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ibo\Downloads\Testdome\FDMuk\archive\"/>
    </mc:Choice>
  </mc:AlternateContent>
  <xr:revisionPtr revIDLastSave="0" documentId="13_ncr:1_{B242E4DC-ABB8-4F4C-B011-1EF669667C9F}" xr6:coauthVersionLast="47" xr6:coauthVersionMax="47" xr10:uidLastSave="{00000000-0000-0000-0000-000000000000}"/>
  <bookViews>
    <workbookView xWindow="-108" yWindow="-108" windowWidth="23256" windowHeight="12456" firstSheet="3" activeTab="3" xr2:uid="{6D6D683F-E5C1-410A-8202-08F837E3107F}"/>
  </bookViews>
  <sheets>
    <sheet name="Sheet1" sheetId="1" state="hidden" r:id="rId1"/>
    <sheet name="Cross data" sheetId="14" state="hidden" r:id="rId2"/>
    <sheet name="Total Mobile Market Raw Data" sheetId="3" state="hidden" r:id="rId3"/>
    <sheet name="Transpose Sales Volume" sheetId="9" r:id="rId4"/>
    <sheet name="Dashboard Report" sheetId="19" r:id="rId5"/>
    <sheet name="Transpose Crossdata" sheetId="16" state="hidden" r:id="rId6"/>
    <sheet name="Total Average" sheetId="11" state="hidden" r:id="rId7"/>
    <sheet name="SIMO" sheetId="10" state="hidden" r:id="rId8"/>
    <sheet name="Handset" sheetId="17" state="hidden" r:id="rId9"/>
  </sheets>
  <definedNames>
    <definedName name="_xlnm._FilterDatabase" localSheetId="3" hidden="1">'Transpose Sales Volume'!$A$3:$AE$118</definedName>
  </definedNames>
  <calcPr calcId="18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D22" i="11"/>
  <c r="D23" i="11"/>
  <c r="D24" i="11"/>
  <c r="D25" i="11"/>
  <c r="D26" i="11"/>
  <c r="D27" i="11"/>
  <c r="D28" i="11"/>
  <c r="D29" i="11"/>
  <c r="D30" i="11"/>
  <c r="D31" i="11"/>
  <c r="D32" i="11"/>
  <c r="D33" i="11"/>
  <c r="D20" i="11"/>
  <c r="I71" i="19"/>
  <c r="F41" i="11"/>
  <c r="G71" i="19" s="1"/>
  <c r="G41" i="11"/>
  <c r="H71" i="19" s="1"/>
  <c r="H41" i="11"/>
  <c r="I41" i="11"/>
  <c r="J71" i="19" s="1"/>
  <c r="J41" i="11"/>
  <c r="K71" i="19" s="1"/>
  <c r="K41" i="11"/>
  <c r="L71" i="19" s="1"/>
  <c r="L41" i="11"/>
  <c r="M71" i="19" s="1"/>
  <c r="M41" i="11"/>
  <c r="N71" i="19" s="1"/>
  <c r="N41" i="11"/>
  <c r="F76" i="19" s="1"/>
  <c r="O41" i="11"/>
  <c r="G76" i="19" s="1"/>
  <c r="P41" i="11"/>
  <c r="H76" i="19" s="1"/>
  <c r="Q41" i="11"/>
  <c r="I76" i="19" s="1"/>
  <c r="R41" i="11"/>
  <c r="J76" i="19" s="1"/>
  <c r="E41" i="11"/>
  <c r="F71" i="19" s="1"/>
  <c r="R5" i="9"/>
  <c r="S5" i="9"/>
  <c r="T5" i="9"/>
  <c r="U5" i="9"/>
  <c r="V5" i="9"/>
  <c r="W5" i="9"/>
  <c r="X5" i="9"/>
  <c r="Y5" i="9"/>
  <c r="Z5" i="9"/>
  <c r="AA5" i="9"/>
  <c r="AB5" i="9"/>
  <c r="AC5" i="9"/>
  <c r="AD5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C4" i="9"/>
  <c r="AD4" i="9"/>
  <c r="X4" i="9"/>
  <c r="Y4" i="9"/>
  <c r="Z4" i="9"/>
  <c r="AA4" i="9"/>
  <c r="AB4" i="9"/>
  <c r="S4" i="9"/>
  <c r="T4" i="9"/>
  <c r="U4" i="9"/>
  <c r="V4" i="9"/>
  <c r="W4" i="9"/>
  <c r="R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4" i="9"/>
  <c r="X118" i="9" l="1"/>
  <c r="W118" i="9"/>
  <c r="V118" i="9"/>
  <c r="AD118" i="9"/>
  <c r="T118" i="9"/>
  <c r="AB118" i="9"/>
  <c r="AA118" i="9"/>
  <c r="S118" i="9"/>
  <c r="AC118" i="9"/>
  <c r="U118" i="9"/>
  <c r="Z118" i="9"/>
  <c r="R118" i="9"/>
  <c r="Q118" i="9"/>
  <c r="Y118" i="9"/>
  <c r="D26" i="16"/>
  <c r="H14" i="16" s="1"/>
  <c r="L14" i="16" s="1"/>
  <c r="E26" i="16"/>
  <c r="I14" i="16" s="1"/>
  <c r="M14" i="16" s="1"/>
  <c r="F26" i="16"/>
  <c r="C26" i="16"/>
  <c r="D12" i="16"/>
  <c r="H3" i="16" s="1"/>
  <c r="L3" i="16" s="1"/>
  <c r="E12" i="16"/>
  <c r="I4" i="16" s="1"/>
  <c r="M4" i="16" s="1"/>
  <c r="F12" i="16"/>
  <c r="J10" i="16" s="1"/>
  <c r="N10" i="16" s="1"/>
  <c r="C12" i="16"/>
  <c r="G8" i="16" s="1"/>
  <c r="K8" i="16" s="1"/>
  <c r="J41" i="14"/>
  <c r="L41" i="14"/>
  <c r="N41" i="14"/>
  <c r="P41" i="14"/>
  <c r="R41" i="14"/>
  <c r="T41" i="14"/>
  <c r="X41" i="14"/>
  <c r="Z41" i="14"/>
  <c r="AB41" i="14"/>
  <c r="AD41" i="14"/>
  <c r="AF41" i="14"/>
  <c r="AH41" i="14"/>
  <c r="AJ41" i="14"/>
  <c r="AL41" i="14"/>
  <c r="AN41" i="14"/>
  <c r="AP41" i="14"/>
  <c r="AR41" i="14"/>
  <c r="AT41" i="14"/>
  <c r="AV41" i="14"/>
  <c r="J42" i="14"/>
  <c r="L42" i="14"/>
  <c r="N42" i="14"/>
  <c r="P42" i="14"/>
  <c r="R42" i="14"/>
  <c r="T42" i="14"/>
  <c r="X42" i="14"/>
  <c r="Z42" i="14"/>
  <c r="AB42" i="14"/>
  <c r="AD42" i="14"/>
  <c r="AF42" i="14"/>
  <c r="AH42" i="14"/>
  <c r="AJ42" i="14"/>
  <c r="AL42" i="14"/>
  <c r="AN42" i="14"/>
  <c r="AP42" i="14"/>
  <c r="AR42" i="14"/>
  <c r="AT42" i="14"/>
  <c r="AV42" i="14"/>
  <c r="J43" i="14"/>
  <c r="L43" i="14"/>
  <c r="N43" i="14"/>
  <c r="P43" i="14"/>
  <c r="R43" i="14"/>
  <c r="T43" i="14"/>
  <c r="X43" i="14"/>
  <c r="Z43" i="14"/>
  <c r="AB43" i="14"/>
  <c r="AD43" i="14"/>
  <c r="AF43" i="14"/>
  <c r="AH43" i="14"/>
  <c r="AJ43" i="14"/>
  <c r="AL43" i="14"/>
  <c r="AN43" i="14"/>
  <c r="AP43" i="14"/>
  <c r="AR43" i="14"/>
  <c r="AT43" i="14"/>
  <c r="AV43" i="14"/>
  <c r="J44" i="14"/>
  <c r="L44" i="14"/>
  <c r="N44" i="14"/>
  <c r="P44" i="14"/>
  <c r="R44" i="14"/>
  <c r="T44" i="14"/>
  <c r="X44" i="14"/>
  <c r="Z44" i="14"/>
  <c r="AB44" i="14"/>
  <c r="AD44" i="14"/>
  <c r="AF44" i="14"/>
  <c r="AH44" i="14"/>
  <c r="AJ44" i="14"/>
  <c r="AL44" i="14"/>
  <c r="AN44" i="14"/>
  <c r="AP44" i="14"/>
  <c r="AR44" i="14"/>
  <c r="AT44" i="14"/>
  <c r="AV44" i="14"/>
  <c r="F41" i="14"/>
  <c r="H41" i="14"/>
  <c r="F42" i="14"/>
  <c r="H42" i="14"/>
  <c r="F43" i="14"/>
  <c r="H43" i="14"/>
  <c r="F44" i="14"/>
  <c r="H44" i="14"/>
  <c r="D42" i="14"/>
  <c r="D43" i="14"/>
  <c r="D44" i="14"/>
  <c r="D41" i="14"/>
  <c r="B44" i="14"/>
  <c r="B43" i="14"/>
  <c r="B42" i="14"/>
  <c r="B41" i="14"/>
  <c r="N20" i="16"/>
  <c r="L13" i="16"/>
  <c r="J14" i="16"/>
  <c r="N14" i="16" s="1"/>
  <c r="H15" i="16"/>
  <c r="L15" i="16" s="1"/>
  <c r="I15" i="16"/>
  <c r="M15" i="16" s="1"/>
  <c r="J15" i="16"/>
  <c r="N15" i="16" s="1"/>
  <c r="H16" i="16"/>
  <c r="L16" i="16" s="1"/>
  <c r="J16" i="16"/>
  <c r="N16" i="16" s="1"/>
  <c r="H17" i="16"/>
  <c r="L17" i="16" s="1"/>
  <c r="I17" i="16"/>
  <c r="M17" i="16" s="1"/>
  <c r="J17" i="16"/>
  <c r="N17" i="16" s="1"/>
  <c r="H18" i="16"/>
  <c r="L18" i="16" s="1"/>
  <c r="J18" i="16"/>
  <c r="N18" i="16" s="1"/>
  <c r="H19" i="16"/>
  <c r="L19" i="16" s="1"/>
  <c r="I19" i="16"/>
  <c r="M19" i="16" s="1"/>
  <c r="J19" i="16"/>
  <c r="N19" i="16" s="1"/>
  <c r="H20" i="16"/>
  <c r="L20" i="16" s="1"/>
  <c r="J20" i="16"/>
  <c r="H21" i="16"/>
  <c r="L21" i="16" s="1"/>
  <c r="I21" i="16"/>
  <c r="M21" i="16" s="1"/>
  <c r="J21" i="16"/>
  <c r="N21" i="16" s="1"/>
  <c r="H22" i="16"/>
  <c r="L22" i="16" s="1"/>
  <c r="J22" i="16"/>
  <c r="N22" i="16" s="1"/>
  <c r="H23" i="16"/>
  <c r="L23" i="16" s="1"/>
  <c r="I23" i="16"/>
  <c r="M23" i="16" s="1"/>
  <c r="J23" i="16"/>
  <c r="N23" i="16" s="1"/>
  <c r="H24" i="16"/>
  <c r="L24" i="16" s="1"/>
  <c r="J24" i="16"/>
  <c r="N24" i="16" s="1"/>
  <c r="H25" i="16"/>
  <c r="L25" i="16" s="1"/>
  <c r="I25" i="16"/>
  <c r="M25" i="16" s="1"/>
  <c r="J25" i="16"/>
  <c r="N25" i="16" s="1"/>
  <c r="H13" i="16"/>
  <c r="J13" i="16"/>
  <c r="N13" i="16" s="1"/>
  <c r="G14" i="16"/>
  <c r="K14" i="16" s="1"/>
  <c r="G15" i="16"/>
  <c r="K15" i="16" s="1"/>
  <c r="G16" i="16"/>
  <c r="K16" i="16" s="1"/>
  <c r="G17" i="16"/>
  <c r="K17" i="16" s="1"/>
  <c r="G18" i="16"/>
  <c r="K18" i="16" s="1"/>
  <c r="G19" i="16"/>
  <c r="K19" i="16" s="1"/>
  <c r="G20" i="16"/>
  <c r="K20" i="16" s="1"/>
  <c r="G21" i="16"/>
  <c r="K21" i="16" s="1"/>
  <c r="G22" i="16"/>
  <c r="K22" i="16" s="1"/>
  <c r="G23" i="16"/>
  <c r="K23" i="16" s="1"/>
  <c r="G24" i="16"/>
  <c r="K24" i="16" s="1"/>
  <c r="G25" i="16"/>
  <c r="K25" i="16" s="1"/>
  <c r="G13" i="16"/>
  <c r="K13" i="16" s="1"/>
  <c r="J9" i="16"/>
  <c r="N9" i="16" s="1"/>
  <c r="G7" i="16"/>
  <c r="K7" i="16" s="1"/>
  <c r="G5" i="16" l="1"/>
  <c r="K5" i="16" s="1"/>
  <c r="J7" i="16"/>
  <c r="N7" i="16" s="1"/>
  <c r="J8" i="16"/>
  <c r="N8" i="16" s="1"/>
  <c r="G2" i="16"/>
  <c r="K2" i="16" s="1"/>
  <c r="G4" i="16"/>
  <c r="K4" i="16" s="1"/>
  <c r="J6" i="16"/>
  <c r="N6" i="16" s="1"/>
  <c r="G11" i="16"/>
  <c r="K11" i="16" s="1"/>
  <c r="G3" i="16"/>
  <c r="K3" i="16" s="1"/>
  <c r="J5" i="16"/>
  <c r="N5" i="16" s="1"/>
  <c r="J26" i="16"/>
  <c r="G10" i="16"/>
  <c r="K10" i="16" s="1"/>
  <c r="J2" i="16"/>
  <c r="N2" i="16" s="1"/>
  <c r="J4" i="16"/>
  <c r="N4" i="16" s="1"/>
  <c r="G6" i="16"/>
  <c r="K6" i="16" s="1"/>
  <c r="G9" i="16"/>
  <c r="K9" i="16" s="1"/>
  <c r="J11" i="16"/>
  <c r="N11" i="16" s="1"/>
  <c r="J3" i="16"/>
  <c r="N3" i="16" s="1"/>
  <c r="H2" i="16"/>
  <c r="H10" i="16"/>
  <c r="L10" i="16" s="1"/>
  <c r="H8" i="16"/>
  <c r="L8" i="16" s="1"/>
  <c r="H6" i="16"/>
  <c r="L6" i="16" s="1"/>
  <c r="H4" i="16"/>
  <c r="L4" i="16" s="1"/>
  <c r="I11" i="16"/>
  <c r="M11" i="16" s="1"/>
  <c r="I9" i="16"/>
  <c r="M9" i="16" s="1"/>
  <c r="I7" i="16"/>
  <c r="M7" i="16" s="1"/>
  <c r="I5" i="16"/>
  <c r="M5" i="16" s="1"/>
  <c r="I3" i="16"/>
  <c r="M3" i="16" s="1"/>
  <c r="H11" i="16"/>
  <c r="L11" i="16" s="1"/>
  <c r="H9" i="16"/>
  <c r="L9" i="16" s="1"/>
  <c r="H7" i="16"/>
  <c r="L7" i="16" s="1"/>
  <c r="H5" i="16"/>
  <c r="L5" i="16" s="1"/>
  <c r="J12" i="16"/>
  <c r="G26" i="16"/>
  <c r="I13" i="16"/>
  <c r="M13" i="16" s="1"/>
  <c r="I24" i="16"/>
  <c r="M24" i="16" s="1"/>
  <c r="I22" i="16"/>
  <c r="M22" i="16" s="1"/>
  <c r="I20" i="16"/>
  <c r="M20" i="16" s="1"/>
  <c r="I18" i="16"/>
  <c r="M18" i="16" s="1"/>
  <c r="I16" i="16"/>
  <c r="M16" i="16" s="1"/>
  <c r="I2" i="16"/>
  <c r="I10" i="16"/>
  <c r="M10" i="16" s="1"/>
  <c r="I8" i="16"/>
  <c r="M8" i="16" s="1"/>
  <c r="I6" i="16"/>
  <c r="M6" i="16" s="1"/>
  <c r="H26" i="16"/>
  <c r="G12" i="16" l="1"/>
  <c r="I12" i="16"/>
  <c r="M2" i="16"/>
  <c r="I26" i="16"/>
  <c r="H12" i="16"/>
  <c r="L2" i="16"/>
</calcChain>
</file>

<file path=xl/sharedStrings.xml><?xml version="1.0" encoding="utf-8"?>
<sst xmlns="http://schemas.openxmlformats.org/spreadsheetml/2006/main" count="395" uniqueCount="88">
  <si>
    <t>Week Commencing</t>
  </si>
  <si>
    <t>Handset Market Volume</t>
  </si>
  <si>
    <t>£0.00-£9.99</t>
  </si>
  <si>
    <t>£10.00-£14.99</t>
  </si>
  <si>
    <t>£15.00-£19.99</t>
  </si>
  <si>
    <t>£20.00-£29.99</t>
  </si>
  <si>
    <t>£30.00-£39.99</t>
  </si>
  <si>
    <t>£40.00-£49.99</t>
  </si>
  <si>
    <t>£50.00-£59.99</t>
  </si>
  <si>
    <t>£60+</t>
  </si>
  <si>
    <t>Total</t>
  </si>
  <si>
    <t>SIMO Market Volume</t>
  </si>
  <si>
    <t>£20+</t>
  </si>
  <si>
    <t>Overall Market Size</t>
  </si>
  <si>
    <t>Total Mobile Market (Estimates)</t>
  </si>
  <si>
    <t>Row Labels</t>
  </si>
  <si>
    <t>Grand Total</t>
  </si>
  <si>
    <t>Sum of Total</t>
  </si>
  <si>
    <t>Sum of Total2</t>
  </si>
  <si>
    <t>2019</t>
  </si>
  <si>
    <t>2020</t>
  </si>
  <si>
    <t>Jan</t>
  </si>
  <si>
    <t>Oct</t>
  </si>
  <si>
    <t>Nov</t>
  </si>
  <si>
    <t>Dec</t>
  </si>
  <si>
    <t>Years (Week Commencing)</t>
  </si>
  <si>
    <t>Months (Week Commencing)</t>
  </si>
  <si>
    <t>(Multiple Items)</t>
  </si>
  <si>
    <t>PAYM</t>
  </si>
  <si>
    <t>PAYM Total</t>
  </si>
  <si>
    <t>PAYM SIMO</t>
  </si>
  <si>
    <t>PAYM SIMO Total</t>
  </si>
  <si>
    <t>BT Mobile</t>
  </si>
  <si>
    <t>EE</t>
  </si>
  <si>
    <t>GiffGaff</t>
  </si>
  <si>
    <t>iD Mobile</t>
  </si>
  <si>
    <t>O2</t>
  </si>
  <si>
    <t>Sky Mobile</t>
  </si>
  <si>
    <t>Tesco Mobile</t>
  </si>
  <si>
    <t>Three</t>
  </si>
  <si>
    <t>Virgin Mobile</t>
  </si>
  <si>
    <t>Vodafone</t>
  </si>
  <si>
    <t>Plusnet Mobile</t>
  </si>
  <si>
    <t>SMARTY</t>
  </si>
  <si>
    <t>VOXI</t>
  </si>
  <si>
    <t>Weight Tariff Count by Weekly Sales Volume</t>
  </si>
  <si>
    <t>Assume that the sales volume is evenly distributed across all tariff plans (if you don’t have more granular sales data per tariff).</t>
  </si>
  <si>
    <t>Use the number of tariff plans for each network as a proxy for their sales share.</t>
  </si>
  <si>
    <t>Caveats</t>
  </si>
  <si>
    <r>
      <t>1. Assumption of Equal Sales Per Tariff</t>
    </r>
    <r>
      <rPr>
        <sz val="11"/>
        <color theme="1"/>
        <rFont val="Corbel"/>
        <family val="2"/>
        <scheme val="minor"/>
      </rPr>
      <t>:</t>
    </r>
  </si>
  <si>
    <t>This approach assumes that all tariff plans within a network contribute equally to the sales volume. If you have sales-per-plan data, use it instead for more accuracy.</t>
  </si>
  <si>
    <r>
      <t>2. Market Dynamics</t>
    </r>
    <r>
      <rPr>
        <sz val="11"/>
        <color theme="1"/>
        <rFont val="Corbel"/>
        <family val="2"/>
        <scheme val="minor"/>
      </rPr>
      <t>:</t>
    </r>
  </si>
  <si>
    <t>Promotional offers, pricing, and features can skew the contribution of specific plans, so the actual sales may not correlate linearly with the number of tariffs.</t>
  </si>
  <si>
    <t>Considerations</t>
  </si>
  <si>
    <r>
      <t>1. Assumption of Equal Sales Per Dollar</t>
    </r>
    <r>
      <rPr>
        <sz val="11"/>
        <color theme="1"/>
        <rFont val="Corbel"/>
        <family val="2"/>
        <scheme val="minor"/>
      </rPr>
      <t>:</t>
    </r>
  </si>
  <si>
    <t>This approach assumes that plans with higher average monthly costs contribute proportionally more to sales, which may not always hold true (e.g., customers might favor lower-cost plans).</t>
  </si>
  <si>
    <r>
      <t>2. Enhancements with Usage Data</t>
    </r>
    <r>
      <rPr>
        <sz val="11"/>
        <color theme="1"/>
        <rFont val="Corbel"/>
        <family val="2"/>
        <scheme val="minor"/>
      </rPr>
      <t>:</t>
    </r>
  </si>
  <si>
    <t>If you have data on how many customers subscribe to each tariff plan, you can refine this calculation to reflect actual usage patterns.</t>
  </si>
  <si>
    <t>Segment</t>
  </si>
  <si>
    <t>Network</t>
  </si>
  <si>
    <t>Count of Tariff Name</t>
  </si>
  <si>
    <t>Average of AverageMonthlyCost</t>
  </si>
  <si>
    <t>Handset</t>
  </si>
  <si>
    <t>SIMO</t>
  </si>
  <si>
    <t>Average of £0.00-£9.992</t>
  </si>
  <si>
    <t>Average of £10.00-£14.992</t>
  </si>
  <si>
    <t>Average of £15.00-£19.992</t>
  </si>
  <si>
    <t>Average of £20+</t>
  </si>
  <si>
    <t>Average of £0.00-£9.99</t>
  </si>
  <si>
    <t>Average of £60+</t>
  </si>
  <si>
    <t>Average of £50.00-£59.99</t>
  </si>
  <si>
    <t>Average of £40.00-£49.99</t>
  </si>
  <si>
    <t>Average of £10.00-£14.99</t>
  </si>
  <si>
    <t>Average of £15.00-£19.99</t>
  </si>
  <si>
    <t>Average of £20.00-£29.99</t>
  </si>
  <si>
    <t>Average of £30.00-£39.99</t>
  </si>
  <si>
    <t>October</t>
  </si>
  <si>
    <t>November</t>
  </si>
  <si>
    <t>December</t>
  </si>
  <si>
    <t>Handset Market Volume Difference</t>
  </si>
  <si>
    <t>SIMO Market Volume Difference</t>
  </si>
  <si>
    <t>A/B Test</t>
  </si>
  <si>
    <t>Welch's T-test</t>
  </si>
  <si>
    <t>Significance Level</t>
  </si>
  <si>
    <t>Combined Prices</t>
  </si>
  <si>
    <t>Handset Significance level (A/B Test) on Overall Market</t>
  </si>
  <si>
    <t>SIMO Significance level (A/B Test) on Overall Market</t>
  </si>
  <si>
    <t>A/B Tests Total Mobile Market (Estimates)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</si>
</sst>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_-;\-* #,##0_-;_-* &quot;-&quot;??_-;_-@_-"/>
    <numFmt numFmtId="167" formatCode="\£#,##0.00"/>
    <numFmt numFmtId="168" formatCode="0.000"/>
  </numFmts>
  <fonts count="13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name val="Times New Roman"/>
      <family val="1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</font>
    <font>
      <sz val="8"/>
      <color theme="1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b/>
      <u/>
      <sz val="10"/>
      <color theme="1"/>
      <name val="Tahoma"/>
      <family val="2"/>
    </font>
    <font>
      <b/>
      <sz val="11"/>
      <color theme="1"/>
      <name val="Corbel"/>
      <family val="2"/>
      <scheme val="minor"/>
    </font>
    <font>
      <b/>
      <sz val="13.5"/>
      <color theme="1"/>
      <name val="Corbe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7" fillId="0" borderId="0" xfId="0" applyFont="1"/>
    <xf numFmtId="0" fontId="8" fillId="2" borderId="0" xfId="0" applyFont="1" applyFill="1"/>
    <xf numFmtId="0" fontId="9" fillId="3" borderId="0" xfId="0" applyFont="1" applyFill="1"/>
    <xf numFmtId="166" fontId="7" fillId="0" borderId="0" xfId="1" applyNumberFormat="1" applyFont="1"/>
    <xf numFmtId="0" fontId="9" fillId="0" borderId="1" xfId="0" applyFont="1" applyBorder="1"/>
    <xf numFmtId="166" fontId="9" fillId="5" borderId="1" xfId="1" applyNumberFormat="1" applyFont="1" applyFill="1" applyBorder="1"/>
    <xf numFmtId="166" fontId="9" fillId="4" borderId="0" xfId="0" applyNumberFormat="1" applyFont="1" applyFill="1"/>
    <xf numFmtId="15" fontId="8" fillId="2" borderId="0" xfId="0" applyNumberFormat="1" applyFont="1" applyFill="1"/>
    <xf numFmtId="0" fontId="10" fillId="0" borderId="0" xfId="0" applyFont="1"/>
    <xf numFmtId="0" fontId="0" fillId="0" borderId="0" xfId="0" pivotButton="1"/>
    <xf numFmtId="15" fontId="0" fillId="0" borderId="0" xfId="0" applyNumberFormat="1" applyAlignment="1">
      <alignment horizontal="left"/>
    </xf>
    <xf numFmtId="166" fontId="0" fillId="0" borderId="0" xfId="0" applyNumberFormat="1"/>
    <xf numFmtId="0" fontId="8" fillId="6" borderId="0" xfId="0" applyFont="1" applyFill="1"/>
    <xf numFmtId="0" fontId="7" fillId="6" borderId="0" xfId="0" applyFont="1" applyFill="1"/>
    <xf numFmtId="0" fontId="9" fillId="6" borderId="1" xfId="0" applyFont="1" applyFill="1" applyBorder="1"/>
    <xf numFmtId="0" fontId="11" fillId="8" borderId="2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1" fillId="8" borderId="0" xfId="0" applyFont="1" applyFill="1"/>
    <xf numFmtId="0" fontId="11" fillId="9" borderId="0" xfId="0" applyFont="1" applyFill="1"/>
    <xf numFmtId="0" fontId="11" fillId="9" borderId="2" xfId="0" applyFont="1" applyFill="1" applyBorder="1"/>
    <xf numFmtId="0" fontId="0" fillId="9" borderId="0" xfId="0" applyFill="1"/>
    <xf numFmtId="0" fontId="11" fillId="8" borderId="3" xfId="0" applyFont="1" applyFill="1" applyBorder="1" applyAlignment="1">
      <alignment horizontal="left"/>
    </xf>
    <xf numFmtId="0" fontId="11" fillId="8" borderId="3" xfId="0" applyFont="1" applyFill="1" applyBorder="1"/>
    <xf numFmtId="10" fontId="0" fillId="0" borderId="0" xfId="0" applyNumberFormat="1"/>
    <xf numFmtId="0" fontId="11" fillId="0" borderId="0" xfId="0" applyFont="1"/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43" fontId="0" fillId="0" borderId="0" xfId="0" applyNumberFormat="1"/>
    <xf numFmtId="167" fontId="0" fillId="0" borderId="0" xfId="0" applyNumberFormat="1"/>
    <xf numFmtId="167" fontId="0" fillId="9" borderId="0" xfId="0" applyNumberFormat="1" applyFill="1"/>
    <xf numFmtId="167" fontId="11" fillId="8" borderId="3" xfId="0" applyNumberFormat="1" applyFont="1" applyFill="1" applyBorder="1"/>
    <xf numFmtId="168" fontId="0" fillId="0" borderId="0" xfId="0" applyNumberFormat="1"/>
    <xf numFmtId="0" fontId="11" fillId="0" borderId="0" xfId="0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166" fontId="11" fillId="8" borderId="3" xfId="0" applyNumberFormat="1" applyFont="1" applyFill="1" applyBorder="1"/>
    <xf numFmtId="15" fontId="11" fillId="8" borderId="3" xfId="0" applyNumberFormat="1" applyFont="1" applyFill="1" applyBorder="1" applyAlignment="1">
      <alignment horizontal="left"/>
    </xf>
    <xf numFmtId="0" fontId="9" fillId="7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10">
    <cellStyle name="Comma 2" xfId="1" xr:uid="{00000000-0005-0000-0000-00002F000000}"/>
    <cellStyle name="Currency 2" xfId="3" xr:uid="{00000000-0005-0000-0000-000030000000}"/>
    <cellStyle name="Hyperlink 2" xfId="5" xr:uid="{00000000-0005-0000-0000-000002000000}"/>
    <cellStyle name="Normal" xfId="0" builtinId="0"/>
    <cellStyle name="Normal 2" xfId="6" xr:uid="{00000000-0005-0000-0000-000004000000}"/>
    <cellStyle name="Normal 3" xfId="7" xr:uid="{00000000-0005-0000-0000-000005000000}"/>
    <cellStyle name="Normal 4" xfId="4" xr:uid="{00000000-0005-0000-0000-000006000000}"/>
    <cellStyle name="Percent 2" xfId="8" xr:uid="{00000000-0005-0000-0000-000008000000}"/>
    <cellStyle name="Standard_Tabelle1" xfId="2" xr:uid="{00000000-0005-0000-0000-000009000000}"/>
    <cellStyle name="標準_Book1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Data.xlsx]Total Average!PivotTable7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Sales Volume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1750" cap="rnd">
            <a:solidFill>
              <a:schemeClr val="accent2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5129876933244"/>
          <c:y val="0.17108415456954598"/>
          <c:w val="0.86432315697864637"/>
          <c:h val="0.59704946884914689"/>
        </c:manualLayout>
      </c:layout>
      <c:lineChart>
        <c:grouping val="standard"/>
        <c:varyColors val="0"/>
        <c:ser>
          <c:idx val="0"/>
          <c:order val="0"/>
          <c:tx>
            <c:strRef>
              <c:f>'Total Average'!$B$4</c:f>
              <c:strCache>
                <c:ptCount val="1"/>
                <c:pt idx="0">
                  <c:v>Handset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/>
                  </a:gs>
                  <a:gs pos="90000">
                    <a:schemeClr val="accent1">
                      <a:shade val="100000"/>
                      <a:satMod val="105000"/>
                    </a:schemeClr>
                  </a:gs>
                  <a:gs pos="100000">
                    <a:schemeClr val="accent1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'Total Average'!$A$5:$A$18</c:f>
              <c:strCache>
                <c:ptCount val="13"/>
                <c:pt idx="0">
                  <c:v>6-Oct-19</c:v>
                </c:pt>
                <c:pt idx="1">
                  <c:v>13-Oct-19</c:v>
                </c:pt>
                <c:pt idx="2">
                  <c:v>20-Oct-19</c:v>
                </c:pt>
                <c:pt idx="3">
                  <c:v>27-Oct-19</c:v>
                </c:pt>
                <c:pt idx="4">
                  <c:v>3-Nov-19</c:v>
                </c:pt>
                <c:pt idx="5">
                  <c:v>10-Nov-19</c:v>
                </c:pt>
                <c:pt idx="6">
                  <c:v>17-Nov-19</c:v>
                </c:pt>
                <c:pt idx="7">
                  <c:v>24-Nov-19</c:v>
                </c:pt>
                <c:pt idx="8">
                  <c:v>1-Dec-19</c:v>
                </c:pt>
                <c:pt idx="9">
                  <c:v>8-Dec-19</c:v>
                </c:pt>
                <c:pt idx="10">
                  <c:v>15-Dec-19</c:v>
                </c:pt>
                <c:pt idx="11">
                  <c:v>22-Dec-19</c:v>
                </c:pt>
                <c:pt idx="12">
                  <c:v>29-Dec-19</c:v>
                </c:pt>
              </c:strCache>
            </c:strRef>
          </c:cat>
          <c:val>
            <c:numRef>
              <c:f>'Total Average'!$B$5:$B$18</c:f>
              <c:numCache>
                <c:formatCode>_-* #,##0_-;\-* #,##0_-;_-* "-"??_-;_-@_-</c:formatCode>
                <c:ptCount val="13"/>
                <c:pt idx="0">
                  <c:v>82335.874921422481</c:v>
                </c:pt>
                <c:pt idx="1">
                  <c:v>79415.53171491898</c:v>
                </c:pt>
                <c:pt idx="2">
                  <c:v>78703.284158314491</c:v>
                </c:pt>
                <c:pt idx="3">
                  <c:v>74091.078774874492</c:v>
                </c:pt>
                <c:pt idx="4">
                  <c:v>75863.787324484991</c:v>
                </c:pt>
                <c:pt idx="5">
                  <c:v>77011.785793102492</c:v>
                </c:pt>
                <c:pt idx="6">
                  <c:v>100344.11500141901</c:v>
                </c:pt>
                <c:pt idx="7">
                  <c:v>184937.05494293701</c:v>
                </c:pt>
                <c:pt idx="8">
                  <c:v>127886.0961736935</c:v>
                </c:pt>
                <c:pt idx="9">
                  <c:v>83704.806681498478</c:v>
                </c:pt>
                <c:pt idx="10">
                  <c:v>95741.133596096493</c:v>
                </c:pt>
                <c:pt idx="11">
                  <c:v>71998.131909910488</c:v>
                </c:pt>
                <c:pt idx="12">
                  <c:v>69140.363230048009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7F-4E7A-8C17-016E3B2AD9A1}"/>
            </c:ext>
          </c:extLst>
        </c:ser>
        <c:ser>
          <c:idx val="1"/>
          <c:order val="1"/>
          <c:tx>
            <c:strRef>
              <c:f>'Total Average'!$C$4</c:f>
              <c:strCache>
                <c:ptCount val="1"/>
                <c:pt idx="0">
                  <c:v>SIMO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/>
                  </a:gs>
                  <a:gs pos="90000">
                    <a:schemeClr val="accent2">
                      <a:shade val="100000"/>
                      <a:satMod val="105000"/>
                    </a:schemeClr>
                  </a:gs>
                  <a:gs pos="100000">
                    <a:schemeClr val="accent2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'Total Average'!$A$5:$A$18</c:f>
              <c:strCache>
                <c:ptCount val="13"/>
                <c:pt idx="0">
                  <c:v>6-Oct-19</c:v>
                </c:pt>
                <c:pt idx="1">
                  <c:v>13-Oct-19</c:v>
                </c:pt>
                <c:pt idx="2">
                  <c:v>20-Oct-19</c:v>
                </c:pt>
                <c:pt idx="3">
                  <c:v>27-Oct-19</c:v>
                </c:pt>
                <c:pt idx="4">
                  <c:v>3-Nov-19</c:v>
                </c:pt>
                <c:pt idx="5">
                  <c:v>10-Nov-19</c:v>
                </c:pt>
                <c:pt idx="6">
                  <c:v>17-Nov-19</c:v>
                </c:pt>
                <c:pt idx="7">
                  <c:v>24-Nov-19</c:v>
                </c:pt>
                <c:pt idx="8">
                  <c:v>1-Dec-19</c:v>
                </c:pt>
                <c:pt idx="9">
                  <c:v>8-Dec-19</c:v>
                </c:pt>
                <c:pt idx="10">
                  <c:v>15-Dec-19</c:v>
                </c:pt>
                <c:pt idx="11">
                  <c:v>22-Dec-19</c:v>
                </c:pt>
                <c:pt idx="12">
                  <c:v>29-Dec-19</c:v>
                </c:pt>
              </c:strCache>
            </c:strRef>
          </c:cat>
          <c:val>
            <c:numRef>
              <c:f>'Total Average'!$C$5:$C$18</c:f>
              <c:numCache>
                <c:formatCode>_-* #,##0_-;\-* #,##0_-;_-* "-"??_-;_-@_-</c:formatCode>
                <c:ptCount val="13"/>
                <c:pt idx="0">
                  <c:v>85841.338589460996</c:v>
                </c:pt>
                <c:pt idx="1">
                  <c:v>85651.873339473503</c:v>
                </c:pt>
                <c:pt idx="2">
                  <c:v>76740.400839474503</c:v>
                </c:pt>
                <c:pt idx="3">
                  <c:v>74598.588339478505</c:v>
                </c:pt>
                <c:pt idx="4">
                  <c:v>77454.244589470502</c:v>
                </c:pt>
                <c:pt idx="5">
                  <c:v>74486.969589462009</c:v>
                </c:pt>
                <c:pt idx="6">
                  <c:v>84523.967089465994</c:v>
                </c:pt>
                <c:pt idx="7">
                  <c:v>105467.93459231849</c:v>
                </c:pt>
                <c:pt idx="8">
                  <c:v>105186.954592321</c:v>
                </c:pt>
                <c:pt idx="9">
                  <c:v>76494.64310263301</c:v>
                </c:pt>
                <c:pt idx="10">
                  <c:v>82335.239598291984</c:v>
                </c:pt>
                <c:pt idx="11">
                  <c:v>59406.954301782993</c:v>
                </c:pt>
                <c:pt idx="12">
                  <c:v>74559.279765236992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7F-4E7A-8C17-016E3B2A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1">
                  <a:lumMod val="65000"/>
                  <a:lumOff val="35000"/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marker val="1"/>
        <c:smooth val="0"/>
        <c:axId val="654548239"/>
        <c:axId val="654550159"/>
      </c:lineChart>
      <c:catAx>
        <c:axId val="65454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Data.xlsx]SIMO!PivotTable7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SIMO</a:t>
            </a:r>
            <a:r>
              <a:rPr lang="en-US" baseline="0"/>
              <a:t> </a:t>
            </a:r>
            <a:r>
              <a:rPr lang="en-US"/>
              <a:t>Weekly Sales Volume by Price</a:t>
            </a:r>
            <a:r>
              <a:rPr lang="en-US" baseline="0"/>
              <a:t> Bracket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SIMO!$B$3</c:f>
              <c:strCache>
                <c:ptCount val="1"/>
                <c:pt idx="0">
                  <c:v>Average of £0.00-£9.992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SIMO!$B$4:$B$7</c:f>
              <c:numCache>
                <c:formatCode>_-* #,##0_-;\-* #,##0_-;_-* "-"??_-;_-@_-</c:formatCode>
                <c:ptCount val="3"/>
                <c:pt idx="0">
                  <c:v>21544.591538901499</c:v>
                </c:pt>
                <c:pt idx="1">
                  <c:v>22267.5771639015</c:v>
                </c:pt>
                <c:pt idx="2">
                  <c:v>23946.227576989997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DD9-8AF5-9AB897377B37}"/>
            </c:ext>
          </c:extLst>
        </c:ser>
        <c:ser>
          <c:idx val="1"/>
          <c:order val="1"/>
          <c:tx>
            <c:strRef>
              <c:f>SIMO!$C$3</c:f>
              <c:strCache>
                <c:ptCount val="1"/>
                <c:pt idx="0">
                  <c:v>Average of £10.00-£14.992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SIMO!$C$4:$C$7</c:f>
              <c:numCache>
                <c:formatCode>_-* #,##0_-;\-* #,##0_-;_-* "-"??_-;_-@_-</c:formatCode>
                <c:ptCount val="3"/>
                <c:pt idx="0">
                  <c:v>21604.568357500873</c:v>
                </c:pt>
                <c:pt idx="1">
                  <c:v>26106.345023025875</c:v>
                </c:pt>
                <c:pt idx="2">
                  <c:v>23634.933214022396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4DD9-8AF5-9AB897377B37}"/>
            </c:ext>
          </c:extLst>
        </c:ser>
        <c:ser>
          <c:idx val="2"/>
          <c:order val="2"/>
          <c:tx>
            <c:strRef>
              <c:f>SIMO!$D$3</c:f>
              <c:strCache>
                <c:ptCount val="1"/>
                <c:pt idx="0">
                  <c:v>Average of £15.00-£19.992</c:v>
                </c:pt>
              </c:strCache>
            </c:strRef>
          </c:tx>
          <c:spPr>
            <a:gradFill rotWithShape="1">
              <a:gsLst>
                <a:gs pos="0">
                  <a:schemeClr val="accent3"/>
                </a:gs>
                <a:gs pos="90000">
                  <a:schemeClr val="accent3">
                    <a:shade val="100000"/>
                    <a:satMod val="105000"/>
                  </a:schemeClr>
                </a:gs>
                <a:gs pos="100000">
                  <a:schemeClr val="accent3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SIMO!$D$4:$D$7</c:f>
              <c:numCache>
                <c:formatCode>_-* #,##0_-;\-* #,##0_-;_-* "-"??_-;_-@_-</c:formatCode>
                <c:ptCount val="3"/>
                <c:pt idx="0">
                  <c:v>15800.522970111375</c:v>
                </c:pt>
                <c:pt idx="1">
                  <c:v>14918.766426159249</c:v>
                </c:pt>
                <c:pt idx="2">
                  <c:v>14063.1328556391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E-4DD9-8AF5-9AB897377B37}"/>
            </c:ext>
          </c:extLst>
        </c:ser>
        <c:ser>
          <c:idx val="3"/>
          <c:order val="3"/>
          <c:tx>
            <c:strRef>
              <c:f>SIMO!$E$3</c:f>
              <c:strCache>
                <c:ptCount val="1"/>
                <c:pt idx="0">
                  <c:v>Average of £20+</c:v>
                </c:pt>
              </c:strCache>
            </c:strRef>
          </c:tx>
          <c:spPr>
            <a:gradFill rotWithShape="1">
              <a:gsLst>
                <a:gs pos="0">
                  <a:schemeClr val="accent4"/>
                </a:gs>
                <a:gs pos="90000">
                  <a:schemeClr val="accent4">
                    <a:shade val="100000"/>
                    <a:satMod val="105000"/>
                  </a:schemeClr>
                </a:gs>
                <a:gs pos="100000">
                  <a:schemeClr val="accent4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SIMO!$E$4:$E$7</c:f>
              <c:numCache>
                <c:formatCode>_-* #,##0_-;\-* #,##0_-;_-* "-"??_-;_-@_-</c:formatCode>
                <c:ptCount val="3"/>
                <c:pt idx="0">
                  <c:v>21758.367410458126</c:v>
                </c:pt>
                <c:pt idx="1">
                  <c:v>22190.590352092622</c:v>
                </c:pt>
                <c:pt idx="2">
                  <c:v>17952.320625401699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E-4DD9-8AF5-9AB897377B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548239"/>
        <c:axId val="654550159"/>
      </c:barChart>
      <c:catAx>
        <c:axId val="65454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Data.xlsx]Handset!PivotTable7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rgbClr val="565349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565349"/>
                </a:solidFill>
                <a:latin typeface="+mn-lt"/>
                <a:ea typeface="+mn-ea"/>
                <a:cs typeface="+mn-cs"/>
              </a:rPr>
              <a:t>Handset Weekly Sales Volume by Price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rgbClr val="565349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Handset!$B$3</c:f>
              <c:strCache>
                <c:ptCount val="1"/>
                <c:pt idx="0">
                  <c:v>Average of £0.00-£9.99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Handset!$B$4:$B$7</c:f>
              <c:numCache>
                <c:formatCode>_-* #,##0_-;\-* #,##0_-;_-* "-"??_-;_-@_-</c:formatCode>
                <c:ptCount val="3"/>
                <c:pt idx="0">
                  <c:v>1691.8105397529998</c:v>
                </c:pt>
                <c:pt idx="1">
                  <c:v>1673.65015002375</c:v>
                </c:pt>
                <c:pt idx="2">
                  <c:v>1858.5591442775999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D-470D-B9EF-22194091E269}"/>
            </c:ext>
          </c:extLst>
        </c:ser>
        <c:ser>
          <c:idx val="1"/>
          <c:order val="1"/>
          <c:tx>
            <c:strRef>
              <c:f>Handset!$C$3</c:f>
              <c:strCache>
                <c:ptCount val="1"/>
                <c:pt idx="0">
                  <c:v>Average of £10.00-£14.99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Handset!$C$4:$C$7</c:f>
              <c:numCache>
                <c:formatCode>_-* #,##0_-;\-* #,##0_-;_-* "-"??_-;_-@_-</c:formatCode>
                <c:ptCount val="3"/>
                <c:pt idx="0">
                  <c:v>3704.3326476669999</c:v>
                </c:pt>
                <c:pt idx="1">
                  <c:v>5157.2480745173743</c:v>
                </c:pt>
                <c:pt idx="2">
                  <c:v>4671.2845941018995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D-470D-B9EF-22194091E269}"/>
            </c:ext>
          </c:extLst>
        </c:ser>
        <c:ser>
          <c:idx val="2"/>
          <c:order val="2"/>
          <c:tx>
            <c:strRef>
              <c:f>Handset!$D$3</c:f>
              <c:strCache>
                <c:ptCount val="1"/>
                <c:pt idx="0">
                  <c:v>Average of £15.00-£19.99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Handset!$D$4:$D$7</c:f>
              <c:numCache>
                <c:formatCode>_-* #,##0_-;\-* #,##0_-;_-* "-"??_-;_-@_-</c:formatCode>
                <c:ptCount val="3"/>
                <c:pt idx="0">
                  <c:v>5355.3594870459992</c:v>
                </c:pt>
                <c:pt idx="1">
                  <c:v>7485.6871493344988</c:v>
                </c:pt>
                <c:pt idx="2">
                  <c:v>6843.3159897059986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D-470D-B9EF-22194091E269}"/>
            </c:ext>
          </c:extLst>
        </c:ser>
        <c:ser>
          <c:idx val="3"/>
          <c:order val="3"/>
          <c:tx>
            <c:strRef>
              <c:f>Handset!$E$3</c:f>
              <c:strCache>
                <c:ptCount val="1"/>
                <c:pt idx="0">
                  <c:v>Average of £20.00-£29.99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Handset!$E$4:$E$7</c:f>
              <c:numCache>
                <c:formatCode>_-* #,##0_-;\-* #,##0_-;_-* "-"??_-;_-@_-</c:formatCode>
                <c:ptCount val="3"/>
                <c:pt idx="0">
                  <c:v>18573.058703096372</c:v>
                </c:pt>
                <c:pt idx="1">
                  <c:v>22350.521408536748</c:v>
                </c:pt>
                <c:pt idx="2">
                  <c:v>21414.4096284794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D-470D-B9EF-22194091E269}"/>
            </c:ext>
          </c:extLst>
        </c:ser>
        <c:ser>
          <c:idx val="4"/>
          <c:order val="4"/>
          <c:tx>
            <c:strRef>
              <c:f>Handset!$F$3</c:f>
              <c:strCache>
                <c:ptCount val="1"/>
                <c:pt idx="0">
                  <c:v>Average of £30.00-£39.99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Handset!$F$4:$F$7</c:f>
              <c:numCache>
                <c:formatCode>_-* #,##0_-;\-* #,##0_-;_-* "-"??_-;_-@_-</c:formatCode>
                <c:ptCount val="3"/>
                <c:pt idx="0">
                  <c:v>19661.265280404252</c:v>
                </c:pt>
                <c:pt idx="1">
                  <c:v>42823.391445086374</c:v>
                </c:pt>
                <c:pt idx="2">
                  <c:v>28652.642233848495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D-470D-B9EF-22194091E269}"/>
            </c:ext>
          </c:extLst>
        </c:ser>
        <c:ser>
          <c:idx val="5"/>
          <c:order val="5"/>
          <c:tx>
            <c:strRef>
              <c:f>Handset!$G$3</c:f>
              <c:strCache>
                <c:ptCount val="1"/>
                <c:pt idx="0">
                  <c:v>Average of £40.00-£49.99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Handset!$G$4:$G$7</c:f>
              <c:numCache>
                <c:formatCode>_-* #,##0_-;\-* #,##0_-;_-* "-"??_-;_-@_-</c:formatCode>
                <c:ptCount val="3"/>
                <c:pt idx="0">
                  <c:v>14667.957595194373</c:v>
                </c:pt>
                <c:pt idx="1">
                  <c:v>14731.306850777875</c:v>
                </c:pt>
                <c:pt idx="2">
                  <c:v>13180.9782835061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D-470D-B9EF-22194091E269}"/>
            </c:ext>
          </c:extLst>
        </c:ser>
        <c:ser>
          <c:idx val="6"/>
          <c:order val="6"/>
          <c:tx>
            <c:strRef>
              <c:f>Handset!$H$3</c:f>
              <c:strCache>
                <c:ptCount val="1"/>
                <c:pt idx="0">
                  <c:v>Average of £50.00-£59.99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Handset!$H$4:$H$7</c:f>
              <c:numCache>
                <c:formatCode>_-* #,##0_-;\-* #,##0_-;_-* "-"??_-;_-@_-</c:formatCode>
                <c:ptCount val="3"/>
                <c:pt idx="0">
                  <c:v>7585.5796528186256</c:v>
                </c:pt>
                <c:pt idx="1">
                  <c:v>7466.2722065793751</c:v>
                </c:pt>
                <c:pt idx="2">
                  <c:v>6484.5041745315993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CD-470D-B9EF-22194091E269}"/>
            </c:ext>
          </c:extLst>
        </c:ser>
        <c:ser>
          <c:idx val="7"/>
          <c:order val="7"/>
          <c:tx>
            <c:strRef>
              <c:f>Handset!$I$3</c:f>
              <c:strCache>
                <c:ptCount val="1"/>
                <c:pt idx="0">
                  <c:v>Average of £60+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Handset!$I$4:$I$7</c:f>
              <c:numCache>
                <c:formatCode>_-* #,##0_-;\-* #,##0_-;_-* "-"??_-;_-@_-</c:formatCode>
                <c:ptCount val="3"/>
                <c:pt idx="0">
                  <c:v>7397.0784864030002</c:v>
                </c:pt>
                <c:pt idx="1">
                  <c:v>7851.108480629875</c:v>
                </c:pt>
                <c:pt idx="2">
                  <c:v>6588.4122697982993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CD-470D-B9EF-22194091E2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548239"/>
        <c:axId val="654550159"/>
      </c:barChart>
      <c:catAx>
        <c:axId val="65454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Data.xlsx]Transpose Crossdata!PivotTable3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Sales Volume by Network per Month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'Transpose Crossdata'!$B$34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Crossdata'!$B$35:$B$60</c:f>
              <c:numCache>
                <c:formatCode>General</c:formatCode>
                <c:ptCount val="23"/>
                <c:pt idx="0">
                  <c:v>8570.4224081960238</c:v>
                </c:pt>
                <c:pt idx="1">
                  <c:v>33490.396010743018</c:v>
                </c:pt>
                <c:pt idx="2">
                  <c:v>22869.926718288367</c:v>
                </c:pt>
                <c:pt idx="3">
                  <c:v>16244.552955881984</c:v>
                </c:pt>
                <c:pt idx="4">
                  <c:v>76757.542207107792</c:v>
                </c:pt>
                <c:pt idx="5">
                  <c:v>13360.286926911904</c:v>
                </c:pt>
                <c:pt idx="6">
                  <c:v>62186.867536862839</c:v>
                </c:pt>
                <c:pt idx="7">
                  <c:v>8943.0261150329407</c:v>
                </c:pt>
                <c:pt idx="8">
                  <c:v>31494.767888915339</c:v>
                </c:pt>
                <c:pt idx="9">
                  <c:v>40627.980801590187</c:v>
                </c:pt>
                <c:pt idx="10">
                  <c:v>17786.698462049364</c:v>
                </c:pt>
                <c:pt idx="11">
                  <c:v>70962.693546267532</c:v>
                </c:pt>
                <c:pt idx="12">
                  <c:v>6958.1216477454727</c:v>
                </c:pt>
                <c:pt idx="13">
                  <c:v>13205.935043950261</c:v>
                </c:pt>
                <c:pt idx="14">
                  <c:v>63028.985259161076</c:v>
                </c:pt>
                <c:pt idx="15">
                  <c:v>29383.567874958488</c:v>
                </c:pt>
                <c:pt idx="16">
                  <c:v>6117.3486153095619</c:v>
                </c:pt>
                <c:pt idx="17">
                  <c:v>4276.3455960102383</c:v>
                </c:pt>
                <c:pt idx="18">
                  <c:v>10190.748996593891</c:v>
                </c:pt>
                <c:pt idx="19">
                  <c:v>15438.332405935267</c:v>
                </c:pt>
                <c:pt idx="20">
                  <c:v>19685.685828413232</c:v>
                </c:pt>
                <c:pt idx="21">
                  <c:v>62536.11830911244</c:v>
                </c:pt>
                <c:pt idx="22">
                  <c:v>3261.6195223806903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49-BDA0-D9B85A40C77A}"/>
            </c:ext>
          </c:extLst>
        </c:ser>
        <c:ser>
          <c:idx val="1"/>
          <c:order val="1"/>
          <c:tx>
            <c:strRef>
              <c:f>'Transpose Crossdata'!$C$34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Crossdata'!$C$35:$C$60</c:f>
              <c:numCache>
                <c:formatCode>General</c:formatCode>
                <c:ptCount val="23"/>
                <c:pt idx="0">
                  <c:v>15215.625753661658</c:v>
                </c:pt>
                <c:pt idx="1">
                  <c:v>44281.205103005908</c:v>
                </c:pt>
                <c:pt idx="2">
                  <c:v>36025.317348389748</c:v>
                </c:pt>
                <c:pt idx="3">
                  <c:v>25617.849260481766</c:v>
                </c:pt>
                <c:pt idx="4">
                  <c:v>99271.89133544873</c:v>
                </c:pt>
                <c:pt idx="5">
                  <c:v>18072.518456783939</c:v>
                </c:pt>
                <c:pt idx="6">
                  <c:v>88868.529791770488</c:v>
                </c:pt>
                <c:pt idx="7">
                  <c:v>12247.621603197431</c:v>
                </c:pt>
                <c:pt idx="8">
                  <c:v>44647.746822089386</c:v>
                </c:pt>
                <c:pt idx="9">
                  <c:v>53908.437587114415</c:v>
                </c:pt>
                <c:pt idx="10">
                  <c:v>19411.709913011764</c:v>
                </c:pt>
                <c:pt idx="11">
                  <c:v>76306.147624981066</c:v>
                </c:pt>
                <c:pt idx="12">
                  <c:v>7251.0667379343558</c:v>
                </c:pt>
                <c:pt idx="13">
                  <c:v>17655.592187418286</c:v>
                </c:pt>
                <c:pt idx="14">
                  <c:v>67412.26107923346</c:v>
                </c:pt>
                <c:pt idx="15">
                  <c:v>22942.82835049542</c:v>
                </c:pt>
                <c:pt idx="16">
                  <c:v>6382.4493682859693</c:v>
                </c:pt>
                <c:pt idx="17">
                  <c:v>4909.5764371430532</c:v>
                </c:pt>
                <c:pt idx="18">
                  <c:v>11594.153586176288</c:v>
                </c:pt>
                <c:pt idx="19">
                  <c:v>16126.07029738526</c:v>
                </c:pt>
                <c:pt idx="20">
                  <c:v>18939.635255594163</c:v>
                </c:pt>
                <c:pt idx="21">
                  <c:v>67336.729134046647</c:v>
                </c:pt>
                <c:pt idx="22">
                  <c:v>5664.8958890112153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E-4949-BDA0-D9B85A40C77A}"/>
            </c:ext>
          </c:extLst>
        </c:ser>
        <c:ser>
          <c:idx val="2"/>
          <c:order val="2"/>
          <c:tx>
            <c:strRef>
              <c:f>'Transpose Crossdata'!$D$34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3"/>
                </a:gs>
                <a:gs pos="90000">
                  <a:schemeClr val="accent3">
                    <a:shade val="100000"/>
                    <a:satMod val="105000"/>
                  </a:schemeClr>
                </a:gs>
                <a:gs pos="100000">
                  <a:schemeClr val="accent3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Crossdata'!$D$35:$D$60</c:f>
              <c:numCache>
                <c:formatCode>General</c:formatCode>
                <c:ptCount val="23"/>
                <c:pt idx="0">
                  <c:v>19903.839918054455</c:v>
                </c:pt>
                <c:pt idx="1">
                  <c:v>45456.921581485782</c:v>
                </c:pt>
                <c:pt idx="2">
                  <c:v>34962.681916131914</c:v>
                </c:pt>
                <c:pt idx="3">
                  <c:v>28050.110165997387</c:v>
                </c:pt>
                <c:pt idx="4">
                  <c:v>97182.931760789303</c:v>
                </c:pt>
                <c:pt idx="5">
                  <c:v>19314.428128362673</c:v>
                </c:pt>
                <c:pt idx="6">
                  <c:v>107333.97882990733</c:v>
                </c:pt>
                <c:pt idx="7">
                  <c:v>12635.734439986289</c:v>
                </c:pt>
                <c:pt idx="8">
                  <c:v>45646.680406882551</c:v>
                </c:pt>
                <c:pt idx="9">
                  <c:v>37983.224443649327</c:v>
                </c:pt>
                <c:pt idx="10">
                  <c:v>21813.057387484259</c:v>
                </c:pt>
                <c:pt idx="11">
                  <c:v>93887.153003001018</c:v>
                </c:pt>
                <c:pt idx="12">
                  <c:v>8190.5613136837883</c:v>
                </c:pt>
                <c:pt idx="13">
                  <c:v>20021.372100115928</c:v>
                </c:pt>
                <c:pt idx="14">
                  <c:v>78805.713195200617</c:v>
                </c:pt>
                <c:pt idx="15">
                  <c:v>16182.046484326651</c:v>
                </c:pt>
                <c:pt idx="16">
                  <c:v>7337.3778435083932</c:v>
                </c:pt>
                <c:pt idx="17">
                  <c:v>5894.0758064616839</c:v>
                </c:pt>
                <c:pt idx="18">
                  <c:v>14973.369901578177</c:v>
                </c:pt>
                <c:pt idx="19">
                  <c:v>18002.171220700824</c:v>
                </c:pt>
                <c:pt idx="20">
                  <c:v>22438.72526561288</c:v>
                </c:pt>
                <c:pt idx="21">
                  <c:v>84038.571812276365</c:v>
                </c:pt>
                <c:pt idx="22">
                  <c:v>6398.8760263154591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E-4949-BDA0-D9B85A40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801615"/>
        <c:axId val="1223807375"/>
      </c:barChart>
      <c:catAx>
        <c:axId val="122380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 by</a:t>
                </a:r>
                <a:r>
                  <a:rPr lang="en-US" baseline="0"/>
                  <a:t> Network</a:t>
                </a:r>
                <a:endParaRPr lang="en-NG"/>
              </a:p>
            </c:rich>
          </c:tx>
          <c:layout>
            <c:manualLayout>
              <c:xMode val="edge"/>
              <c:yMode val="edge"/>
              <c:x val="0.42372232908061447"/>
              <c:y val="0.9431015544001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3807375"/>
        <c:crosses val="autoZero"/>
        <c:auto val="1"/>
        <c:lblAlgn val="ctr"/>
        <c:lblOffset val="100"/>
        <c:noMultiLvlLbl val="0"/>
      </c:catAx>
      <c:valAx>
        <c:axId val="12238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38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Data.xlsx]Transpose Crossdata!PivotTable3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Sales Volume by Network per Month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'Transpose Crossdata'!$B$34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Crossdata'!$B$35:$B$60</c:f>
              <c:numCache>
                <c:formatCode>General</c:formatCode>
                <c:ptCount val="23"/>
                <c:pt idx="0">
                  <c:v>8570.4224081960238</c:v>
                </c:pt>
                <c:pt idx="1">
                  <c:v>33490.396010743018</c:v>
                </c:pt>
                <c:pt idx="2">
                  <c:v>22869.926718288367</c:v>
                </c:pt>
                <c:pt idx="3">
                  <c:v>16244.552955881984</c:v>
                </c:pt>
                <c:pt idx="4">
                  <c:v>76757.542207107792</c:v>
                </c:pt>
                <c:pt idx="5">
                  <c:v>13360.286926911904</c:v>
                </c:pt>
                <c:pt idx="6">
                  <c:v>62186.867536862839</c:v>
                </c:pt>
                <c:pt idx="7">
                  <c:v>8943.0261150329407</c:v>
                </c:pt>
                <c:pt idx="8">
                  <c:v>31494.767888915339</c:v>
                </c:pt>
                <c:pt idx="9">
                  <c:v>40627.980801590187</c:v>
                </c:pt>
                <c:pt idx="10">
                  <c:v>17786.698462049364</c:v>
                </c:pt>
                <c:pt idx="11">
                  <c:v>70962.693546267532</c:v>
                </c:pt>
                <c:pt idx="12">
                  <c:v>6958.1216477454727</c:v>
                </c:pt>
                <c:pt idx="13">
                  <c:v>13205.935043950261</c:v>
                </c:pt>
                <c:pt idx="14">
                  <c:v>63028.985259161076</c:v>
                </c:pt>
                <c:pt idx="15">
                  <c:v>29383.567874958488</c:v>
                </c:pt>
                <c:pt idx="16">
                  <c:v>6117.3486153095619</c:v>
                </c:pt>
                <c:pt idx="17">
                  <c:v>4276.3455960102383</c:v>
                </c:pt>
                <c:pt idx="18">
                  <c:v>10190.748996593891</c:v>
                </c:pt>
                <c:pt idx="19">
                  <c:v>15438.332405935267</c:v>
                </c:pt>
                <c:pt idx="20">
                  <c:v>19685.685828413232</c:v>
                </c:pt>
                <c:pt idx="21">
                  <c:v>62536.11830911244</c:v>
                </c:pt>
                <c:pt idx="22">
                  <c:v>3261.6195223806903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5-448E-8968-F1492BDD9DCA}"/>
            </c:ext>
          </c:extLst>
        </c:ser>
        <c:ser>
          <c:idx val="1"/>
          <c:order val="1"/>
          <c:tx>
            <c:strRef>
              <c:f>'Transpose Crossdata'!$C$34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Crossdata'!$C$35:$C$60</c:f>
              <c:numCache>
                <c:formatCode>General</c:formatCode>
                <c:ptCount val="23"/>
                <c:pt idx="0">
                  <c:v>15215.625753661658</c:v>
                </c:pt>
                <c:pt idx="1">
                  <c:v>44281.205103005908</c:v>
                </c:pt>
                <c:pt idx="2">
                  <c:v>36025.317348389748</c:v>
                </c:pt>
                <c:pt idx="3">
                  <c:v>25617.849260481766</c:v>
                </c:pt>
                <c:pt idx="4">
                  <c:v>99271.89133544873</c:v>
                </c:pt>
                <c:pt idx="5">
                  <c:v>18072.518456783939</c:v>
                </c:pt>
                <c:pt idx="6">
                  <c:v>88868.529791770488</c:v>
                </c:pt>
                <c:pt idx="7">
                  <c:v>12247.621603197431</c:v>
                </c:pt>
                <c:pt idx="8">
                  <c:v>44647.746822089386</c:v>
                </c:pt>
                <c:pt idx="9">
                  <c:v>53908.437587114415</c:v>
                </c:pt>
                <c:pt idx="10">
                  <c:v>19411.709913011764</c:v>
                </c:pt>
                <c:pt idx="11">
                  <c:v>76306.147624981066</c:v>
                </c:pt>
                <c:pt idx="12">
                  <c:v>7251.0667379343558</c:v>
                </c:pt>
                <c:pt idx="13">
                  <c:v>17655.592187418286</c:v>
                </c:pt>
                <c:pt idx="14">
                  <c:v>67412.26107923346</c:v>
                </c:pt>
                <c:pt idx="15">
                  <c:v>22942.82835049542</c:v>
                </c:pt>
                <c:pt idx="16">
                  <c:v>6382.4493682859693</c:v>
                </c:pt>
                <c:pt idx="17">
                  <c:v>4909.5764371430532</c:v>
                </c:pt>
                <c:pt idx="18">
                  <c:v>11594.153586176288</c:v>
                </c:pt>
                <c:pt idx="19">
                  <c:v>16126.07029738526</c:v>
                </c:pt>
                <c:pt idx="20">
                  <c:v>18939.635255594163</c:v>
                </c:pt>
                <c:pt idx="21">
                  <c:v>67336.729134046647</c:v>
                </c:pt>
                <c:pt idx="22">
                  <c:v>5664.8958890112153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5-448E-8968-F1492BDD9DCA}"/>
            </c:ext>
          </c:extLst>
        </c:ser>
        <c:ser>
          <c:idx val="2"/>
          <c:order val="2"/>
          <c:tx>
            <c:strRef>
              <c:f>'Transpose Crossdata'!$D$34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3"/>
                </a:gs>
                <a:gs pos="90000">
                  <a:schemeClr val="accent3">
                    <a:shade val="100000"/>
                    <a:satMod val="105000"/>
                  </a:schemeClr>
                </a:gs>
                <a:gs pos="100000">
                  <a:schemeClr val="accent3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cat>
            <c:multiLvlStrRef>
              <c:f>'Transpose Crossdata'!$A$35:$A$60</c:f>
              <c:multiLvlStrCache>
                <c:ptCount val="23"/>
                <c:lvl>
                  <c:pt idx="0">
                    <c:v>BT Mobile</c:v>
                  </c:pt>
                  <c:pt idx="1">
                    <c:v>EE</c:v>
                  </c:pt>
                  <c:pt idx="2">
                    <c:v>GiffGaff</c:v>
                  </c:pt>
                  <c:pt idx="3">
                    <c:v>iD Mobile</c:v>
                  </c:pt>
                  <c:pt idx="4">
                    <c:v>O2</c:v>
                  </c:pt>
                  <c:pt idx="5">
                    <c:v>Sky Mobile</c:v>
                  </c:pt>
                  <c:pt idx="6">
                    <c:v>Tesco Mobile</c:v>
                  </c:pt>
                  <c:pt idx="7">
                    <c:v>Three</c:v>
                  </c:pt>
                  <c:pt idx="8">
                    <c:v>Virgin Mobile</c:v>
                  </c:pt>
                  <c:pt idx="9">
                    <c:v>Vodafone</c:v>
                  </c:pt>
                  <c:pt idx="10">
                    <c:v>BT Mobile</c:v>
                  </c:pt>
                  <c:pt idx="11">
                    <c:v>EE</c:v>
                  </c:pt>
                  <c:pt idx="12">
                    <c:v>GiffGaff</c:v>
                  </c:pt>
                  <c:pt idx="13">
                    <c:v>iD Mobile</c:v>
                  </c:pt>
                  <c:pt idx="14">
                    <c:v>O2</c:v>
                  </c:pt>
                  <c:pt idx="15">
                    <c:v>Plusnet Mobile</c:v>
                  </c:pt>
                  <c:pt idx="16">
                    <c:v>Sky Mobile</c:v>
                  </c:pt>
                  <c:pt idx="17">
                    <c:v>SMARTY</c:v>
                  </c:pt>
                  <c:pt idx="18">
                    <c:v>Tesco Mobile</c:v>
                  </c:pt>
                  <c:pt idx="19">
                    <c:v>Three</c:v>
                  </c:pt>
                  <c:pt idx="20">
                    <c:v>Virgin Mobile</c:v>
                  </c:pt>
                  <c:pt idx="21">
                    <c:v>Vodafone</c:v>
                  </c:pt>
                  <c:pt idx="22">
                    <c:v>VOXI</c:v>
                  </c:pt>
                </c:lvl>
                <c:lvl>
                  <c:pt idx="0">
                    <c:v>PAYM</c:v>
                  </c:pt>
                  <c:pt idx="10">
                    <c:v>PAYM SIMO</c:v>
                  </c:pt>
                </c:lvl>
              </c:multiLvlStrCache>
            </c:multiLvlStrRef>
          </c:cat>
          <c:val>
            <c:numRef>
              <c:f>'Transpose Crossdata'!$D$35:$D$60</c:f>
              <c:numCache>
                <c:formatCode>General</c:formatCode>
                <c:ptCount val="23"/>
                <c:pt idx="0">
                  <c:v>19903.839918054455</c:v>
                </c:pt>
                <c:pt idx="1">
                  <c:v>45456.921581485782</c:v>
                </c:pt>
                <c:pt idx="2">
                  <c:v>34962.681916131914</c:v>
                </c:pt>
                <c:pt idx="3">
                  <c:v>28050.110165997387</c:v>
                </c:pt>
                <c:pt idx="4">
                  <c:v>97182.931760789303</c:v>
                </c:pt>
                <c:pt idx="5">
                  <c:v>19314.428128362673</c:v>
                </c:pt>
                <c:pt idx="6">
                  <c:v>107333.97882990733</c:v>
                </c:pt>
                <c:pt idx="7">
                  <c:v>12635.734439986289</c:v>
                </c:pt>
                <c:pt idx="8">
                  <c:v>45646.680406882551</c:v>
                </c:pt>
                <c:pt idx="9">
                  <c:v>37983.224443649327</c:v>
                </c:pt>
                <c:pt idx="10">
                  <c:v>21813.057387484259</c:v>
                </c:pt>
                <c:pt idx="11">
                  <c:v>93887.153003001018</c:v>
                </c:pt>
                <c:pt idx="12">
                  <c:v>8190.5613136837883</c:v>
                </c:pt>
                <c:pt idx="13">
                  <c:v>20021.372100115928</c:v>
                </c:pt>
                <c:pt idx="14">
                  <c:v>78805.713195200617</c:v>
                </c:pt>
                <c:pt idx="15">
                  <c:v>16182.046484326651</c:v>
                </c:pt>
                <c:pt idx="16">
                  <c:v>7337.3778435083932</c:v>
                </c:pt>
                <c:pt idx="17">
                  <c:v>5894.0758064616839</c:v>
                </c:pt>
                <c:pt idx="18">
                  <c:v>14973.369901578177</c:v>
                </c:pt>
                <c:pt idx="19">
                  <c:v>18002.171220700824</c:v>
                </c:pt>
                <c:pt idx="20">
                  <c:v>22438.72526561288</c:v>
                </c:pt>
                <c:pt idx="21">
                  <c:v>84038.571812276365</c:v>
                </c:pt>
                <c:pt idx="22">
                  <c:v>6398.8760263154591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5-448E-8968-F1492BDD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801615"/>
        <c:axId val="1223807375"/>
      </c:barChart>
      <c:catAx>
        <c:axId val="122380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 by</a:t>
                </a:r>
                <a:r>
                  <a:rPr lang="en-US" baseline="0"/>
                  <a:t> Network</a:t>
                </a:r>
                <a:endParaRPr lang="en-NG"/>
              </a:p>
            </c:rich>
          </c:tx>
          <c:layout>
            <c:manualLayout>
              <c:xMode val="edge"/>
              <c:yMode val="edge"/>
              <c:x val="0.40716544818071759"/>
              <c:y val="0.8990480210952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3807375"/>
        <c:crosses val="autoZero"/>
        <c:auto val="1"/>
        <c:lblAlgn val="ctr"/>
        <c:lblOffset val="100"/>
        <c:noMultiLvlLbl val="0"/>
      </c:catAx>
      <c:valAx>
        <c:axId val="12238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38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Data.xlsx]Total Average!PivotTable7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Sales Volume 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1750" cap="rnd">
            <a:solidFill>
              <a:schemeClr val="accent1"/>
            </a:solidFill>
            <a:round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5129876933244"/>
          <c:y val="0.17108415456954598"/>
          <c:w val="0.86432315697864637"/>
          <c:h val="0.59704946884914689"/>
        </c:manualLayout>
      </c:layout>
      <c:lineChart>
        <c:grouping val="standard"/>
        <c:varyColors val="0"/>
        <c:ser>
          <c:idx val="0"/>
          <c:order val="0"/>
          <c:tx>
            <c:strRef>
              <c:f>'Total Average'!$B$4</c:f>
              <c:strCache>
                <c:ptCount val="1"/>
                <c:pt idx="0">
                  <c:v>Handset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/>
                  </a:gs>
                  <a:gs pos="90000">
                    <a:schemeClr val="accent1">
                      <a:shade val="100000"/>
                      <a:satMod val="105000"/>
                    </a:schemeClr>
                  </a:gs>
                  <a:gs pos="100000">
                    <a:schemeClr val="accent1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'Total Average'!$A$5:$A$18</c:f>
              <c:strCache>
                <c:ptCount val="13"/>
                <c:pt idx="0">
                  <c:v>6-Oct-19</c:v>
                </c:pt>
                <c:pt idx="1">
                  <c:v>13-Oct-19</c:v>
                </c:pt>
                <c:pt idx="2">
                  <c:v>20-Oct-19</c:v>
                </c:pt>
                <c:pt idx="3">
                  <c:v>27-Oct-19</c:v>
                </c:pt>
                <c:pt idx="4">
                  <c:v>3-Nov-19</c:v>
                </c:pt>
                <c:pt idx="5">
                  <c:v>10-Nov-19</c:v>
                </c:pt>
                <c:pt idx="6">
                  <c:v>17-Nov-19</c:v>
                </c:pt>
                <c:pt idx="7">
                  <c:v>24-Nov-19</c:v>
                </c:pt>
                <c:pt idx="8">
                  <c:v>1-Dec-19</c:v>
                </c:pt>
                <c:pt idx="9">
                  <c:v>8-Dec-19</c:v>
                </c:pt>
                <c:pt idx="10">
                  <c:v>15-Dec-19</c:v>
                </c:pt>
                <c:pt idx="11">
                  <c:v>22-Dec-19</c:v>
                </c:pt>
                <c:pt idx="12">
                  <c:v>29-Dec-19</c:v>
                </c:pt>
              </c:strCache>
            </c:strRef>
          </c:cat>
          <c:val>
            <c:numRef>
              <c:f>'Total Average'!$B$5:$B$18</c:f>
              <c:numCache>
                <c:formatCode>_-* #,##0_-;\-* #,##0_-;_-* "-"??_-;_-@_-</c:formatCode>
                <c:ptCount val="13"/>
                <c:pt idx="0">
                  <c:v>82335.874921422481</c:v>
                </c:pt>
                <c:pt idx="1">
                  <c:v>79415.53171491898</c:v>
                </c:pt>
                <c:pt idx="2">
                  <c:v>78703.284158314491</c:v>
                </c:pt>
                <c:pt idx="3">
                  <c:v>74091.078774874492</c:v>
                </c:pt>
                <c:pt idx="4">
                  <c:v>75863.787324484991</c:v>
                </c:pt>
                <c:pt idx="5">
                  <c:v>77011.785793102492</c:v>
                </c:pt>
                <c:pt idx="6">
                  <c:v>100344.11500141901</c:v>
                </c:pt>
                <c:pt idx="7">
                  <c:v>184937.05494293701</c:v>
                </c:pt>
                <c:pt idx="8">
                  <c:v>127886.0961736935</c:v>
                </c:pt>
                <c:pt idx="9">
                  <c:v>83704.806681498478</c:v>
                </c:pt>
                <c:pt idx="10">
                  <c:v>95741.133596096493</c:v>
                </c:pt>
                <c:pt idx="11">
                  <c:v>71998.131909910488</c:v>
                </c:pt>
                <c:pt idx="12">
                  <c:v>69140.363230048009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0-42E7-8BE2-DBED6FC68644}"/>
            </c:ext>
          </c:extLst>
        </c:ser>
        <c:ser>
          <c:idx val="1"/>
          <c:order val="1"/>
          <c:tx>
            <c:strRef>
              <c:f>'Total Average'!$C$4</c:f>
              <c:strCache>
                <c:ptCount val="1"/>
                <c:pt idx="0">
                  <c:v>SIMO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/>
                  </a:gs>
                  <a:gs pos="90000">
                    <a:schemeClr val="accent2">
                      <a:shade val="100000"/>
                      <a:satMod val="105000"/>
                    </a:schemeClr>
                  </a:gs>
                  <a:gs pos="100000">
                    <a:schemeClr val="accent2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'Total Average'!$A$5:$A$18</c:f>
              <c:strCache>
                <c:ptCount val="13"/>
                <c:pt idx="0">
                  <c:v>6-Oct-19</c:v>
                </c:pt>
                <c:pt idx="1">
                  <c:v>13-Oct-19</c:v>
                </c:pt>
                <c:pt idx="2">
                  <c:v>20-Oct-19</c:v>
                </c:pt>
                <c:pt idx="3">
                  <c:v>27-Oct-19</c:v>
                </c:pt>
                <c:pt idx="4">
                  <c:v>3-Nov-19</c:v>
                </c:pt>
                <c:pt idx="5">
                  <c:v>10-Nov-19</c:v>
                </c:pt>
                <c:pt idx="6">
                  <c:v>17-Nov-19</c:v>
                </c:pt>
                <c:pt idx="7">
                  <c:v>24-Nov-19</c:v>
                </c:pt>
                <c:pt idx="8">
                  <c:v>1-Dec-19</c:v>
                </c:pt>
                <c:pt idx="9">
                  <c:v>8-Dec-19</c:v>
                </c:pt>
                <c:pt idx="10">
                  <c:v>15-Dec-19</c:v>
                </c:pt>
                <c:pt idx="11">
                  <c:v>22-Dec-19</c:v>
                </c:pt>
                <c:pt idx="12">
                  <c:v>29-Dec-19</c:v>
                </c:pt>
              </c:strCache>
            </c:strRef>
          </c:cat>
          <c:val>
            <c:numRef>
              <c:f>'Total Average'!$C$5:$C$18</c:f>
              <c:numCache>
                <c:formatCode>_-* #,##0_-;\-* #,##0_-;_-* "-"??_-;_-@_-</c:formatCode>
                <c:ptCount val="13"/>
                <c:pt idx="0">
                  <c:v>85841.338589460996</c:v>
                </c:pt>
                <c:pt idx="1">
                  <c:v>85651.873339473503</c:v>
                </c:pt>
                <c:pt idx="2">
                  <c:v>76740.400839474503</c:v>
                </c:pt>
                <c:pt idx="3">
                  <c:v>74598.588339478505</c:v>
                </c:pt>
                <c:pt idx="4">
                  <c:v>77454.244589470502</c:v>
                </c:pt>
                <c:pt idx="5">
                  <c:v>74486.969589462009</c:v>
                </c:pt>
                <c:pt idx="6">
                  <c:v>84523.967089465994</c:v>
                </c:pt>
                <c:pt idx="7">
                  <c:v>105467.93459231849</c:v>
                </c:pt>
                <c:pt idx="8">
                  <c:v>105186.954592321</c:v>
                </c:pt>
                <c:pt idx="9">
                  <c:v>76494.64310263301</c:v>
                </c:pt>
                <c:pt idx="10">
                  <c:v>82335.239598291984</c:v>
                </c:pt>
                <c:pt idx="11">
                  <c:v>59406.954301782993</c:v>
                </c:pt>
                <c:pt idx="12">
                  <c:v>74559.279765236992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0-42E7-8BE2-DBED6FC6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1">
                  <a:lumMod val="65000"/>
                  <a:lumOff val="35000"/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marker val="1"/>
        <c:smooth val="0"/>
        <c:axId val="654548239"/>
        <c:axId val="654550159"/>
      </c:lineChart>
      <c:catAx>
        <c:axId val="65454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Data.xlsx]SIMO!PivotTable7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SIMO</a:t>
            </a:r>
            <a:r>
              <a:rPr lang="en-US" baseline="0"/>
              <a:t> </a:t>
            </a:r>
            <a:r>
              <a:rPr lang="en-US"/>
              <a:t>Weekly Sales Volume by Price</a:t>
            </a:r>
            <a:r>
              <a:rPr lang="en-US" baseline="0"/>
              <a:t> Bracket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/>
              </a:gs>
              <a:gs pos="90000">
                <a:schemeClr val="accent1">
                  <a:shade val="100000"/>
                  <a:satMod val="105000"/>
                </a:schemeClr>
              </a:gs>
              <a:gs pos="100000">
                <a:schemeClr val="accent1">
                  <a:shade val="80000"/>
                  <a:satMod val="12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4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SIMO!$B$3</c:f>
              <c:strCache>
                <c:ptCount val="1"/>
                <c:pt idx="0">
                  <c:v>Average of £0.00-£9.992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90000">
                  <a:schemeClr val="accent1">
                    <a:shade val="100000"/>
                    <a:satMod val="105000"/>
                  </a:schemeClr>
                </a:gs>
                <a:gs pos="100000">
                  <a:schemeClr val="accent1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SIMO!$B$4:$B$7</c:f>
              <c:numCache>
                <c:formatCode>_-* #,##0_-;\-* #,##0_-;_-* "-"??_-;_-@_-</c:formatCode>
                <c:ptCount val="3"/>
                <c:pt idx="0">
                  <c:v>21544.591538901499</c:v>
                </c:pt>
                <c:pt idx="1">
                  <c:v>22267.5771639015</c:v>
                </c:pt>
                <c:pt idx="2">
                  <c:v>23946.227576989997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A8DA-4A78-8766-D77C77A54B4F}"/>
            </c:ext>
          </c:extLst>
        </c:ser>
        <c:ser>
          <c:idx val="1"/>
          <c:order val="1"/>
          <c:tx>
            <c:strRef>
              <c:f>SIMO!$C$3</c:f>
              <c:strCache>
                <c:ptCount val="1"/>
                <c:pt idx="0">
                  <c:v>Average of £10.00-£14.992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90000">
                  <a:schemeClr val="accent2">
                    <a:shade val="100000"/>
                    <a:satMod val="105000"/>
                  </a:schemeClr>
                </a:gs>
                <a:gs pos="100000">
                  <a:schemeClr val="accent2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SIMO!$C$4:$C$7</c:f>
              <c:numCache>
                <c:formatCode>_-* #,##0_-;\-* #,##0_-;_-* "-"??_-;_-@_-</c:formatCode>
                <c:ptCount val="3"/>
                <c:pt idx="0">
                  <c:v>21604.568357500873</c:v>
                </c:pt>
                <c:pt idx="1">
                  <c:v>26106.345023025875</c:v>
                </c:pt>
                <c:pt idx="2">
                  <c:v>23634.933214022396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A8DA-4A78-8766-D77C77A54B4F}"/>
            </c:ext>
          </c:extLst>
        </c:ser>
        <c:ser>
          <c:idx val="2"/>
          <c:order val="2"/>
          <c:tx>
            <c:strRef>
              <c:f>SIMO!$D$3</c:f>
              <c:strCache>
                <c:ptCount val="1"/>
                <c:pt idx="0">
                  <c:v>Average of £15.00-£19.992</c:v>
                </c:pt>
              </c:strCache>
            </c:strRef>
          </c:tx>
          <c:spPr>
            <a:gradFill rotWithShape="1">
              <a:gsLst>
                <a:gs pos="0">
                  <a:schemeClr val="accent3"/>
                </a:gs>
                <a:gs pos="90000">
                  <a:schemeClr val="accent3">
                    <a:shade val="100000"/>
                    <a:satMod val="105000"/>
                  </a:schemeClr>
                </a:gs>
                <a:gs pos="100000">
                  <a:schemeClr val="accent3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SIMO!$D$4:$D$7</c:f>
              <c:numCache>
                <c:formatCode>_-* #,##0_-;\-* #,##0_-;_-* "-"??_-;_-@_-</c:formatCode>
                <c:ptCount val="3"/>
                <c:pt idx="0">
                  <c:v>15800.522970111375</c:v>
                </c:pt>
                <c:pt idx="1">
                  <c:v>14918.766426159249</c:v>
                </c:pt>
                <c:pt idx="2">
                  <c:v>14063.1328556391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A8DA-4A78-8766-D77C77A54B4F}"/>
            </c:ext>
          </c:extLst>
        </c:ser>
        <c:ser>
          <c:idx val="3"/>
          <c:order val="3"/>
          <c:tx>
            <c:strRef>
              <c:f>SIMO!$E$3</c:f>
              <c:strCache>
                <c:ptCount val="1"/>
                <c:pt idx="0">
                  <c:v>Average of £20+</c:v>
                </c:pt>
              </c:strCache>
            </c:strRef>
          </c:tx>
          <c:spPr>
            <a:gradFill rotWithShape="1">
              <a:gsLst>
                <a:gs pos="0">
                  <a:schemeClr val="accent4"/>
                </a:gs>
                <a:gs pos="90000">
                  <a:schemeClr val="accent4">
                    <a:shade val="100000"/>
                    <a:satMod val="105000"/>
                  </a:schemeClr>
                </a:gs>
                <a:gs pos="100000">
                  <a:schemeClr val="accent4">
                    <a:shade val="80000"/>
                    <a:satMod val="12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SIMO!$A$4:$A$7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SIMO!$E$4:$E$7</c:f>
              <c:numCache>
                <c:formatCode>_-* #,##0_-;\-* #,##0_-;_-* "-"??_-;_-@_-</c:formatCode>
                <c:ptCount val="3"/>
                <c:pt idx="0">
                  <c:v>21758.367410458126</c:v>
                </c:pt>
                <c:pt idx="1">
                  <c:v>22190.590352092622</c:v>
                </c:pt>
                <c:pt idx="2">
                  <c:v>17952.320625401699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A8DA-4A78-8766-D77C77A54B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548239"/>
        <c:axId val="654550159"/>
      </c:barChart>
      <c:catAx>
        <c:axId val="65454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1_Sales Performance Data.xlsx]Handset!PivotTable7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Handset Weekly Sales Volume by Price Bracket</a:t>
            </a:r>
            <a:endParaRPr lang="en-NG" sz="1400" b="1" i="0" u="none" strike="noStrike" kern="1200" baseline="0">
              <a:solidFill>
                <a:srgbClr val="44546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Handset!$B$3</c:f>
              <c:strCache>
                <c:ptCount val="1"/>
                <c:pt idx="0">
                  <c:v>Average of £0.00-£9.99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Handset!$B$4:$B$7</c:f>
              <c:numCache>
                <c:formatCode>_-* #,##0_-;\-* #,##0_-;_-* "-"??_-;_-@_-</c:formatCode>
                <c:ptCount val="3"/>
                <c:pt idx="0">
                  <c:v>1691.8105397529998</c:v>
                </c:pt>
                <c:pt idx="1">
                  <c:v>1673.65015002375</c:v>
                </c:pt>
                <c:pt idx="2">
                  <c:v>1858.5591442775999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8-4A46-9AB5-EF2D0E48BB52}"/>
            </c:ext>
          </c:extLst>
        </c:ser>
        <c:ser>
          <c:idx val="1"/>
          <c:order val="1"/>
          <c:tx>
            <c:strRef>
              <c:f>Handset!$C$3</c:f>
              <c:strCache>
                <c:ptCount val="1"/>
                <c:pt idx="0">
                  <c:v>Average of £10.00-£14.99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Handset!$C$4:$C$7</c:f>
              <c:numCache>
                <c:formatCode>_-* #,##0_-;\-* #,##0_-;_-* "-"??_-;_-@_-</c:formatCode>
                <c:ptCount val="3"/>
                <c:pt idx="0">
                  <c:v>3704.3326476669999</c:v>
                </c:pt>
                <c:pt idx="1">
                  <c:v>5157.2480745173743</c:v>
                </c:pt>
                <c:pt idx="2">
                  <c:v>4671.2845941018995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8-4A46-9AB5-EF2D0E48BB52}"/>
            </c:ext>
          </c:extLst>
        </c:ser>
        <c:ser>
          <c:idx val="2"/>
          <c:order val="2"/>
          <c:tx>
            <c:strRef>
              <c:f>Handset!$D$3</c:f>
              <c:strCache>
                <c:ptCount val="1"/>
                <c:pt idx="0">
                  <c:v>Average of £15.00-£19.99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Handset!$D$4:$D$7</c:f>
              <c:numCache>
                <c:formatCode>_-* #,##0_-;\-* #,##0_-;_-* "-"??_-;_-@_-</c:formatCode>
                <c:ptCount val="3"/>
                <c:pt idx="0">
                  <c:v>5355.3594870459992</c:v>
                </c:pt>
                <c:pt idx="1">
                  <c:v>7485.6871493344988</c:v>
                </c:pt>
                <c:pt idx="2">
                  <c:v>6843.3159897059986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8-4A46-9AB5-EF2D0E48BB52}"/>
            </c:ext>
          </c:extLst>
        </c:ser>
        <c:ser>
          <c:idx val="3"/>
          <c:order val="3"/>
          <c:tx>
            <c:strRef>
              <c:f>Handset!$E$3</c:f>
              <c:strCache>
                <c:ptCount val="1"/>
                <c:pt idx="0">
                  <c:v>Average of £20.00-£29.99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Handset!$E$4:$E$7</c:f>
              <c:numCache>
                <c:formatCode>_-* #,##0_-;\-* #,##0_-;_-* "-"??_-;_-@_-</c:formatCode>
                <c:ptCount val="3"/>
                <c:pt idx="0">
                  <c:v>18573.058703096372</c:v>
                </c:pt>
                <c:pt idx="1">
                  <c:v>22350.521408536748</c:v>
                </c:pt>
                <c:pt idx="2">
                  <c:v>21414.4096284794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8-4A46-9AB5-EF2D0E48BB52}"/>
            </c:ext>
          </c:extLst>
        </c:ser>
        <c:ser>
          <c:idx val="4"/>
          <c:order val="4"/>
          <c:tx>
            <c:strRef>
              <c:f>Handset!$F$3</c:f>
              <c:strCache>
                <c:ptCount val="1"/>
                <c:pt idx="0">
                  <c:v>Average of £30.00-£39.99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Handset!$F$4:$F$7</c:f>
              <c:numCache>
                <c:formatCode>_-* #,##0_-;\-* #,##0_-;_-* "-"??_-;_-@_-</c:formatCode>
                <c:ptCount val="3"/>
                <c:pt idx="0">
                  <c:v>19661.265280404252</c:v>
                </c:pt>
                <c:pt idx="1">
                  <c:v>42823.391445086374</c:v>
                </c:pt>
                <c:pt idx="2">
                  <c:v>28652.642233848495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8-4A46-9AB5-EF2D0E48BB52}"/>
            </c:ext>
          </c:extLst>
        </c:ser>
        <c:ser>
          <c:idx val="5"/>
          <c:order val="5"/>
          <c:tx>
            <c:strRef>
              <c:f>Handset!$G$3</c:f>
              <c:strCache>
                <c:ptCount val="1"/>
                <c:pt idx="0">
                  <c:v>Average of £40.00-£49.99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Handset!$G$4:$G$7</c:f>
              <c:numCache>
                <c:formatCode>_-* #,##0_-;\-* #,##0_-;_-* "-"??_-;_-@_-</c:formatCode>
                <c:ptCount val="3"/>
                <c:pt idx="0">
                  <c:v>14667.957595194373</c:v>
                </c:pt>
                <c:pt idx="1">
                  <c:v>14731.306850777875</c:v>
                </c:pt>
                <c:pt idx="2">
                  <c:v>13180.9782835061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8-4A46-9AB5-EF2D0E48BB52}"/>
            </c:ext>
          </c:extLst>
        </c:ser>
        <c:ser>
          <c:idx val="6"/>
          <c:order val="6"/>
          <c:tx>
            <c:strRef>
              <c:f>Handset!$H$3</c:f>
              <c:strCache>
                <c:ptCount val="1"/>
                <c:pt idx="0">
                  <c:v>Average of £50.00-£59.99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Handset!$H$4:$H$7</c:f>
              <c:numCache>
                <c:formatCode>_-* #,##0_-;\-* #,##0_-;_-* "-"??_-;_-@_-</c:formatCode>
                <c:ptCount val="3"/>
                <c:pt idx="0">
                  <c:v>7585.5796528186256</c:v>
                </c:pt>
                <c:pt idx="1">
                  <c:v>7466.2722065793751</c:v>
                </c:pt>
                <c:pt idx="2">
                  <c:v>6484.5041745315993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38-4A46-9AB5-EF2D0E48BB52}"/>
            </c:ext>
          </c:extLst>
        </c:ser>
        <c:ser>
          <c:idx val="7"/>
          <c:order val="7"/>
          <c:tx>
            <c:strRef>
              <c:f>Handset!$I$3</c:f>
              <c:strCache>
                <c:ptCount val="1"/>
                <c:pt idx="0">
                  <c:v>Average of £60+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Handset!$A$4:$A$7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Handset!$I$4:$I$7</c:f>
              <c:numCache>
                <c:formatCode>_-* #,##0_-;\-* #,##0_-;_-* "-"??_-;_-@_-</c:formatCode>
                <c:ptCount val="3"/>
                <c:pt idx="0">
                  <c:v>7397.0784864030002</c:v>
                </c:pt>
                <c:pt idx="1">
                  <c:v>7851.108480629875</c:v>
                </c:pt>
                <c:pt idx="2">
                  <c:v>6588.4122697982993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38-4A46-9AB5-EF2D0E48B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4548239"/>
        <c:axId val="654550159"/>
      </c:barChart>
      <c:catAx>
        <c:axId val="65454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50159"/>
        <c:crosses val="autoZero"/>
        <c:auto val="1"/>
        <c:lblAlgn val="ctr"/>
        <c:lblOffset val="100"/>
        <c:noMultiLvlLbl val="0"/>
      </c:catAx>
      <c:valAx>
        <c:axId val="6545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545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382891</xdr:colOff>
      <xdr:row>4</xdr:row>
      <xdr:rowOff>21707</xdr:rowOff>
    </xdr:from>
    <xdr:to>
      <xdr:col>18</xdr:col>
      <xdr:colOff>209491</xdr:colOff>
      <xdr:row>32</xdr:row>
      <xdr:rowOff>78377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900C-14EE-48F6-A9B7-C8393764B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253835</xdr:colOff>
      <xdr:row>2</xdr:row>
      <xdr:rowOff>36370</xdr:rowOff>
    </xdr:from>
    <xdr:to>
      <xdr:col>37</xdr:col>
      <xdr:colOff>457200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19191-3204-495A-8B71-BBB08ACD2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143346</xdr:colOff>
      <xdr:row>35</xdr:row>
      <xdr:rowOff>3462</xdr:rowOff>
    </xdr:from>
    <xdr:to>
      <xdr:col>19</xdr:col>
      <xdr:colOff>216428</xdr:colOff>
      <xdr:row>65</xdr:row>
      <xdr:rowOff>20335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6415E-DE6B-4B03-9068-B71CF971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292826</xdr:colOff>
      <xdr:row>34</xdr:row>
      <xdr:rowOff>163828</xdr:rowOff>
    </xdr:from>
    <xdr:to>
      <xdr:col>37</xdr:col>
      <xdr:colOff>400050</xdr:colOff>
      <xdr:row>64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5ED2C-2D74-43BB-8FB6-B5B27E9A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114300</xdr:rowOff>
    </xdr:from>
    <xdr:to>
      <xdr:col>13</xdr:col>
      <xdr:colOff>121920</xdr:colOff>
      <xdr:row>47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92FB6-D9B1-6755-096B-F522FF14E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633730</xdr:colOff>
      <xdr:row>1</xdr:row>
      <xdr:rowOff>95249</xdr:rowOff>
    </xdr:from>
    <xdr:to>
      <xdr:col>16</xdr:col>
      <xdr:colOff>31752</xdr:colOff>
      <xdr:row>33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1F6B-337F-420A-809B-84C54FA61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159572</xdr:colOff>
      <xdr:row>2</xdr:row>
      <xdr:rowOff>22412</xdr:rowOff>
    </xdr:from>
    <xdr:to>
      <xdr:col>9</xdr:col>
      <xdr:colOff>234427</xdr:colOff>
      <xdr:row>26</xdr:row>
      <xdr:rowOff>151952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3071B-F0AB-7CBF-FEF0-55C8E8E19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975360</xdr:colOff>
      <xdr:row>11</xdr:row>
      <xdr:rowOff>76200</xdr:rowOff>
    </xdr:from>
    <xdr:to>
      <xdr:col>8</xdr:col>
      <xdr:colOff>982980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9AF22-9332-44FF-AC7B-3141DF0FB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diebere Ogbuchi" refreshedDate="45659.553690624998" createdVersion="8" refreshedVersion="8" minRefreshableVersion="3" recordCount="114" xr:uid="{C4FBCD0C-0ADE-4251-BA9E-B337D7831101}">
  <cacheSource type="worksheet">
    <worksheetSource ref="A3:P117" sheet="Transpose Sales Volume"/>
  </cacheSource>
  <cacheFields count="19">
    <cacheField name="Week Commencing" numFmtId="15">
      <sharedItems containsSemiMixedTypes="0" containsNonDate="0" containsDate="1" containsString="0" minDate="2018-02-25T00:00:00" maxDate="2020-04-27T00:00:00" count="114"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</sharedItems>
      <fieldGroup par="18"/>
    </cacheField>
    <cacheField name="£0.00-£9.99" numFmtId="166">
      <sharedItems containsSemiMixedTypes="0" containsString="0" containsNumber="1" minValue="786.57370162500001" maxValue="2600.4115470935003"/>
    </cacheField>
    <cacheField name="£10.00-£14.99" numFmtId="166">
      <sharedItems containsSemiMixedTypes="0" containsString="0" containsNumber="1" minValue="1728.6463796380001" maxValue="8104.3260653369989" count="114">
        <n v="1901.9423338335"/>
        <n v="2340.2909305964999"/>
        <n v="2138.2034618045"/>
        <n v="2203.3806845309996"/>
        <n v="2161.3802329350001"/>
        <n v="2265.6372215574997"/>
        <n v="2643.5604375015"/>
        <n v="2341.114849817"/>
        <n v="2588.8308921960001"/>
        <n v="2573.3357532354999"/>
        <n v="2934.5499999999997"/>
        <n v="3099.0533994449997"/>
        <n v="3121.810332392"/>
        <n v="3610.7246003209998"/>
        <n v="4896.4651336454999"/>
        <n v="4383.4189150909997"/>
        <n v="3998.5284176815003"/>
        <n v="3218.1527159365"/>
        <n v="3785.322946576"/>
        <n v="3948.0376039979997"/>
        <n v="4440.9537309005"/>
        <n v="4523.5872517729995"/>
        <n v="4926.8569808974999"/>
        <n v="4766.4849316294994"/>
        <n v="5279.5267444165002"/>
        <n v="4601.9047692869999"/>
        <n v="5082.3326601409999"/>
        <n v="4788.2235434549993"/>
        <n v="3955.089577707"/>
        <n v="4112.5523190639997"/>
        <n v="3853.0954435414997"/>
        <n v="3882.8589511225"/>
        <n v="3722.4929406814999"/>
        <n v="3454.8550338445002"/>
        <n v="3336.1807028644998"/>
        <n v="3548.4844252394996"/>
        <n v="3734.970351385"/>
        <n v="4295.1427115944998"/>
        <n v="7420.4886876479995"/>
        <n v="8104.3260653369989"/>
        <n v="6301.5055293259993"/>
        <n v="6263.0257892439995"/>
        <n v="6742.8697949834996"/>
        <n v="3570.8347876745001"/>
        <n v="3928.9501241885"/>
        <n v="4898.0123803294991"/>
        <n v="4247.9234830209998"/>
        <n v="4072.5455080940001"/>
        <n v="4078.1900982705001"/>
        <n v="3870.8713922440002"/>
        <n v="3854.8343412874997"/>
        <n v="4051.5480673824995"/>
        <n v="4006.8891089584995"/>
        <n v="3778.4003782665"/>
        <n v="4170.5930631019992"/>
        <n v="3613.158244581"/>
        <n v="3581.6298178040001"/>
        <n v="3977.4271694249996"/>
        <n v="3654.3564737500001"/>
        <n v="3531.5613449934995"/>
        <n v="3489.1900884950001"/>
        <n v="3497.5820933204996"/>
        <n v="3547.3175874069998"/>
        <n v="3435.5958999694999"/>
        <n v="3163.6589991819997"/>
        <n v="2965.2233609800001"/>
        <n v="2949.6521921515"/>
        <n v="3936.5425617324995"/>
        <n v="3740.1452009894997"/>
        <n v="4164.0977382069996"/>
        <n v="3764.17744864"/>
        <n v="3544.2882276730002"/>
        <n v="3388.5499266769998"/>
        <n v="3051.5645585249999"/>
        <n v="4157.2036840049996"/>
        <n v="4008.1455811149995"/>
        <n v="4604.2899045710001"/>
        <n v="4917.721031394999"/>
        <n v="4697.0333974345003"/>
        <n v="4290.6816164079992"/>
        <n v="3704.0874872184995"/>
        <n v="3103.7308508044998"/>
        <n v="3364.6106520019998"/>
        <n v="3470.4047397884997"/>
        <n v="3591.4943835529998"/>
        <n v="3525.6941501804995"/>
        <n v="3709.8475157614998"/>
        <n v="3990.2945411730002"/>
        <n v="3726.1416397104999"/>
        <n v="3829.4167217660001"/>
        <n v="5546.2147341124992"/>
        <n v="7527.219202480499"/>
        <n v="5485.0455603219998"/>
        <n v="4792.2961895599992"/>
        <n v="5776.9440608944997"/>
        <n v="3806.9754720615001"/>
        <n v="3495.1616876715002"/>
        <n v="3554.7066852505"/>
        <n v="3300.6261514160001"/>
        <n v="3049.2177185295"/>
        <n v="3149.133483564"/>
        <n v="3353.1641057069996"/>
        <n v="3250.8136082254996"/>
        <n v="3635.7549466139999"/>
        <n v="3548.4697590064998"/>
        <n v="3623.5677925549994"/>
        <n v="3448.251055749"/>
        <n v="3565.3180384754996"/>
        <n v="2149.4103557889998"/>
        <n v="1728.6463796380001"/>
        <n v="1761.5032497164998"/>
        <n v="2063.9585753000001"/>
        <n v="2136.6700744899999"/>
        <n v="2390.2914980434998"/>
      </sharedItems>
    </cacheField>
    <cacheField name="£15.00-£19.99" numFmtId="166">
      <sharedItems containsSemiMixedTypes="0" containsString="0" containsNumber="1" minValue="2782.532911191" maxValue="12070.0155383855" count="114">
        <n v="7294.6180241034999"/>
        <n v="9077.3767934504995"/>
        <n v="9078.9326760619988"/>
        <n v="8904.5155498974982"/>
        <n v="8840.411570196"/>
        <n v="8056.6389455850003"/>
        <n v="7641.2557512889998"/>
        <n v="7298.6689454849993"/>
        <n v="7894.7040700890002"/>
        <n v="8619.2692419249997"/>
        <n v="7571.5"/>
        <n v="7718.424708219999"/>
        <n v="7366.8151410339997"/>
        <n v="7563.6557591800001"/>
        <n v="7681.2317935544997"/>
        <n v="8102.3288317064998"/>
        <n v="7918.5695899370003"/>
        <n v="7017.9128182504992"/>
        <n v="7321.0527385149999"/>
        <n v="7955.1935171504992"/>
        <n v="8135.2932463069992"/>
        <n v="7995.4426734434992"/>
        <n v="7872.4897318270005"/>
        <n v="7745.1041499844996"/>
        <n v="8191.962529000999"/>
        <n v="8097.6400057595001"/>
        <n v="9065.6452325824994"/>
        <n v="9464.688450666501"/>
        <n v="9352.9239182004985"/>
        <n v="8137.1941484459994"/>
        <n v="7292.429732229999"/>
        <n v="7045.9310704099989"/>
        <n v="6493.6997384359993"/>
        <n v="7090.1438287869996"/>
        <n v="7457.4367889474997"/>
        <n v="7456.7637794784996"/>
        <n v="7339.2510294109998"/>
        <n v="8090.5390853145"/>
        <n v="11393.2768984785"/>
        <n v="12070.0155383855"/>
        <n v="9562.0314025589996"/>
        <n v="8658.307327549499"/>
        <n v="9624.7826467180003"/>
        <n v="5277.2414028419998"/>
        <n v="6257.9033102514995"/>
        <n v="6935.961444992"/>
        <n v="6225.3822482059995"/>
        <n v="6109.3821884489998"/>
        <n v="6325.5015817009998"/>
        <n v="5979.1499904494995"/>
        <n v="5858.4186500624992"/>
        <n v="5629.9413278444999"/>
        <n v="5827.9573342409994"/>
        <n v="5664.8605982379995"/>
        <n v="5936.7678107369993"/>
        <n v="5252.1852378955"/>
        <n v="5331.5338616404997"/>
        <n v="5405.9578197249994"/>
        <n v="6012.7541268894993"/>
        <n v="5848.9636640644994"/>
        <n v="5648.4989119324991"/>
        <n v="5932.9330372029999"/>
        <n v="5678.5071771429994"/>
        <n v="5596.2047964120002"/>
        <n v="5262.4145049395001"/>
        <n v="5113.1463417449995"/>
        <n v="5468.9879869144997"/>
        <n v="6130.2684681974997"/>
        <n v="6285.7551822039995"/>
        <n v="5798.7222218184997"/>
        <n v="6650.3844713555"/>
        <n v="6313.6619981095"/>
        <n v="5992.8162838114995"/>
        <n v="6009.0856789185"/>
        <n v="6364.5808891080005"/>
        <n v="6001.0542282959996"/>
        <n v="6210.0918422349996"/>
        <n v="6018.8109374559999"/>
        <n v="5914.8089652945"/>
        <n v="6592.7724724635"/>
        <n v="5694.7499010094998"/>
        <n v="5170.2694566054997"/>
        <n v="5451.6746646519996"/>
        <n v="5015.0767773459993"/>
        <n v="5822.9422147769992"/>
        <n v="5564.226673492999"/>
        <n v="5093.5058720084999"/>
        <n v="4940.7631879054998"/>
        <n v="5276.2383913314998"/>
        <n v="5081.5891074150004"/>
        <n v="7810.6546397000002"/>
        <n v="11774.266458891499"/>
        <n v="9260.9755752609999"/>
        <n v="7525.6132010800002"/>
        <n v="7063.6070582314996"/>
        <n v="4857.9566196119995"/>
        <n v="5508.4274943455002"/>
        <n v="5965.8588178495002"/>
        <n v="6068.3753623920002"/>
        <n v="5845.2316788014996"/>
        <n v="5655.9963123219995"/>
        <n v="4874.8864134984997"/>
        <n v="4884.9407498319997"/>
        <n v="5558.4495902555"/>
        <n v="4747.2384669069997"/>
        <n v="5316.0862963905001"/>
        <n v="5480.2292089589992"/>
        <n v="5055.5403821929995"/>
        <n v="3671.0439185324999"/>
        <n v="2869.8248229269998"/>
        <n v="2782.532911191"/>
        <n v="3156.6979941099999"/>
        <n v="4759.0319770755004"/>
        <n v="5388.7197328455004"/>
      </sharedItems>
    </cacheField>
    <cacheField name="£20.00-£29.99" numFmtId="166">
      <sharedItems containsSemiMixedTypes="0" containsString="0" containsNumber="1" minValue="9033.4837562814992" maxValue="32592.223074209498"/>
    </cacheField>
    <cacheField name="£30.00-£39.99" numFmtId="166">
      <sharedItems containsSemiMixedTypes="0" containsString="0" containsNumber="1" minValue="10675.7083699955" maxValue="93694.166532382995"/>
    </cacheField>
    <cacheField name="£40.00-£49.99" numFmtId="166">
      <sharedItems containsSemiMixedTypes="0" containsString="0" containsNumber="1" minValue="5081.439528470999" maxValue="19312.338522400001"/>
    </cacheField>
    <cacheField name="£50.00-£59.99" numFmtId="166">
      <sharedItems containsSemiMixedTypes="0" containsString="0" containsNumber="1" minValue="2377.8287344400001" maxValue="11176.048376597499"/>
    </cacheField>
    <cacheField name="£60+" numFmtId="166">
      <sharedItems containsSemiMixedTypes="0" containsString="0" containsNumber="1" minValue="2859.7381533244998" maxValue="11758.840501400999"/>
    </cacheField>
    <cacheField name="Total" numFmtId="166">
      <sharedItems containsSemiMixedTypes="0" containsString="0" containsNumber="1" minValue="35358.808405044998" maxValue="184937.05494293701"/>
    </cacheField>
    <cacheField name="£0.00-£9.992" numFmtId="166">
      <sharedItems containsSemiMixedTypes="0" containsString="0" containsNumber="1" minValue="8991.6477889015005" maxValue="30993.766538901498"/>
    </cacheField>
    <cacheField name="£10.00-£14.992" numFmtId="166">
      <sharedItems containsSemiMixedTypes="0" containsString="0" containsNumber="1" minValue="10233.08042" maxValue="36540.154582102994"/>
    </cacheField>
    <cacheField name="£15.00-£19.992" numFmtId="166">
      <sharedItems containsSemiMixedTypes="0" containsString="0" containsNumber="1" minValue="4301.3304701135003" maxValue="19451.360470113501"/>
    </cacheField>
    <cacheField name="£20+" numFmtId="166">
      <sharedItems containsSemiMixedTypes="0" containsString="0" containsNumber="1" minValue="10175.305910450499" maxValue="32315.541233349995"/>
    </cacheField>
    <cacheField name="Total2" numFmtId="166">
      <sharedItems containsSemiMixedTypes="0" containsString="0" containsNumber="1" minValue="33701.364589465498" maxValue="105467.93459231849"/>
    </cacheField>
    <cacheField name="Overall Market Size" numFmtId="166">
      <sharedItems containsSemiMixedTypes="0" containsString="0" containsNumber="1" minValue="69060.172994510503" maxValue="290404.98953525547" count="114">
        <n v="126082.530925928"/>
        <n v="150202.97427971748"/>
        <n v="149170.75882354949"/>
        <n v="149399.29819080897"/>
        <n v="138244.58506232599"/>
        <n v="143337.77812360699"/>
        <n v="139801.72245150548"/>
        <n v="131766.67285511398"/>
        <n v="135613.008445871"/>
        <n v="140976.49240718799"/>
        <n v="129613.25"/>
        <n v="136906.83960287651"/>
        <n v="137003.3602973455"/>
        <n v="143514.08192871002"/>
        <n v="150344.25122477999"/>
        <n v="143273.77682342049"/>
        <n v="141286.93208185249"/>
        <n v="139925.91518743947"/>
        <n v="140351.88940293697"/>
        <n v="143954.52497517801"/>
        <n v="149451.23427460447"/>
        <n v="150694.26354364699"/>
        <n v="158582.69664954301"/>
        <n v="154098.94313027299"/>
        <n v="157441.12434504149"/>
        <n v="151938.87867116398"/>
        <n v="157528.06013573048"/>
        <n v="165815.76146331549"/>
        <n v="154626.68370447797"/>
        <n v="167289.20126243401"/>
        <n v="163332.65039973348"/>
        <n v="157670.72504010299"/>
        <n v="146774.91606729099"/>
        <n v="142504.01150497899"/>
        <n v="145724.988623935"/>
        <n v="150931.46287406198"/>
        <n v="151695.38356407598"/>
        <n v="155943.76143242"/>
        <n v="213842.68655259954"/>
        <n v="240179.9796491295"/>
        <n v="184620.79854563897"/>
        <n v="166219.21608447048"/>
        <n v="186187.24135943799"/>
        <n v="119881.51307741599"/>
        <n v="137834.11208873149"/>
        <n v="146399.82028802048"/>
        <n v="135910.66562713601"/>
        <n v="135819.13022760299"/>
        <n v="144855.37340057699"/>
        <n v="129919.30331815348"/>
        <n v="122182.20811703449"/>
        <n v="127044.95508279499"/>
        <n v="129258.44969109849"/>
        <n v="151270.4870311055"/>
        <n v="139667.766196905"/>
        <n v="132268.8369312085"/>
        <n v="135691.841688916"/>
        <n v="133806.94931098248"/>
        <n v="132906.65398063749"/>
        <n v="127105.295122777"/>
        <n v="128165.280850315"/>
        <n v="141730.47115500749"/>
        <n v="132549.29271677899"/>
        <n v="133980.66973659699"/>
        <n v="129628.19369585201"/>
        <n v="132842.44365340448"/>
        <n v="138091.19544951251"/>
        <n v="144288.61607440349"/>
        <n v="143160.84086019499"/>
        <n v="145456.01020779897"/>
        <n v="158508.72953329148"/>
        <n v="156241.80803006596"/>
        <n v="159602.02936664899"/>
        <n v="155642.83848761651"/>
        <n v="159182.82724876149"/>
        <n v="151284.54887116997"/>
        <n v="152636.07837788749"/>
        <n v="158183.97024599"/>
        <n v="159818.38831270847"/>
        <n v="178044.24464226601"/>
        <n v="160853.78176245649"/>
        <n v="171967.75296892447"/>
        <n v="179871.32885439199"/>
        <n v="171955.898477724"/>
        <n v="168177.21351088348"/>
        <n v="165067.40505439247"/>
        <n v="155443.68499778898"/>
        <n v="148689.66711435298"/>
        <n v="153318.03191395549"/>
        <n v="151498.7553825645"/>
        <n v="184868.082090885"/>
        <n v="290404.98953525547"/>
        <n v="233073.05076601449"/>
        <n v="160199.44978413149"/>
        <n v="178076.37319438846"/>
        <n v="131405.08621169347"/>
        <n v="143699.64299528499"/>
        <n v="155298.14179483551"/>
        <n v="150890.18744098651"/>
        <n v="141873.4830493785"/>
        <n v="149258.55351195548"/>
        <n v="143874.95580932251"/>
        <n v="136905.26607828998"/>
        <n v="142353.42646720301"/>
        <n v="136785.7329903545"/>
        <n v="143101.0321066585"/>
        <n v="148432.19057782248"/>
        <n v="134079.14564798248"/>
        <n v="83843.083756859996"/>
        <n v="82947.730020538991"/>
        <n v="69060.172994510503"/>
        <n v="80519.897486457485"/>
        <n v="87820.781946427"/>
        <n v="94508.123391492991"/>
      </sharedItems>
    </cacheField>
    <cacheField name="Months (Week Commencing)" numFmtId="0" databaseField="0">
      <fieldGroup base="0">
        <rangePr groupBy="months" startDate="2018-02-25T00:00:00" endDate="2020-04-27T00:00:00"/>
        <groupItems count="14">
          <s v="&lt;2/25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7/2020"/>
        </groupItems>
      </fieldGroup>
    </cacheField>
    <cacheField name="Quarters (Week Commencing)" numFmtId="0" databaseField="0">
      <fieldGroup base="0">
        <rangePr groupBy="quarters" startDate="2018-02-25T00:00:00" endDate="2020-04-27T00:00:00"/>
        <groupItems count="6">
          <s v="&lt;2/25/2018"/>
          <s v="Qtr1"/>
          <s v="Qtr2"/>
          <s v="Qtr3"/>
          <s v="Qtr4"/>
          <s v="&gt;4/27/2020"/>
        </groupItems>
      </fieldGroup>
    </cacheField>
    <cacheField name="Years (Week Commencing)" numFmtId="0" databaseField="0">
      <fieldGroup base="0">
        <rangePr groupBy="years" startDate="2018-02-25T00:00:00" endDate="2020-04-27T00:00:00"/>
        <groupItems count="5">
          <s v="&lt;2/25/2018"/>
          <s v="2018"/>
          <s v="2019"/>
          <s v="2020"/>
          <s v="&gt;4/27/2020"/>
        </groupItems>
      </fieldGroup>
    </cacheField>
  </cacheFields>
  <extLst>
    <ext xmlns:x14="http://schemas.microsoft.com/office/spreadsheetml/2009/9/main" uri="{725AE2AE-9491-48be-B2B4-4EB974FC3084}">
      <x14:pivotCacheDefinition pivotCacheId="8062978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diebere Ogbuchi" refreshedDate="45663.610249305559" createdVersion="8" refreshedVersion="8" minRefreshableVersion="3" recordCount="25" xr:uid="{22E742D7-4C83-4C10-ACF1-5D6AD41B3A32}">
  <cacheSource type="worksheet">
    <worksheetSource ref="A1:N26" sheet="Transpose Crossdata"/>
  </cacheSource>
  <cacheFields count="14">
    <cacheField name="Segment" numFmtId="0">
      <sharedItems count="5">
        <s v="PAYM"/>
        <s v="PAYM Total"/>
        <s v="PAYM SIMO"/>
        <s v="PAYM SIMO Total"/>
        <s v="Grand Total" u="1"/>
      </sharedItems>
    </cacheField>
    <cacheField name="Network" numFmtId="0">
      <sharedItems containsBlank="1" count="14">
        <s v="BT Mobile"/>
        <s v="EE"/>
        <s v="GiffGaff"/>
        <s v="iD Mobile"/>
        <s v="O2"/>
        <s v="Sky Mobile"/>
        <s v="Tesco Mobile"/>
        <s v="Three"/>
        <s v="Virgin Mobile"/>
        <s v="Vodafone"/>
        <m/>
        <s v="Plusnet Mobile"/>
        <s v="SMARTY"/>
        <s v="VOXI"/>
      </sharedItems>
    </cacheField>
    <cacheField name="Oct" numFmtId="0">
      <sharedItems containsSemiMixedTypes="0" containsString="0" containsNumber="1" minValue="225" maxValue="292790.85458333301"/>
    </cacheField>
    <cacheField name="Nov" numFmtId="0">
      <sharedItems containsSemiMixedTypes="0" containsString="0" containsNumber="1" minValue="260" maxValue="241861.79027777776"/>
    </cacheField>
    <cacheField name="Dec" numFmtId="0">
      <sharedItems containsSemiMixedTypes="0" containsString="0" containsNumber="1" minValue="207.25" maxValue="181152.39791666664"/>
    </cacheField>
    <cacheField name="Jan" numFmtId="0">
      <sharedItems containsSemiMixedTypes="0" containsString="0" containsNumber="1" minValue="68.75" maxValue="57715.106527777738"/>
    </cacheField>
    <cacheField name="Oct2" numFmtId="10">
      <sharedItems containsSemiMixedTypes="0" containsString="0" containsNumber="1" minValue="1.0103141852601897E-2" maxValue="1"/>
    </cacheField>
    <cacheField name="Nov2" numFmtId="10">
      <sharedItems containsSemiMixedTypes="0" containsString="0" containsNumber="1" minValue="1.4358294676386128E-2" maxValue="1"/>
    </cacheField>
    <cacheField name="Dec2" numFmtId="10">
      <sharedItems containsSemiMixedTypes="0" containsString="0" containsNumber="1" minValue="1.480986562146055E-2" maxValue="1.0000000000000002"/>
    </cacheField>
    <cacheField name="Jan2" numFmtId="10">
      <sharedItems containsSemiMixedTypes="0" containsString="0" containsNumber="1" minValue="1.4738854299725768E-2" maxValue="1.0000000000000002"/>
    </cacheField>
    <cacheField name="Oct3" numFmtId="0">
      <sharedItems containsSemiMixedTypes="0" containsString="0" containsNumber="1" minValue="3261.6195223806903" maxValue="322832.20110788749"/>
    </cacheField>
    <cacheField name="Nov3" numFmtId="0">
      <sharedItems containsSemiMixedTypes="0" containsString="0" containsNumber="1" minValue="4909.5764371430532" maxValue="438156.74306194356"/>
    </cacheField>
    <cacheField name="Dec3" numFmtId="0">
      <sharedItems containsSemiMixedTypes="0" containsString="0" containsNumber="1" minValue="5894.0758064616839" maxValue="448470.53159124695"/>
    </cacheField>
    <cacheField name="Jan3" numFmtId="0">
      <sharedItems containsSemiMixedTypes="0" containsString="0" containsNumber="1" minValue="5060.9303441042885" maxValue="343373.38854068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1083.9809615069998"/>
    <x v="0"/>
    <x v="0"/>
    <n v="12448.451593047999"/>
    <n v="12145.183524205499"/>
    <n v="9710.9020824665004"/>
    <n v="5060.5891219195"/>
    <n v="5089.4413208439992"/>
    <n v="54735.108961927494"/>
    <n v="24861.077022446498"/>
    <n v="18378.2992578995"/>
    <n v="14740.077423922499"/>
    <n v="13367.968259731999"/>
    <n v="71347.421964000503"/>
    <x v="0"/>
  </r>
  <r>
    <x v="1"/>
    <n v="1487.7684107729999"/>
    <x v="1"/>
    <x v="1"/>
    <n v="14096.58500388"/>
    <n v="16599.534597891499"/>
    <n v="11966.239656420001"/>
    <n v="8312.8017794890002"/>
    <n v="7224.3407141314992"/>
    <n v="71104.937886632004"/>
    <n v="23547.3136128755"/>
    <n v="23632.366601385998"/>
    <n v="18763.111477113998"/>
    <n v="13155.244701709998"/>
    <n v="79098.036393085495"/>
    <x v="1"/>
  </r>
  <r>
    <x v="2"/>
    <n v="1359.6665055224998"/>
    <x v="2"/>
    <x v="2"/>
    <n v="13452.8012050625"/>
    <n v="16895.250222479997"/>
    <n v="11515.3992913375"/>
    <n v="6770.8072389649997"/>
    <n v="6322.5803445924994"/>
    <n v="67533.640945826497"/>
    <n v="25607.654671613996"/>
    <n v="23188.326272396997"/>
    <n v="18217.9567251505"/>
    <n v="14623.1802085615"/>
    <n v="81637.117877723009"/>
    <x v="2"/>
  </r>
  <r>
    <x v="3"/>
    <n v="1490.198770237"/>
    <x v="3"/>
    <x v="3"/>
    <n v="13336.2273415815"/>
    <n v="18204.483423993999"/>
    <n v="11823.7244331735"/>
    <n v="6891.0414024474994"/>
    <n v="6105.4328107339998"/>
    <n v="68959.004416595999"/>
    <n v="25112.023972142"/>
    <n v="24095.869403285498"/>
    <n v="15816.292819229999"/>
    <n v="15416.107579555499"/>
    <n v="80440.293774212987"/>
    <x v="3"/>
  </r>
  <r>
    <x v="4"/>
    <n v="1232.7938844924997"/>
    <x v="4"/>
    <x v="4"/>
    <n v="12378.352244371999"/>
    <n v="16952.803344665997"/>
    <n v="11184.487482612998"/>
    <n v="6416.9287080429995"/>
    <n v="6099.3730277029999"/>
    <n v="65266.530495020488"/>
    <n v="21638.300418136001"/>
    <n v="22331.095974307002"/>
    <n v="12866.209937985501"/>
    <n v="16142.448236876997"/>
    <n v="72978.054567305488"/>
    <x v="4"/>
  </r>
  <r>
    <x v="5"/>
    <n v="1097.8676583459999"/>
    <x v="5"/>
    <x v="5"/>
    <n v="14235.1514641755"/>
    <n v="16996.174498109503"/>
    <n v="11822.911438344998"/>
    <n v="6523.6798771199992"/>
    <n v="5984.8314827869999"/>
    <n v="66982.892586025497"/>
    <n v="24675.030703747001"/>
    <n v="21466.94611062"/>
    <n v="13736.522480875499"/>
    <n v="16476.386242338998"/>
    <n v="76354.885537581504"/>
    <x v="5"/>
  </r>
  <r>
    <x v="6"/>
    <n v="1310.5295565039999"/>
    <x v="6"/>
    <x v="6"/>
    <n v="13508.613762375999"/>
    <n v="15158.040355559"/>
    <n v="11356.610237519499"/>
    <n v="6443.0807759369991"/>
    <n v="6066.074631511"/>
    <n v="64127.765508197001"/>
    <n v="25614.769965359497"/>
    <n v="20641.107929915499"/>
    <n v="13210.385384139499"/>
    <n v="16207.693663894001"/>
    <n v="75673.956943308498"/>
    <x v="6"/>
  </r>
  <r>
    <x v="7"/>
    <n v="1111.5023593725"/>
    <x v="7"/>
    <x v="7"/>
    <n v="12587.9890949125"/>
    <n v="14838.3218947975"/>
    <n v="11053.154353420498"/>
    <n v="6297.5075440250002"/>
    <n v="5627.1084948195003"/>
    <n v="61155.367536649501"/>
    <n v="24089.474319246001"/>
    <n v="20321.888004140499"/>
    <n v="9417.5994465445001"/>
    <n v="16782.343548533499"/>
    <n v="70611.305318464496"/>
    <x v="7"/>
  </r>
  <r>
    <x v="8"/>
    <n v="1195.521518306"/>
    <x v="8"/>
    <x v="8"/>
    <n v="13650.8127212365"/>
    <n v="17552.389341973001"/>
    <n v="10528.356940062999"/>
    <n v="6089.2729183745005"/>
    <n v="5566.9003550604994"/>
    <n v="65066.788757298506"/>
    <n v="24342.153781224501"/>
    <n v="19484.778472255497"/>
    <n v="10052.661400166"/>
    <n v="16666.626034926499"/>
    <n v="70546.219688572499"/>
    <x v="8"/>
  </r>
  <r>
    <x v="9"/>
    <n v="1208.7621043274999"/>
    <x v="9"/>
    <x v="9"/>
    <n v="13264.194370970999"/>
    <n v="18476.358984516497"/>
    <n v="12121.995863623999"/>
    <n v="6740.2815351644995"/>
    <n v="5905.6578082774995"/>
    <n v="68909.855662041489"/>
    <n v="23576.562518946499"/>
    <n v="21369.923041463997"/>
    <n v="11357.763490247498"/>
    <n v="15762.3876944885"/>
    <n v="72066.63674514649"/>
    <x v="9"/>
  </r>
  <r>
    <x v="10"/>
    <n v="1410.75"/>
    <x v="10"/>
    <x v="10"/>
    <n v="12199.9"/>
    <n v="17547.45"/>
    <n v="10836.65"/>
    <n v="6181.65"/>
    <n v="4978"/>
    <n v="63660.45"/>
    <n v="19370.5"/>
    <n v="19945.25"/>
    <n v="13064.4"/>
    <n v="13572.65"/>
    <n v="65952.800000000003"/>
    <x v="10"/>
  </r>
  <r>
    <x v="11"/>
    <n v="1517.4967788229999"/>
    <x v="11"/>
    <x v="11"/>
    <n v="13176.963982374999"/>
    <n v="18069.974188368"/>
    <n v="11156.490719035499"/>
    <n v="6372.6185647100001"/>
    <n v="5121.6788638634998"/>
    <n v="66232.701204839992"/>
    <n v="25110.2170496935"/>
    <n v="17852.906161634"/>
    <n v="12767.268701950999"/>
    <n v="14943.746484757999"/>
    <n v="70674.138398036506"/>
    <x v="11"/>
  </r>
  <r>
    <x v="12"/>
    <n v="1380.3988489905"/>
    <x v="12"/>
    <x v="12"/>
    <n v="12916.504439897501"/>
    <n v="20172.103556909999"/>
    <n v="12023.0476804675"/>
    <n v="6468.9390239929999"/>
    <n v="5121.3431134574994"/>
    <n v="68570.962137141993"/>
    <n v="22289.244441291001"/>
    <n v="17408.574843636001"/>
    <n v="15164.851774599998"/>
    <n v="13569.7271006765"/>
    <n v="68432.398160203506"/>
    <x v="12"/>
  </r>
  <r>
    <x v="13"/>
    <n v="1282.7025048119999"/>
    <x v="13"/>
    <x v="13"/>
    <n v="13339.081130960498"/>
    <n v="22320.345623371002"/>
    <n v="11997.573846662501"/>
    <n v="6474.2981079524998"/>
    <n v="4958.3481833400001"/>
    <n v="71546.72975659951"/>
    <n v="22825.125716242001"/>
    <n v="20534.597800015999"/>
    <n v="12653.156276518999"/>
    <n v="15954.472379333502"/>
    <n v="71967.352172110506"/>
    <x v="13"/>
  </r>
  <r>
    <x v="14"/>
    <n v="1520.8978765209999"/>
    <x v="14"/>
    <x v="14"/>
    <n v="14668.766304256998"/>
    <n v="27081.662390916499"/>
    <n v="12358.158690040998"/>
    <n v="6627.7355452764987"/>
    <n v="4667.2802150899997"/>
    <n v="79502.197949302004"/>
    <n v="22606.390507803499"/>
    <n v="20763.146637492999"/>
    <n v="12073.580492539499"/>
    <n v="15398.935637641998"/>
    <n v="70842.053275478"/>
    <x v="14"/>
  </r>
  <r>
    <x v="15"/>
    <n v="1223.3827161710001"/>
    <x v="15"/>
    <x v="15"/>
    <n v="15706.835044530499"/>
    <n v="21767.375865659502"/>
    <n v="11423.562644543499"/>
    <n v="6346.8528894894998"/>
    <n v="4423.6107501889992"/>
    <n v="73377.367657380499"/>
    <n v="23150.03371965"/>
    <n v="17822.880783294499"/>
    <n v="13349.006163496999"/>
    <n v="15574.488499598499"/>
    <n v="69896.409166040001"/>
    <x v="15"/>
  </r>
  <r>
    <x v="16"/>
    <n v="1107.8514217635"/>
    <x v="16"/>
    <x v="16"/>
    <n v="16723.616436649001"/>
    <n v="21393.694042201998"/>
    <n v="10839.501134091"/>
    <n v="6005.3237838555006"/>
    <n v="4413.9163503589998"/>
    <n v="72401.001176538499"/>
    <n v="20879.974705849996"/>
    <n v="18038.228607664998"/>
    <n v="12713.921040771998"/>
    <n v="17253.806551026999"/>
    <n v="68885.930905313988"/>
    <x v="16"/>
  </r>
  <r>
    <x v="17"/>
    <n v="1005.3322920239999"/>
    <x v="17"/>
    <x v="17"/>
    <n v="14171.718373628499"/>
    <n v="23704.383807943497"/>
    <n v="10030.610393608498"/>
    <n v="6162.1593902649993"/>
    <n v="4165.7411328329999"/>
    <n v="69476.010924489485"/>
    <n v="21269.76050955"/>
    <n v="19169.229752899999"/>
    <n v="13005.027027300001"/>
    <n v="17005.886973199998"/>
    <n v="70449.904262949989"/>
    <x v="17"/>
  </r>
  <r>
    <x v="18"/>
    <n v="1002.9936160909998"/>
    <x v="18"/>
    <x v="18"/>
    <n v="13942.066469833499"/>
    <n v="23331.143996002"/>
    <n v="9601.974287487501"/>
    <n v="6119.0854718430001"/>
    <n v="4340.5903031704993"/>
    <n v="69444.229829518488"/>
    <n v="22250.761681576998"/>
    <n v="17781.4436877595"/>
    <n v="15416.670314002999"/>
    <n v="15458.783890078998"/>
    <n v="70907.659573418496"/>
    <x v="18"/>
  </r>
  <r>
    <x v="19"/>
    <n v="958.11659229199995"/>
    <x v="19"/>
    <x v="19"/>
    <n v="16108.256614052998"/>
    <n v="23082.8417232625"/>
    <n v="9128.8657489919988"/>
    <n v="6053.3853166574991"/>
    <n v="4473.3142447509999"/>
    <n v="71708.011361156503"/>
    <n v="24244.903385010497"/>
    <n v="17911.3046768405"/>
    <n v="16530.370083586498"/>
    <n v="13559.935468583999"/>
    <n v="72246.513614021489"/>
    <x v="19"/>
  </r>
  <r>
    <x v="20"/>
    <n v="910.39304991999995"/>
    <x v="20"/>
    <x v="20"/>
    <n v="17380.057793577496"/>
    <n v="21607.606003902001"/>
    <n v="10051.733068867999"/>
    <n v="5851.0664101954999"/>
    <n v="4301.017563759"/>
    <n v="72678.12086742949"/>
    <n v="26287.315974816996"/>
    <n v="18902.466639161001"/>
    <n v="17901.223184994498"/>
    <n v="13682.107608202501"/>
    <n v="76773.113407174984"/>
    <x v="20"/>
  </r>
  <r>
    <x v="21"/>
    <n v="931.7633077575"/>
    <x v="21"/>
    <x v="21"/>
    <n v="14335.305509853499"/>
    <n v="24581.600969102001"/>
    <n v="10385.156386142"/>
    <n v="6380.4990690154991"/>
    <n v="3823.6995909385"/>
    <n v="72957.054758025493"/>
    <n v="27749.912264868999"/>
    <n v="19131.041465379498"/>
    <n v="17339.228679669501"/>
    <n v="13517.026375703499"/>
    <n v="77737.208785621493"/>
    <x v="21"/>
  </r>
  <r>
    <x v="22"/>
    <n v="881.97341220599992"/>
    <x v="22"/>
    <x v="22"/>
    <n v="14856.771717829999"/>
    <n v="27010.607851326498"/>
    <n v="12538.62956363"/>
    <n v="6104.0084523069991"/>
    <n v="4075.737822867"/>
    <n v="78267.075532891002"/>
    <n v="27956.060385104"/>
    <n v="18599.143412681999"/>
    <n v="19138.325711608999"/>
    <n v="14622.091607256998"/>
    <n v="80315.621116651993"/>
    <x v="22"/>
  </r>
  <r>
    <x v="23"/>
    <n v="1040.8644854314998"/>
    <x v="23"/>
    <x v="23"/>
    <n v="14184.48655068"/>
    <n v="26550.375527112497"/>
    <n v="11734.659107731"/>
    <n v="5911.6646187384995"/>
    <n v="3731.5284483655"/>
    <n v="75665.167819672992"/>
    <n v="27302.907091833498"/>
    <n v="20965.502396279"/>
    <n v="16026.706111980999"/>
    <n v="14138.659710506501"/>
    <n v="78433.775310600002"/>
    <x v="23"/>
  </r>
  <r>
    <x v="24"/>
    <n v="1297.9298740649999"/>
    <x v="24"/>
    <x v="24"/>
    <n v="15815.669109422"/>
    <n v="26583.902616795"/>
    <n v="11726.5486843115"/>
    <n v="5959.9606414274995"/>
    <n v="3628.569681122"/>
    <n v="78484.069880560492"/>
    <n v="29180.323797539997"/>
    <n v="20266.663648219001"/>
    <n v="15281.990148088"/>
    <n v="14228.076870634"/>
    <n v="78957.054464481"/>
    <x v="24"/>
  </r>
  <r>
    <x v="25"/>
    <n v="1418.2159505540001"/>
    <x v="25"/>
    <x v="25"/>
    <n v="16102.507951699497"/>
    <n v="23871.950698893495"/>
    <n v="11314.726749144498"/>
    <n v="6422.3537253559998"/>
    <n v="4788.1554410520002"/>
    <n v="76617.455291745995"/>
    <n v="24072.190377225001"/>
    <n v="21970.482411925001"/>
    <n v="14424.291518104999"/>
    <n v="14854.459072162999"/>
    <n v="75321.423379418004"/>
    <x v="25"/>
  </r>
  <r>
    <x v="26"/>
    <n v="1589.7345455315001"/>
    <x v="26"/>
    <x v="26"/>
    <n v="17674.447720697"/>
    <n v="24479.427897781497"/>
    <n v="10478.776358287001"/>
    <n v="5582.6780582114998"/>
    <n v="4265.1986605985003"/>
    <n v="78218.241133830496"/>
    <n v="25566.716418019998"/>
    <n v="24219.087636239998"/>
    <n v="14540.222516319998"/>
    <n v="14983.79243132"/>
    <n v="79309.819001899989"/>
    <x v="26"/>
  </r>
  <r>
    <x v="27"/>
    <n v="1619.1109119814998"/>
    <x v="27"/>
    <x v="27"/>
    <n v="16541.640335198997"/>
    <n v="23535.260360081498"/>
    <n v="11130.870222881498"/>
    <n v="5714.4118100039996"/>
    <n v="3826.987375743"/>
    <n v="76621.193010011993"/>
    <n v="29489.123776365497"/>
    <n v="27950.2072741835"/>
    <n v="13451.508630569"/>
    <n v="18303.728772185499"/>
    <n v="89194.568453303495"/>
    <x v="27"/>
  </r>
  <r>
    <x v="28"/>
    <n v="1394.270597874"/>
    <x v="28"/>
    <x v="28"/>
    <n v="16525.238137245502"/>
    <n v="20807.5053731265"/>
    <n v="9585.8229865385001"/>
    <n v="5059.3295624339999"/>
    <n v="3225.8282910015"/>
    <n v="69906.008444127496"/>
    <n v="26205.874833771501"/>
    <n v="25116.6590295805"/>
    <n v="11764.738617726"/>
    <n v="21633.402779272496"/>
    <n v="84720.675260350486"/>
    <x v="28"/>
  </r>
  <r>
    <x v="29"/>
    <n v="1352.2813156940001"/>
    <x v="29"/>
    <x v="29"/>
    <n v="15238.6508152555"/>
    <n v="22084.394823378501"/>
    <n v="11355.368280811999"/>
    <n v="8447.9026635249993"/>
    <n v="11758.840501400999"/>
    <n v="82487.184867575997"/>
    <n v="20828.675117684499"/>
    <n v="27801.708886698001"/>
    <n v="12145.152186489"/>
    <n v="24026.480203986499"/>
    <n v="84802.016394858001"/>
    <x v="29"/>
  </r>
  <r>
    <x v="30"/>
    <n v="1172.554011874"/>
    <x v="30"/>
    <x v="30"/>
    <n v="16084.066611388002"/>
    <n v="22272.039855315998"/>
    <n v="11965.755576566999"/>
    <n v="7265.6382672254995"/>
    <n v="8629.0923389294985"/>
    <n v="78534.671837071481"/>
    <n v="18791.589886140999"/>
    <n v="28296.122502904"/>
    <n v="12656.049415923999"/>
    <n v="25054.216757692997"/>
    <n v="84797.978562662"/>
    <x v="30"/>
  </r>
  <r>
    <x v="31"/>
    <n v="1251.761484144"/>
    <x v="31"/>
    <x v="31"/>
    <n v="16186.832171697499"/>
    <n v="21782.025614116996"/>
    <n v="12261.524009090499"/>
    <n v="6981.8185584449993"/>
    <n v="7703.3698001904995"/>
    <n v="77096.121659216995"/>
    <n v="16746.208606003998"/>
    <n v="26597.626215107"/>
    <n v="12761.919181223499"/>
    <n v="24468.849378551498"/>
    <n v="80574.603380885994"/>
    <x v="31"/>
  </r>
  <r>
    <x v="32"/>
    <n v="1141.0948831035"/>
    <x v="32"/>
    <x v="32"/>
    <n v="15362.317769604499"/>
    <n v="20731.185524266999"/>
    <n v="10700.181675190999"/>
    <n v="6691.7102984349995"/>
    <n v="6558.8049252559995"/>
    <n v="71401.4877549745"/>
    <n v="16543.077945565499"/>
    <n v="25912.699897144001"/>
    <n v="11965.405453059999"/>
    <n v="20952.245016546996"/>
    <n v="75373.428312316493"/>
    <x v="32"/>
  </r>
  <r>
    <x v="33"/>
    <n v="1175.7887209005"/>
    <x v="33"/>
    <x v="33"/>
    <n v="15702.0068267555"/>
    <n v="20449.037521965001"/>
    <n v="9383.9581923599999"/>
    <n v="5706.8700989165"/>
    <n v="6924.7560746174995"/>
    <n v="69887.416298146505"/>
    <n v="15204.635010831498"/>
    <n v="24783.098802742996"/>
    <n v="12433.234582138999"/>
    <n v="20195.626811119"/>
    <n v="72616.595206832484"/>
    <x v="33"/>
  </r>
  <r>
    <x v="34"/>
    <n v="1055.3783501925"/>
    <x v="34"/>
    <x v="34"/>
    <n v="16231.324701749498"/>
    <n v="21899.418845007498"/>
    <n v="12389.316584489501"/>
    <n v="6855.7384695949995"/>
    <n v="7075.6337604444998"/>
    <n v="76300.428203290503"/>
    <n v="14959.351337574999"/>
    <n v="24916.311821328502"/>
    <n v="11702.5103473415"/>
    <n v="17846.3869143995"/>
    <n v="69424.560420644499"/>
    <x v="34"/>
  </r>
  <r>
    <x v="35"/>
    <n v="1304.4649613239999"/>
    <x v="35"/>
    <x v="35"/>
    <n v="16353.747986512501"/>
    <n v="23156.010848861995"/>
    <n v="12411.3702346025"/>
    <n v="7339.2924683255005"/>
    <n v="7058.5282580539997"/>
    <n v="78628.662962398492"/>
    <n v="16885.847516663496"/>
    <n v="23647.275170000001"/>
    <n v="11856.345229999999"/>
    <n v="19913.331995"/>
    <n v="72302.799911663489"/>
    <x v="35"/>
  </r>
  <r>
    <x v="36"/>
    <n v="1522.677359844"/>
    <x v="36"/>
    <x v="36"/>
    <n v="15762.725065204999"/>
    <n v="22912.260167549"/>
    <n v="12739.752070586999"/>
    <n v="7961.6825827519997"/>
    <n v="6804.9440726385001"/>
    <n v="78778.262699371495"/>
    <n v="20476.966308615498"/>
    <n v="21534.521868750999"/>
    <n v="12182.367905134999"/>
    <n v="18723.264782203001"/>
    <n v="72917.120864704499"/>
    <x v="36"/>
  </r>
  <r>
    <x v="37"/>
    <n v="1578.8522718004999"/>
    <x v="37"/>
    <x v="37"/>
    <n v="18041.283185899498"/>
    <n v="26011.305247729997"/>
    <n v="12605.324489864499"/>
    <n v="7526.383919616499"/>
    <n v="6187.4792841794997"/>
    <n v="84336.310195999497"/>
    <n v="24883.175935727497"/>
    <n v="17332.058812432999"/>
    <n v="12256.551231829499"/>
    <n v="17135.6652564305"/>
    <n v="71607.4512364205"/>
    <x v="37"/>
  </r>
  <r>
    <x v="38"/>
    <n v="1594.9743590904998"/>
    <x v="38"/>
    <x v="38"/>
    <n v="26714.959135884001"/>
    <n v="50407.092215521501"/>
    <n v="14992.457023977498"/>
    <n v="9503.6166027375002"/>
    <n v="6311.3358204619999"/>
    <n v="128338.20074379952"/>
    <n v="26226.823991549998"/>
    <n v="23434.087045600001"/>
    <n v="13911.551465750001"/>
    <n v="21932.023305899998"/>
    <n v="85504.485808800004"/>
    <x v="38"/>
  </r>
  <r>
    <x v="39"/>
    <n v="1459.4942933655"/>
    <x v="39"/>
    <x v="39"/>
    <n v="27975.706296525997"/>
    <n v="59715.062334818002"/>
    <n v="13578.5035218145"/>
    <n v="9291.3915504609995"/>
    <n v="9243.0639281879994"/>
    <n v="141437.56352889549"/>
    <n v="28517.164749786498"/>
    <n v="24327.019511049999"/>
    <n v="13582.690626047499"/>
    <n v="32315.541233349995"/>
    <n v="98742.416120233989"/>
    <x v="39"/>
  </r>
  <r>
    <x v="40"/>
    <n v="1515.3441092895"/>
    <x v="40"/>
    <x v="40"/>
    <n v="19931.625822294496"/>
    <n v="40885.369016201497"/>
    <n v="12939.724973879998"/>
    <n v="7556.9433830159996"/>
    <n v="8591.3252307359999"/>
    <n v="107283.86946730249"/>
    <n v="17896.394183336499"/>
    <n v="23925.625169999999"/>
    <n v="12166.805229999998"/>
    <n v="23348.104494999996"/>
    <n v="77336.929078336485"/>
    <x v="40"/>
  </r>
  <r>
    <x v="41"/>
    <n v="1618.603875863"/>
    <x v="41"/>
    <x v="41"/>
    <n v="19579.179569759497"/>
    <n v="30040.149115496999"/>
    <n v="13569.807358737999"/>
    <n v="7149.7635286184995"/>
    <n v="6324.7969070504996"/>
    <n v="93203.633472319983"/>
    <n v="17445.510183566497"/>
    <n v="25411.032901709495"/>
    <n v="11598.285630750999"/>
    <n v="18560.753896123497"/>
    <n v="73015.582612150494"/>
    <x v="41"/>
  </r>
  <r>
    <x v="42"/>
    <n v="1730.7543171104999"/>
    <x v="42"/>
    <x v="42"/>
    <n v="21976.395329174"/>
    <n v="34439.972407470996"/>
    <n v="15108.770565456498"/>
    <n v="7897.2501758809994"/>
    <n v="6537.888386401999"/>
    <n v="104058.68362319648"/>
    <n v="20742.156277017501"/>
    <n v="29528.738851747999"/>
    <n v="11436.757630336999"/>
    <n v="20420.904977138998"/>
    <n v="82128.557736241492"/>
    <x v="42"/>
  </r>
  <r>
    <x v="43"/>
    <n v="962.49298750199989"/>
    <x v="43"/>
    <x v="43"/>
    <n v="11470.347747873999"/>
    <n v="23862.030720860497"/>
    <n v="9816.4231362914998"/>
    <n v="5619.2002332145003"/>
    <n v="4243.793441412"/>
    <n v="64822.364457670999"/>
    <n v="21572.530016663499"/>
    <n v="13651.346246015"/>
    <n v="7304.4901702540001"/>
    <n v="12530.782186812499"/>
    <n v="55059.148619744999"/>
    <x v="43"/>
  </r>
  <r>
    <x v="44"/>
    <n v="1315.4895247725001"/>
    <x v="44"/>
    <x v="44"/>
    <n v="12757.037745949499"/>
    <n v="20227.615249613002"/>
    <n v="10085.3183762605"/>
    <n v="5896.0346124674988"/>
    <n v="4273.9743781284997"/>
    <n v="64742.323321631506"/>
    <n v="29827.537664286498"/>
    <n v="17434.718987513501"/>
    <n v="9541.3601680499996"/>
    <n v="16288.171947250001"/>
    <n v="73091.788767099992"/>
    <x v="44"/>
  </r>
  <r>
    <x v="45"/>
    <n v="1538.366466964"/>
    <x v="45"/>
    <x v="45"/>
    <n v="13614.928324353998"/>
    <n v="18835.492430472998"/>
    <n v="9704.7558822294995"/>
    <n v="6440.9386098504992"/>
    <n v="4343.5184584164999"/>
    <n v="66311.973997608991"/>
    <n v="23615.544354443999"/>
    <n v="20598.8518366635"/>
    <n v="12556.33176065"/>
    <n v="23317.118338654"/>
    <n v="80087.8462904115"/>
    <x v="45"/>
  </r>
  <r>
    <x v="46"/>
    <n v="1426.8422415579998"/>
    <x v="46"/>
    <x v="46"/>
    <n v="13111.855345421"/>
    <n v="16486.780128555998"/>
    <n v="8823.4973552075007"/>
    <n v="6131.1030173575"/>
    <n v="3949.7893423144997"/>
    <n v="60403.173161641498"/>
    <n v="29353.463459863502"/>
    <n v="15562.720988868499"/>
    <n v="9841.9423705490008"/>
    <n v="20749.365646213497"/>
    <n v="75507.492465494506"/>
    <x v="46"/>
  </r>
  <r>
    <x v="47"/>
    <n v="1528.2159626245"/>
    <x v="47"/>
    <x v="47"/>
    <n v="14103.121601182998"/>
    <n v="17165.759760446501"/>
    <n v="9419.7420753569986"/>
    <n v="6064.3394436480003"/>
    <n v="4042.2564630020001"/>
    <n v="62505.363002803992"/>
    <n v="27877.157516663501"/>
    <n v="15664.615169999997"/>
    <n v="9458.8512943405003"/>
    <n v="20313.143243794999"/>
    <n v="73313.767224798998"/>
    <x v="47"/>
  </r>
  <r>
    <x v="48"/>
    <n v="1330.8662886314999"/>
    <x v="48"/>
    <x v="48"/>
    <n v="14940.262450910499"/>
    <n v="17022.967603231999"/>
    <n v="10246.814285427499"/>
    <n v="6670.0374718674993"/>
    <n v="4563.5205533104991"/>
    <n v="65178.160333350992"/>
    <n v="27883.6175166635"/>
    <n v="15186.765170000001"/>
    <n v="9376.6738034404989"/>
    <n v="27230.156577121998"/>
    <n v="79677.213067225995"/>
    <x v="48"/>
  </r>
  <r>
    <x v="49"/>
    <n v="1366.7488379919998"/>
    <x v="49"/>
    <x v="49"/>
    <n v="13671.925045865999"/>
    <n v="16106.743143497999"/>
    <n v="9403.3996263139998"/>
    <n v="6032.9644540310001"/>
    <n v="3911.5257414919997"/>
    <n v="60343.328231886488"/>
    <n v="20528.747543750498"/>
    <n v="17014.521316461"/>
    <n v="8027.4867058424998"/>
    <n v="24005.219520212999"/>
    <n v="69575.97508626699"/>
    <x v="49"/>
  </r>
  <r>
    <x v="50"/>
    <n v="1300.4675293504999"/>
    <x v="50"/>
    <x v="50"/>
    <n v="12716.404890185499"/>
    <n v="14904.453601048999"/>
    <n v="7937.4783807980002"/>
    <n v="5355.7906174615"/>
    <n v="3887.639520878"/>
    <n v="55815.487531072496"/>
    <n v="21594.951848425"/>
    <n v="15447.217498243999"/>
    <n v="8032.6528141359995"/>
    <n v="21291.898425157"/>
    <n v="66366.720585962001"/>
    <x v="50"/>
  </r>
  <r>
    <x v="51"/>
    <n v="1321.4973850119998"/>
    <x v="51"/>
    <x v="51"/>
    <n v="13353.789804497999"/>
    <n v="14801.444419594998"/>
    <n v="7822.6962484579999"/>
    <n v="5398.2761405775"/>
    <n v="3517.2686222015"/>
    <n v="55896.462015568992"/>
    <n v="23510.767516663498"/>
    <n v="17447.891836663501"/>
    <n v="9263.5604701134998"/>
    <n v="20926.273243785501"/>
    <n v="71148.493067225994"/>
    <x v="51"/>
  </r>
  <r>
    <x v="52"/>
    <n v="1373.4191371929999"/>
    <x v="52"/>
    <x v="52"/>
    <n v="14966.2829180595"/>
    <n v="15001.6482018345"/>
    <n v="7512.908156819999"/>
    <n v="5378.2281238619989"/>
    <n v="3757.4368095579998"/>
    <n v="57824.769790526494"/>
    <n v="23064.14085"/>
    <n v="15911.8685033365"/>
    <n v="9530.5738034405003"/>
    <n v="22927.096743794998"/>
    <n v="71433.679900571995"/>
    <x v="52"/>
  </r>
  <r>
    <x v="53"/>
    <n v="1902.7291343879999"/>
    <x v="53"/>
    <x v="53"/>
    <n v="15637.015899551498"/>
    <n v="20365.982977489497"/>
    <n v="12647.041735468998"/>
    <n v="11176.048376597499"/>
    <n v="6603.7948638699991"/>
    <n v="77775.873963869992"/>
    <n v="18878.504183336499"/>
    <n v="22730.651836663499"/>
    <n v="10929.037136776999"/>
    <n v="20956.419910458499"/>
    <n v="73494.613067235492"/>
    <x v="53"/>
  </r>
  <r>
    <x v="54"/>
    <n v="1481.4701957539999"/>
    <x v="54"/>
    <x v="54"/>
    <n v="15640.985604995998"/>
    <n v="17960.106755704001"/>
    <n v="10684.5864973925"/>
    <n v="7574.9125862760002"/>
    <n v="5031.4706156984994"/>
    <n v="68480.893129659991"/>
    <n v="15933.504183336499"/>
    <n v="26737.6885033365"/>
    <n v="9039.3604701135009"/>
    <n v="19476.3199104585"/>
    <n v="71186.873067245004"/>
    <x v="54"/>
  </r>
  <r>
    <x v="55"/>
    <n v="1220.8061153409999"/>
    <x v="55"/>
    <x v="55"/>
    <n v="14975.392766843999"/>
    <n v="15773.673870722998"/>
    <n v="9889.0500756299989"/>
    <n v="7467.0797356184994"/>
    <n v="4783.5878173495003"/>
    <n v="62974.933863982493"/>
    <n v="21397.840850000001"/>
    <n v="19889.391836663501"/>
    <n v="7638.1738034404998"/>
    <n v="20368.496577122001"/>
    <n v="69293.903067225998"/>
    <x v="55"/>
  </r>
  <r>
    <x v="56"/>
    <n v="1319.0993406719999"/>
    <x v="56"/>
    <x v="56"/>
    <n v="15442.377670832499"/>
    <n v="15532.554215825499"/>
    <n v="10844.385901974498"/>
    <n v="7092.8378875124999"/>
    <n v="4785.9265920825001"/>
    <n v="63930.345288343997"/>
    <n v="21175.540850000001"/>
    <n v="23098.175170000002"/>
    <n v="7358.8104701134998"/>
    <n v="20128.969910458498"/>
    <n v="71761.49640057201"/>
    <x v="56"/>
  </r>
  <r>
    <x v="57"/>
    <n v="1292.1917154719999"/>
    <x v="57"/>
    <x v="57"/>
    <n v="14104.584464677499"/>
    <n v="16894.632152119"/>
    <n v="10894.193907347499"/>
    <n v="8186.1917841064987"/>
    <n v="4856.7955642110001"/>
    <n v="65611.9745770835"/>
    <n v="18639.8325166635"/>
    <n v="24680.9385033365"/>
    <n v="8512.1104701135009"/>
    <n v="16362.093243785501"/>
    <n v="68194.974733898998"/>
    <x v="57"/>
  </r>
  <r>
    <x v="58"/>
    <n v="1303.7637031299998"/>
    <x v="58"/>
    <x v="58"/>
    <n v="13330.326152680998"/>
    <n v="15431.107830436998"/>
    <n v="11392.291418847501"/>
    <n v="7063.1682342504992"/>
    <n v="4159.1396400799995"/>
    <n v="62346.90758006549"/>
    <n v="18541.190849999999"/>
    <n v="27589.775170000001"/>
    <n v="6439.2104701134995"/>
    <n v="17989.569910458496"/>
    <n v="70559.746400571996"/>
    <x v="58"/>
  </r>
  <r>
    <x v="59"/>
    <n v="1055.4824724819998"/>
    <x v="59"/>
    <x v="59"/>
    <n v="13396.838957455499"/>
    <n v="15460.925663121998"/>
    <n v="12788.9450875985"/>
    <n v="6820.3754510664994"/>
    <n v="4079.4027480859995"/>
    <n v="62982.495388868498"/>
    <n v="16645.244183336501"/>
    <n v="23948.425169999999"/>
    <n v="5546.2104701134995"/>
    <n v="17982.919910458502"/>
    <n v="64122.799733908498"/>
    <x v="59"/>
  </r>
  <r>
    <x v="60"/>
    <n v="1011.610302576"/>
    <x v="60"/>
    <x v="60"/>
    <n v="13166.370942395"/>
    <n v="15060.406511462499"/>
    <n v="11545.842015982"/>
    <n v="5935.6479010899993"/>
    <n v="3769.2746918229996"/>
    <n v="59626.841365755994"/>
    <n v="18429.5966725695"/>
    <n v="26079.110307949999"/>
    <n v="5605.3778617114995"/>
    <n v="18424.354642328002"/>
    <n v="68538.439484559"/>
    <x v="60"/>
  </r>
  <r>
    <x v="61"/>
    <n v="1015.3497316019999"/>
    <x v="61"/>
    <x v="61"/>
    <n v="14528.088949955998"/>
    <n v="16517.095755920996"/>
    <n v="12887.806421821499"/>
    <n v="6576.136453993"/>
    <n v="4116.3439067664995"/>
    <n v="65071.336350583493"/>
    <n v="24271.455657694496"/>
    <n v="21605.56842"/>
    <n v="9834.2327778079998"/>
    <n v="20947.877948921501"/>
    <n v="76659.134804424"/>
    <x v="61"/>
  </r>
  <r>
    <x v="62"/>
    <n v="1164.5161307774999"/>
    <x v="62"/>
    <x v="62"/>
    <n v="14748.213516066498"/>
    <n v="16032.709130346"/>
    <n v="10692.059710050498"/>
    <n v="6911.8843374009994"/>
    <n v="3479.3309962375001"/>
    <n v="62254.538585429"/>
    <n v="24559.533657694497"/>
    <n v="17951.759535388999"/>
    <n v="8598.5202778080002"/>
    <n v="19184.940660458498"/>
    <n v="70294.754131349997"/>
    <x v="62"/>
  </r>
  <r>
    <x v="63"/>
    <n v="1239.2633854234998"/>
    <x v="63"/>
    <x v="63"/>
    <n v="13858.66315201"/>
    <n v="16039.5146325685"/>
    <n v="10599.763685854501"/>
    <n v="6649.5043212834989"/>
    <n v="3517.3121163554997"/>
    <n v="60935.821989876997"/>
    <n v="26051.893773074"/>
    <n v="16102.321458462999"/>
    <n v="9121.1773931874995"/>
    <n v="21769.455121995499"/>
    <n v="73044.847746719999"/>
    <x v="63"/>
  </r>
  <r>
    <x v="64"/>
    <n v="1134.8275739594999"/>
    <x v="64"/>
    <x v="64"/>
    <n v="13940.171948321999"/>
    <n v="16596.9667021395"/>
    <n v="9945.9098903524991"/>
    <n v="6887.0258013249995"/>
    <n v="3414.352259671"/>
    <n v="60345.327679891001"/>
    <n v="25349.475465389001"/>
    <n v="15605.817477694498"/>
    <n v="10197.045085492999"/>
    <n v="18130.527987384499"/>
    <n v="69282.866015961001"/>
    <x v="64"/>
  </r>
  <r>
    <x v="65"/>
    <n v="904.25969550699995"/>
    <x v="65"/>
    <x v="65"/>
    <n v="15269.776274765998"/>
    <n v="17211.149831584"/>
    <n v="10776.936873320999"/>
    <n v="7542.7397363849987"/>
    <n v="3448.2937154705"/>
    <n v="63231.525829758488"/>
    <n v="24383.942599999998"/>
    <n v="16672.491727694498"/>
    <n v="10874.522970113499"/>
    <n v="17679.960525838"/>
    <n v="69610.917823645999"/>
    <x v="65"/>
  </r>
  <r>
    <x v="66"/>
    <n v="1261.1249687544998"/>
    <x v="66"/>
    <x v="66"/>
    <n v="14727.530262575499"/>
    <n v="19224.639988700001"/>
    <n v="10348.2616904795"/>
    <n v="7424.9499234154991"/>
    <n v="3522.3841897919997"/>
    <n v="64927.531202783"/>
    <n v="25522.403965388999"/>
    <n v="16978.019035388999"/>
    <n v="14098.117777807998"/>
    <n v="16565.123468143498"/>
    <n v="73163.664246729502"/>
    <x v="66"/>
  </r>
  <r>
    <x v="67"/>
    <n v="1355.333326658"/>
    <x v="67"/>
    <x v="67"/>
    <n v="14979.0043879525"/>
    <n v="20283.4342987325"/>
    <n v="10824.3198113285"/>
    <n v="6733.5325930255003"/>
    <n v="3445.2621877414999"/>
    <n v="67687.697635368502"/>
    <n v="26079.402849999999"/>
    <n v="21010.158477694498"/>
    <n v="12521.355277807999"/>
    <n v="16990.0018335325"/>
    <n v="76600.918439034984"/>
    <x v="67"/>
  </r>
  <r>
    <x v="68"/>
    <n v="1563.2948263584999"/>
    <x v="68"/>
    <x v="68"/>
    <n v="16363.645574765002"/>
    <n v="20301.604384271002"/>
    <n v="9965.0630825454991"/>
    <n v="6680.4945797104992"/>
    <n v="3593.3380986369998"/>
    <n v="68493.340929481012"/>
    <n v="22374.876687836499"/>
    <n v="19325.067477694498"/>
    <n v="15057.245085492999"/>
    <n v="17910.310679690003"/>
    <n v="74667.499930713995"/>
    <x v="68"/>
  </r>
  <r>
    <x v="69"/>
    <n v="1638.4512978554999"/>
    <x v="69"/>
    <x v="69"/>
    <n v="14687.680537069498"/>
    <n v="19690.795756552499"/>
    <n v="11178.344346268501"/>
    <n v="7946.4976599454994"/>
    <n v="3893.7770221550004"/>
    <n v="68998.366579871989"/>
    <n v="22523.070346586497"/>
    <n v="19872.574035389"/>
    <n v="16392.360470113501"/>
    <n v="17669.638775837997"/>
    <n v="76457.643627926998"/>
    <x v="69"/>
  </r>
  <r>
    <x v="70"/>
    <n v="1426.8024381729999"/>
    <x v="70"/>
    <x v="70"/>
    <n v="16568.279920083998"/>
    <n v="20895.597403229498"/>
    <n v="11229.6264114845"/>
    <n v="7688.5893238005001"/>
    <n v="3806.1402385974998"/>
    <n v="72029.597655364487"/>
    <n v="24470.142846586499"/>
    <n v="20660.342535388998"/>
    <n v="19451.360470113501"/>
    <n v="21897.286025837999"/>
    <n v="86479.131877926993"/>
    <x v="70"/>
  </r>
  <r>
    <x v="71"/>
    <n v="2051.3727282904997"/>
    <x v="71"/>
    <x v="71"/>
    <n v="17633.056455584498"/>
    <n v="20936.619387220497"/>
    <n v="10974.175552372999"/>
    <n v="7568.6533826839996"/>
    <n v="3920.7979647799998"/>
    <n v="72942.625696714982"/>
    <n v="24362.6036929035"/>
    <n v="22481.042169459"/>
    <n v="13852.075061163499"/>
    <n v="22603.461409824999"/>
    <n v="83299.182333350996"/>
    <x v="71"/>
  </r>
  <r>
    <x v="72"/>
    <n v="1752.4486301889999"/>
    <x v="72"/>
    <x v="72"/>
    <n v="18251.749218679499"/>
    <n v="20723.486817243502"/>
    <n v="12410.278860456998"/>
    <n v="7415.4684810859999"/>
    <n v="4071.3330590324999"/>
    <n v="74006.131277176013"/>
    <n v="25887.611538901499"/>
    <n v="25181.319920001497"/>
    <n v="12622.835470114998"/>
    <n v="21904.131160454999"/>
    <n v="85595.89808947299"/>
    <x v="72"/>
  </r>
  <r>
    <x v="73"/>
    <n v="943.28909093999994"/>
    <x v="73"/>
    <x v="73"/>
    <n v="17056.716607071998"/>
    <n v="20227.545968820497"/>
    <n v="12292.956964781499"/>
    <n v="6919.5948568479998"/>
    <n v="3751.3991722430001"/>
    <n v="70252.152898148488"/>
    <n v="25894.2140389015"/>
    <n v="25346.423170004502"/>
    <n v="12110.052970107001"/>
    <n v="22039.995410455002"/>
    <n v="85390.685589468005"/>
    <x v="73"/>
  </r>
  <r>
    <x v="74"/>
    <n v="1361.2993847600001"/>
    <x v="74"/>
    <x v="74"/>
    <n v="16762.331542945496"/>
    <n v="20508.174341365997"/>
    <n v="13639.9136122325"/>
    <n v="7012.7629244809996"/>
    <n v="3946.2642804085003"/>
    <n v="73752.530659306489"/>
    <n v="23750.016538901498"/>
    <n v="23709.325169996497"/>
    <n v="12765.960470108499"/>
    <n v="25204.9944104485"/>
    <n v="85430.296589454985"/>
    <x v="74"/>
  </r>
  <r>
    <x v="75"/>
    <n v="1304.4680665129999"/>
    <x v="75"/>
    <x v="75"/>
    <n v="15982.844469461999"/>
    <n v="19372.764031753995"/>
    <n v="12619.4676216475"/>
    <n v="6754.9593757679995"/>
    <n v="3916.6551571374994"/>
    <n v="69960.358531692997"/>
    <n v="22007.574038901497"/>
    <n v="21882.865670004499"/>
    <n v="12343.895470107"/>
    <n v="25089.855160463998"/>
    <n v="81324.190339476991"/>
    <x v="75"/>
  </r>
  <r>
    <x v="76"/>
    <n v="1942.834066982"/>
    <x v="76"/>
    <x v="76"/>
    <n v="17645.969255087999"/>
    <n v="17521.768863683501"/>
    <n v="12007.677949278001"/>
    <n v="6044.4936302810002"/>
    <n v="3754.7945262884996"/>
    <n v="69731.920038406999"/>
    <n v="24012.145288901498"/>
    <n v="22026.539920002997"/>
    <n v="14585.9354701135"/>
    <n v="22279.537660462498"/>
    <n v="82904.158339480491"/>
    <x v="76"/>
  </r>
  <r>
    <x v="77"/>
    <n v="2403.4122587029997"/>
    <x v="77"/>
    <x v="77"/>
    <n v="18199.652833385"/>
    <n v="18313.857662580998"/>
    <n v="12798.117450762498"/>
    <n v="6989.8823434384994"/>
    <n v="5379.894888810999"/>
    <n v="75021.349406531997"/>
    <n v="24661.5795389015"/>
    <n v="21845.263669996501"/>
    <n v="14549.0629701085"/>
    <n v="22106.7146604515"/>
    <n v="83162.620839458003"/>
    <x v="77"/>
  </r>
  <r>
    <x v="78"/>
    <n v="2422.5047853305"/>
    <x v="78"/>
    <x v="78"/>
    <n v="17486.0264484525"/>
    <n v="18506.877717596995"/>
    <n v="12167.475430338"/>
    <n v="6751.2359069509994"/>
    <n v="4516.8443218514994"/>
    <n v="72462.806973249491"/>
    <n v="25350.191788901499"/>
    <n v="22375.546919999499"/>
    <n v="17027.830470109999"/>
    <n v="22602.012160448001"/>
    <n v="87355.581339458993"/>
    <x v="78"/>
  </r>
  <r>
    <x v="79"/>
    <n v="2540.3651090289995"/>
    <x v="79"/>
    <x v="79"/>
    <n v="19677.726094749498"/>
    <n v="19753.088373590999"/>
    <n v="12973.449675513499"/>
    <n v="6666.3341791029989"/>
    <n v="4058.4450319379994"/>
    <n v="76552.862552795501"/>
    <n v="27730.516538901498"/>
    <n v="28112.425170002996"/>
    <n v="17556.810470108499"/>
    <n v="28091.629910457501"/>
    <n v="101491.3820894705"/>
    <x v="79"/>
  </r>
  <r>
    <x v="80"/>
    <n v="2343.7239502989996"/>
    <x v="80"/>
    <x v="80"/>
    <n v="18073.932938649996"/>
    <n v="18611.351999082999"/>
    <n v="10562.45971997"/>
    <n v="4944.4870738294994"/>
    <n v="3188.1426029284999"/>
    <n v="67122.935672987995"/>
    <n v="23752.942538901498"/>
    <n v="28738.388670004497"/>
    <n v="14909.1204701115"/>
    <n v="26330.394410450997"/>
    <n v="93730.846089468498"/>
    <x v="80"/>
  </r>
  <r>
    <x v="81"/>
    <n v="1962.3479707549998"/>
    <x v="81"/>
    <x v="81"/>
    <n v="19137.153399734001"/>
    <n v="22320.562774237998"/>
    <n v="14884.732179560999"/>
    <n v="7468.928968644499"/>
    <n v="9081.0150291129994"/>
    <n v="83128.740629455497"/>
    <n v="23503.1400389015"/>
    <n v="26708.741169996498"/>
    <n v="13808.0629701085"/>
    <n v="24819.068160462499"/>
    <n v="88839.012339468987"/>
    <x v="81"/>
  </r>
  <r>
    <x v="82"/>
    <n v="2188.3679191665001"/>
    <x v="82"/>
    <x v="82"/>
    <n v="19465.10236705"/>
    <n v="22768.114109322498"/>
    <n v="16784.504453445999"/>
    <n v="7985.3927104159993"/>
    <n v="7759.9298888679996"/>
    <n v="85767.696764923006"/>
    <n v="24027.4165389015"/>
    <n v="28100.225169996498"/>
    <n v="15001.310470108499"/>
    <n v="26974.679910462499"/>
    <n v="94103.632089468985"/>
    <x v="82"/>
  </r>
  <r>
    <x v="83"/>
    <n v="1833.018197848"/>
    <x v="83"/>
    <x v="83"/>
    <n v="16657.940331093498"/>
    <n v="21048.940872567"/>
    <n v="15863.129971303"/>
    <n v="7956.4684344119996"/>
    <n v="6396.8383138889994"/>
    <n v="78241.817638247012"/>
    <n v="24251.6165389015"/>
    <n v="25450.773919997999"/>
    <n v="18429.710470114998"/>
    <n v="25581.979910462498"/>
    <n v="93714.080839476999"/>
    <x v="83"/>
  </r>
  <r>
    <x v="84"/>
    <n v="1948.270902105"/>
    <x v="84"/>
    <x v="84"/>
    <n v="19392.445924919997"/>
    <n v="20354.412061060997"/>
    <n v="15686.781023776999"/>
    <n v="7971.4495111015003"/>
    <n v="7568.0789001279991"/>
    <n v="82335.874921422481"/>
    <n v="23200.9165389015"/>
    <n v="23817.481669997997"/>
    <n v="16959.2604701085"/>
    <n v="21863.679910453004"/>
    <n v="85841.338589460996"/>
    <x v="84"/>
  </r>
  <r>
    <x v="85"/>
    <n v="1817.6317383935"/>
    <x v="85"/>
    <x v="85"/>
    <n v="21012.533660816498"/>
    <n v="18809.207910482"/>
    <n v="13927.231273870999"/>
    <n v="7176.0758080180003"/>
    <n v="7582.9304996644996"/>
    <n v="79415.53171491898"/>
    <n v="22051.4165389015"/>
    <n v="24374.566419997998"/>
    <n v="16949.060470113502"/>
    <n v="22276.829910460496"/>
    <n v="85651.873339473503"/>
    <x v="85"/>
  </r>
  <r>
    <x v="86"/>
    <n v="1627.2083276494998"/>
    <x v="86"/>
    <x v="86"/>
    <n v="17522.570288804"/>
    <n v="20640.7406655015"/>
    <n v="15461.982614017499"/>
    <n v="7676.6372734425004"/>
    <n v="6970.7916011295001"/>
    <n v="78703.284158314491"/>
    <n v="20449.716538901499"/>
    <n v="19070.0439200045"/>
    <n v="15080.1604701085"/>
    <n v="22140.479910459999"/>
    <n v="76740.400839474503"/>
    <x v="86"/>
  </r>
  <r>
    <x v="87"/>
    <n v="1374.131190864"/>
    <x v="87"/>
    <x v="87"/>
    <n v="16364.684937844999"/>
    <n v="18840.700484572502"/>
    <n v="13595.835469112"/>
    <n v="7518.1560187124996"/>
    <n v="7466.51294469"/>
    <n v="74091.078774874492"/>
    <n v="20476.316538901501"/>
    <n v="19156.181420002998"/>
    <n v="14213.610470115"/>
    <n v="20752.479910458998"/>
    <n v="74598.588339478505"/>
    <x v="87"/>
  </r>
  <r>
    <x v="88"/>
    <n v="1524.9732663304999"/>
    <x v="88"/>
    <x v="88"/>
    <n v="16537.708620852998"/>
    <n v="19796.360856832998"/>
    <n v="13681.487906111999"/>
    <n v="7461.7849512594994"/>
    <n v="7859.0916920549998"/>
    <n v="75863.787324484991"/>
    <n v="20943.004038901501"/>
    <n v="20023.725170004502"/>
    <n v="14483.485470106998"/>
    <n v="22004.029910457499"/>
    <n v="77454.244589470502"/>
    <x v="88"/>
  </r>
  <r>
    <x v="89"/>
    <n v="1713.1561478644999"/>
    <x v="89"/>
    <x v="89"/>
    <n v="17968.720525080997"/>
    <n v="22249.720355169997"/>
    <n v="12571.953659906001"/>
    <n v="6525.6077022019999"/>
    <n v="7071.6215736979993"/>
    <n v="77011.785793102492"/>
    <n v="21944.3040389015"/>
    <n v="18885.225169996498"/>
    <n v="12776.560470111499"/>
    <n v="20880.879910452502"/>
    <n v="74486.969589462009"/>
    <x v="89"/>
  </r>
  <r>
    <x v="90"/>
    <n v="1618.9429697559999"/>
    <x v="90"/>
    <x v="90"/>
    <n v="22303.433414003499"/>
    <n v="35553.318035959499"/>
    <n v="13359.4473146935"/>
    <n v="6918.4756034799993"/>
    <n v="7233.6282897139999"/>
    <n v="100344.11500141901"/>
    <n v="20424.446538901499"/>
    <n v="28976.275169999499"/>
    <n v="14326.050470108499"/>
    <n v="20797.194910456503"/>
    <n v="84523.967089465994"/>
    <x v="90"/>
  </r>
  <r>
    <x v="91"/>
    <n v="1837.5282161439998"/>
    <x v="91"/>
    <x v="91"/>
    <n v="32592.223074209498"/>
    <n v="93694.166532382995"/>
    <n v="19312.338522400001"/>
    <n v="8959.2205693760006"/>
    <n v="9240.0923670525008"/>
    <n v="184937.05494293701"/>
    <n v="25758.5540389015"/>
    <n v="36540.154582102994"/>
    <n v="18088.969294309998"/>
    <n v="25080.256677003999"/>
    <n v="105467.93459231849"/>
    <x v="91"/>
  </r>
  <r>
    <x v="92"/>
    <n v="1805.554454713"/>
    <x v="92"/>
    <x v="92"/>
    <n v="27972.955835606997"/>
    <n v="48328.530651248489"/>
    <n v="18017.519827797496"/>
    <n v="8561.5752204415003"/>
    <n v="8453.9390483030002"/>
    <n v="127886.0961736935"/>
    <n v="28025.016538901498"/>
    <n v="33222.754582102993"/>
    <n v="18886.669294313499"/>
    <n v="25052.514177002999"/>
    <n v="105186.954592321"/>
    <x v="92"/>
  </r>
  <r>
    <x v="93"/>
    <n v="2107.2084240034997"/>
    <x v="93"/>
    <x v="93"/>
    <n v="20488.323482805503"/>
    <n v="23937.098716824497"/>
    <n v="11831.943618331001"/>
    <n v="6346.9020909014989"/>
    <n v="6675.4209579925"/>
    <n v="83704.806681498478"/>
    <n v="23005.945349603502"/>
    <n v="23273.082439725"/>
    <n v="12459.649342303999"/>
    <n v="17755.9659710005"/>
    <n v="76494.64310263301"/>
    <x v="93"/>
  </r>
  <r>
    <x v="94"/>
    <n v="2600.4115470935003"/>
    <x v="94"/>
    <x v="94"/>
    <n v="25224.032279348496"/>
    <n v="27629.470721051002"/>
    <n v="13099.3939889385"/>
    <n v="7099.5861114135005"/>
    <n v="7247.6878291254998"/>
    <n v="95741.133596096493"/>
    <n v="26125.938978802998"/>
    <n v="24770.618644705999"/>
    <n v="13243.269929342499"/>
    <n v="18195.412045440498"/>
    <n v="82335.239598291984"/>
    <x v="94"/>
  </r>
  <r>
    <x v="95"/>
    <n v="1353.2577752745001"/>
    <x v="95"/>
    <x v="95"/>
    <n v="17467.616636075996"/>
    <n v="22463.477211452995"/>
    <n v="11111.417496562501"/>
    <n v="5350.3299314770002"/>
    <n v="5587.1007673939994"/>
    <n v="71998.131909910488"/>
    <n v="17518.888495356499"/>
    <n v="18303.121373563998"/>
    <n v="10701.602160658"/>
    <n v="12883.3422722045"/>
    <n v="59406.954301782993"/>
    <x v="95"/>
  </r>
  <r>
    <x v="96"/>
    <n v="1426.3635203034999"/>
    <x v="96"/>
    <x v="96"/>
    <n v="15919.11990856"/>
    <n v="20904.6338686655"/>
    <n v="11844.616485901"/>
    <n v="5064.1275184244996"/>
    <n v="4977.9127461765001"/>
    <n v="69140.363230048009"/>
    <n v="25055.348522285498"/>
    <n v="18605.089030013998"/>
    <n v="15024.473551577499"/>
    <n v="15874.36866136"/>
    <n v="74559.279765236992"/>
    <x v="96"/>
  </r>
  <r>
    <x v="97"/>
    <n v="1854.3379793355"/>
    <x v="97"/>
    <x v="97"/>
    <n v="15961.972441309499"/>
    <n v="18600.826425613999"/>
    <n v="10221.9720944245"/>
    <n v="5118.8606684859988"/>
    <n v="5095.6233208144995"/>
    <n v="66374.158433083998"/>
    <n v="30993.766538901498"/>
    <n v="21417.167391590501"/>
    <n v="15744.459868763501"/>
    <n v="20768.589562495996"/>
    <n v="88923.983361751496"/>
    <x v="97"/>
  </r>
  <r>
    <x v="98"/>
    <n v="1600.0975499845001"/>
    <x v="98"/>
    <x v="98"/>
    <n v="16136.005405524"/>
    <n v="16867.635844181499"/>
    <n v="9985.7716908335005"/>
    <n v="4564.7932001290001"/>
    <n v="5076.5537365349992"/>
    <n v="63599.858940995502"/>
    <n v="29891.366538902999"/>
    <n v="20694.52308051"/>
    <n v="13663.610470115998"/>
    <n v="23040.828410462"/>
    <n v="87290.328499990996"/>
    <x v="98"/>
  </r>
  <r>
    <x v="99"/>
    <n v="1272.0745203549998"/>
    <x v="99"/>
    <x v="99"/>
    <n v="14536.2786336805"/>
    <n v="16049.274986918001"/>
    <n v="9733.2561434985"/>
    <n v="4446.2520858724993"/>
    <n v="4975.5026922594998"/>
    <n v="59907.088459914994"/>
    <n v="29003.516538901498"/>
    <n v="17986.525169996497"/>
    <n v="13988.21047011"/>
    <n v="20988.142410455501"/>
    <n v="81966.394589463496"/>
    <x v="99"/>
  </r>
  <r>
    <x v="100"/>
    <n v="1675.0966662935"/>
    <x v="100"/>
    <x v="100"/>
    <n v="15396.088263137999"/>
    <n v="18130.677661214497"/>
    <n v="10148.042739361999"/>
    <n v="4685.2634015614994"/>
    <n v="5225.5728950204993"/>
    <n v="64065.87142247599"/>
    <n v="28107.856538901498"/>
    <n v="21296.225170004"/>
    <n v="15618.580470111499"/>
    <n v="20170.019910462499"/>
    <n v="85192.682089479495"/>
    <x v="100"/>
  </r>
  <r>
    <x v="101"/>
    <n v="1373.0815607920001"/>
    <x v="101"/>
    <x v="101"/>
    <n v="14974.7588832295"/>
    <n v="17019.235795438497"/>
    <n v="8928.8830379749998"/>
    <n v="4237.1952186539993"/>
    <n v="4899.5062444519999"/>
    <n v="59660.711259746502"/>
    <n v="23780.206534343"/>
    <n v="24535.741148794998"/>
    <n v="16025.596458030499"/>
    <n v="19872.700408407498"/>
    <n v="84214.244549576004"/>
    <x v="101"/>
  </r>
  <r>
    <x v="102"/>
    <n v="1434.3966593990001"/>
    <x v="102"/>
    <x v="102"/>
    <n v="14264.907455945498"/>
    <n v="15538.878902746501"/>
    <n v="8495.091442936"/>
    <n v="3907.1471587265"/>
    <n v="4394.3540110069998"/>
    <n v="56170.529988817994"/>
    <n v="21754.693538901498"/>
    <n v="24965.955669997998"/>
    <n v="14737.795470114499"/>
    <n v="19276.291410457998"/>
    <n v="80734.73608947199"/>
    <x v="102"/>
  </r>
  <r>
    <x v="103"/>
    <n v="1363.088504522"/>
    <x v="103"/>
    <x v="103"/>
    <n v="16603.058881813999"/>
    <n v="15810.9000730845"/>
    <n v="8238.7880076450001"/>
    <n v="3874.1192745120002"/>
    <n v="3925.3425992899997"/>
    <n v="59009.501877736999"/>
    <n v="23151.250538901499"/>
    <n v="26218.655169996498"/>
    <n v="10994.68447011"/>
    <n v="22979.334410457999"/>
    <n v="83343.924589465998"/>
    <x v="103"/>
  </r>
  <r>
    <x v="104"/>
    <n v="1205.7439483140001"/>
    <x v="104"/>
    <x v="104"/>
    <n v="15224.532733119999"/>
    <n v="15678.8568401625"/>
    <n v="7969.2186278304998"/>
    <n v="4193.7545172114997"/>
    <n v="3965.3785083324992"/>
    <n v="56533.193400884498"/>
    <n v="21245.821288901501"/>
    <n v="25401.3281700025"/>
    <n v="11202.450470108501"/>
    <n v="22402.939660457501"/>
    <n v="80252.539589470005"/>
    <x v="104"/>
  </r>
  <r>
    <x v="105"/>
    <n v="1226.6421033095"/>
    <x v="105"/>
    <x v="105"/>
    <n v="15088.8330895535"/>
    <n v="16353.097551627501"/>
    <n v="8163.6046228284995"/>
    <n v="4803.7985963299998"/>
    <n v="3567.434914593"/>
    <n v="58143.0649671875"/>
    <n v="23633.474338901498"/>
    <n v="27336.630269999499"/>
    <n v="12105.550070113499"/>
    <n v="21882.312460456502"/>
    <n v="84957.967139471002"/>
    <x v="105"/>
  </r>
  <r>
    <x v="106"/>
    <n v="1276.6474452"/>
    <x v="106"/>
    <x v="106"/>
    <n v="16762.063152374998"/>
    <n v="19024.434755097998"/>
    <n v="9432.0499845905015"/>
    <n v="8028.3338526865"/>
    <n v="6501.305233692"/>
    <n v="69953.314688349987"/>
    <n v="20839.761838901501"/>
    <n v="25549.1855700015"/>
    <n v="12397.750070115"/>
    <n v="19692.178410454497"/>
    <n v="78478.875889472489"/>
    <x v="106"/>
  </r>
  <r>
    <x v="107"/>
    <n v="1396.7367760239999"/>
    <x v="107"/>
    <x v="107"/>
    <n v="13923.659941844498"/>
    <n v="17216.4866478285"/>
    <n v="7255.4445005224998"/>
    <n v="5053.1571213254992"/>
    <n v="5078.5976502964995"/>
    <n v="58544.941058509998"/>
    <n v="20501.966538901499"/>
    <n v="23481.875169997998"/>
    <n v="11870.482970114999"/>
    <n v="19679.879910457999"/>
    <n v="75534.204589472502"/>
    <x v="107"/>
  </r>
  <r>
    <x v="108"/>
    <n v="982.85111156800008"/>
    <x v="108"/>
    <x v="108"/>
    <n v="10179.8302091845"/>
    <n v="12526.9755194465"/>
    <n v="5255.183974246499"/>
    <n v="2747.2714354929999"/>
    <n v="3001.9401431219999"/>
    <n v="40514.506667382004"/>
    <n v="12026.2565389015"/>
    <n v="13399.612670004499"/>
    <n v="6086.7129701134991"/>
    <n v="11815.994910458499"/>
    <n v="43328.577089478"/>
    <x v="108"/>
  </r>
  <r>
    <x v="109"/>
    <n v="916.03296181199994"/>
    <x v="109"/>
    <x v="109"/>
    <n v="9323.6140243049995"/>
    <n v="12414.651662843"/>
    <n v="5162.0495637550002"/>
    <n v="2667.4983565645002"/>
    <n v="4221.6801592194997"/>
    <n v="39303.997931063997"/>
    <n v="10456.6665389015"/>
    <n v="15173.825170001499"/>
    <n v="5899.6104701135"/>
    <n v="12113.6299104585"/>
    <n v="43643.732089475001"/>
    <x v="109"/>
  </r>
  <r>
    <x v="110"/>
    <n v="786.57370162500001"/>
    <x v="110"/>
    <x v="110"/>
    <n v="9033.4837562814992"/>
    <n v="10675.7083699955"/>
    <n v="5081.439528470999"/>
    <n v="2377.8287344400001"/>
    <n v="2859.7381533244998"/>
    <n v="35358.808405044998"/>
    <n v="8991.6477889015005"/>
    <n v="10233.08042"/>
    <n v="4301.3304701135003"/>
    <n v="10175.305910450499"/>
    <n v="33701.364589465498"/>
    <x v="110"/>
  </r>
  <r>
    <x v="111"/>
    <n v="903.95317729450005"/>
    <x v="111"/>
    <x v="111"/>
    <n v="10471.989242250498"/>
    <n v="11846.643715544"/>
    <n v="6507.7771619869991"/>
    <n v="3373.7062680764998"/>
    <n v="3495.1452624279996"/>
    <n v="41819.871396990493"/>
    <n v="10546.541288901501"/>
    <n v="11094.47867"/>
    <n v="4886.2919701149995"/>
    <n v="12172.7141604505"/>
    <n v="38700.026089466999"/>
    <x v="111"/>
  </r>
  <r>
    <x v="112"/>
    <n v="900.81278490449995"/>
    <x v="112"/>
    <x v="112"/>
    <n v="12606.206233818"/>
    <n v="14265.548239229498"/>
    <n v="7194.3873488700001"/>
    <n v="3144.5375528729996"/>
    <n v="3408.4743956930001"/>
    <n v="48415.668606953499"/>
    <n v="11284.1165389015"/>
    <n v="11609.08892"/>
    <n v="4631.5837201135"/>
    <n v="11880.3241604585"/>
    <n v="39405.113339473501"/>
    <x v="112"/>
  </r>
  <r>
    <x v="113"/>
    <n v="1005.6480251034999"/>
    <x v="113"/>
    <x v="113"/>
    <n v="12646.376828141498"/>
    <n v="15108.525517050999"/>
    <n v="7817.446075376999"/>
    <n v="3390.1004436504995"/>
    <n v="3262.5439318135"/>
    <n v="51009.652052026002"/>
    <n v="12516.6892889015"/>
    <n v="11676.428670001498"/>
    <n v="6065.6799701134996"/>
    <n v="13239.673410450498"/>
    <n v="43498.471339466996"/>
    <x v="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7977.6666666666788"/>
    <n v="8399.0000000000127"/>
    <n v="8039.8333333333485"/>
    <n v="2785.833333333333"/>
    <n v="2.7246980367674381E-2"/>
    <n v="3.4726444348045962E-2"/>
    <n v="4.4381600386166661E-2"/>
    <n v="4.8268702960680455E-2"/>
    <n v="8570.4224081960238"/>
    <n v="15215.625753661658"/>
    <n v="19903.839918054455"/>
    <n v="12257.691212955249"/>
  </r>
  <r>
    <x v="0"/>
    <x v="1"/>
    <n v="31174.101249999956"/>
    <n v="24443.151250000006"/>
    <n v="18361.586249999986"/>
    <n v="5517.1145833333358"/>
    <n v="0.10647225062532581"/>
    <n v="0.10106247548208049"/>
    <n v="0.10135988516390848"/>
    <n v="9.5592209999265973E-2"/>
    <n v="33490.396010743018"/>
    <n v="44281.205103005908"/>
    <n v="45456.921581485782"/>
    <n v="24275.352778579345"/>
  </r>
  <r>
    <x v="0"/>
    <x v="2"/>
    <n v="21288.175000000043"/>
    <n v="19885.914999999957"/>
    <n v="14122.608333333332"/>
    <n v="5374.6500000000005"/>
    <n v="7.2707786690588333E-2"/>
    <n v="8.2220159609176072E-2"/>
    <n v="7.7959819995482404E-2"/>
    <n v="9.3123799354216427E-2"/>
    <n v="22869.926718288367"/>
    <n v="36025.317348389748"/>
    <n v="34962.681916131914"/>
    <n v="23648.507356641319"/>
  </r>
  <r>
    <x v="0"/>
    <x v="3"/>
    <n v="15121.031666666633"/>
    <n v="14141.009999999978"/>
    <n v="11330.387083333324"/>
    <n v="3292.513333333332"/>
    <n v="5.1644480795635446E-2"/>
    <n v="5.8467317155632803E-2"/>
    <n v="6.2546161208119955E-2"/>
    <n v="5.7047687016720243E-2"/>
    <n v="16244.552955881984"/>
    <n v="25617.849260481766"/>
    <n v="28050.110165997387"/>
    <n v="14487.087677369302"/>
  </r>
  <r>
    <x v="0"/>
    <x v="4"/>
    <n v="71448.763750000086"/>
    <n v="54797.918194444552"/>
    <n v="39255.469166666582"/>
    <n v="13191.978611111088"/>
    <n v="0.24402662389055124"/>
    <n v="0.22656707424314215"/>
    <n v="0.2166985897957851"/>
    <n v="0.22857063609094982"/>
    <n v="76757.542207107792"/>
    <n v="99271.89133544873"/>
    <n v="97182.931760789303"/>
    <n v="58044.822124885424"/>
  </r>
  <r>
    <x v="0"/>
    <x v="5"/>
    <n v="12436.249999999987"/>
    <n v="9975.9999999999909"/>
    <n v="7801.7500000000073"/>
    <n v="2546.041666666667"/>
    <n v="4.2474858095201976E-2"/>
    <n v="4.1246697084903639E-2"/>
    <n v="4.3067329440424809E-2"/>
    <n v="4.4113955943948249E-2"/>
    <n v="13360.286926911904"/>
    <n v="18072.518456783939"/>
    <n v="19314.428128362673"/>
    <n v="11202.605766790766"/>
  </r>
  <r>
    <x v="0"/>
    <x v="6"/>
    <n v="57885.839999999669"/>
    <n v="49055.279999999868"/>
    <n v="43355.820000000065"/>
    <n v="11285.659999999982"/>
    <n v="0.19770371612998733"/>
    <n v="0.20282360410737049"/>
    <n v="0.23933340380039861"/>
    <n v="0.19554083287654159"/>
    <n v="62186.867536862839"/>
    <n v="88868.529791770488"/>
    <n v="107333.97882990733"/>
    <n v="49657.003439210399"/>
  </r>
  <r>
    <x v="0"/>
    <x v="7"/>
    <n v="8324.5000000000109"/>
    <n v="6760.6666666666761"/>
    <n v="5104.0000000000009"/>
    <n v="1698.6666666666672"/>
    <n v="2.8431557440024902E-2"/>
    <n v="2.7952603257017424E-2"/>
    <n v="2.8175172168286355E-2"/>
    <n v="2.9431924653021562E-2"/>
    <n v="8943.0261150329407"/>
    <n v="12247.621603197431"/>
    <n v="12635.734439986289"/>
    <n v="7474.1483004750189"/>
  </r>
  <r>
    <x v="0"/>
    <x v="8"/>
    <n v="29316.496666666662"/>
    <n v="24645.481666666656"/>
    <n v="18438.236249999998"/>
    <n v="6437.6216666666669"/>
    <n v="0.10012777451121757"/>
    <n v="0.10189902935209968"/>
    <n v="0.10178300956569131"/>
    <n v="0.11154136332691858"/>
    <n v="31494.767888915339"/>
    <n v="44647.746822089386"/>
    <n v="45646.680406882551"/>
    <n v="28325.592055936704"/>
  </r>
  <r>
    <x v="0"/>
    <x v="9"/>
    <n v="37818.029583333293"/>
    <n v="29757.367500000018"/>
    <n v="15342.707500000022"/>
    <n v="5585.0266666666712"/>
    <n v="0.12916397145379305"/>
    <n v="0.12303459536053109"/>
    <n v="8.4695028475736456E-2"/>
    <n v="9.6768887777737192E-2"/>
    <n v="40627.980801590187"/>
    <n v="53908.437587114415"/>
    <n v="37983.224443649327"/>
    <n v="24574.166543626972"/>
  </r>
  <r>
    <x v="1"/>
    <x v="10"/>
    <n v="292790.85458333301"/>
    <n v="241861.79027777776"/>
    <n v="181152.39791666664"/>
    <n v="57715.106527777738"/>
    <n v="1"/>
    <n v="1"/>
    <n v="1"/>
    <n v="1.0000000000000002"/>
    <n v="314545.76956953038"/>
    <n v="438156.74306194356"/>
    <n v="448470.53159124695"/>
    <n v="253946.97725647048"/>
  </r>
  <r>
    <x v="2"/>
    <x v="0"/>
    <n v="1227"/>
    <n v="1028"/>
    <n v="767.00000000000011"/>
    <n v="263"/>
    <n v="5.5095800236189006E-2"/>
    <n v="5.6770488182018998E-2"/>
    <n v="5.4809008114162817E-2"/>
    <n v="5.638281717567821E-2"/>
    <n v="17786.698462049364"/>
    <n v="19411.709913011764"/>
    <n v="21813.057387484259"/>
    <n v="19360.35898908259"/>
  </r>
  <r>
    <x v="2"/>
    <x v="1"/>
    <n v="4895.3"/>
    <n v="4041"/>
    <n v="3301.3"/>
    <n v="937.50000000000011"/>
    <n v="0.21981293471574251"/>
    <n v="0.22316103379721669"/>
    <n v="0.23590740350363193"/>
    <n v="0.20098437681444231"/>
    <n v="70962.693546267532"/>
    <n v="76306.147624981066"/>
    <n v="93887.153003001018"/>
    <n v="69012.686510513042"/>
  </r>
  <r>
    <x v="2"/>
    <x v="2"/>
    <n v="480"/>
    <n v="384"/>
    <n v="288"/>
    <n v="96"/>
    <n v="2.1553369285550711E-2"/>
    <n v="2.1206096752816435E-2"/>
    <n v="2.0580175145865565E-2"/>
    <n v="2.058080018579889E-2"/>
    <n v="6958.1216477454727"/>
    <n v="7251.0667379343558"/>
    <n v="8190.5613136837883"/>
    <n v="7066.8990986765339"/>
  </r>
  <r>
    <x v="2"/>
    <x v="3"/>
    <n v="911"/>
    <n v="935"/>
    <n v="704"/>
    <n v="261"/>
    <n v="4.0906498789868122E-2"/>
    <n v="5.1634636624696265E-2"/>
    <n v="5.0307094801004718E-2"/>
    <n v="5.5954050505140733E-2"/>
    <n v="13205.935043950261"/>
    <n v="17655.592187418286"/>
    <n v="20021.372100115928"/>
    <n v="19213.131924526828"/>
  </r>
  <r>
    <x v="2"/>
    <x v="4"/>
    <n v="4348"/>
    <n v="3570"/>
    <n v="2771"/>
    <n v="955.29166666666674"/>
    <n v="0.19523760344494687"/>
    <n v="0.19715043074884028"/>
    <n v="0.19801272683747737"/>
    <n v="0.20479861365443194"/>
    <n v="63028.985259161076"/>
    <n v="67412.26107923346"/>
    <n v="78805.713195200617"/>
    <n v="70322.393938956986"/>
  </r>
  <r>
    <x v="2"/>
    <x v="11"/>
    <n v="2027"/>
    <n v="1215"/>
    <n v="569"/>
    <n v="198"/>
    <n v="9.1018082378773527E-2"/>
    <n v="6.7097415506958247E-2"/>
    <n v="4.0660137701380231E-2"/>
    <n v="4.244790038321021E-2"/>
    <n v="29383.567874958488"/>
    <n v="22942.82835049542"/>
    <n v="16182.046484326651"/>
    <n v="14575.479391020352"/>
  </r>
  <r>
    <x v="2"/>
    <x v="5"/>
    <n v="422"/>
    <n v="338"/>
    <n v="258"/>
    <n v="76"/>
    <n v="1.8949003830213335E-2"/>
    <n v="1.8665783079301966E-2"/>
    <n v="1.8436406901504568E-2"/>
    <n v="1.6293133480424122E-2"/>
    <n v="6117.3486153095619"/>
    <n v="6382.4493682859693"/>
    <n v="7337.3778435083932"/>
    <n v="5594.6284531189231"/>
  </r>
  <r>
    <x v="2"/>
    <x v="12"/>
    <n v="295"/>
    <n v="260"/>
    <n v="207.25"/>
    <n v="68.75"/>
    <n v="1.3246341540078041E-2"/>
    <n v="1.4358294676386128E-2"/>
    <n v="1.480986562146055E-2"/>
    <n v="1.4738854299725768E-2"/>
    <n v="4276.3455960102383"/>
    <n v="4909.5764371430532"/>
    <n v="5894.0758064616839"/>
    <n v="5060.9303441042885"/>
  </r>
  <r>
    <x v="2"/>
    <x v="6"/>
    <n v="703"/>
    <n v="614"/>
    <n v="526.5"/>
    <n v="209.5"/>
    <n v="3.1566705432796147E-2"/>
    <n v="3.3907665120388779E-2"/>
    <n v="3.7623132688535489E-2"/>
    <n v="4.49133087388007E-2"/>
    <n v="10190.748996593891"/>
    <n v="11594.153586176288"/>
    <n v="14973.369901578177"/>
    <n v="15422.035012215976"/>
  </r>
  <r>
    <x v="2"/>
    <x v="7"/>
    <n v="1065"/>
    <n v="854"/>
    <n v="633"/>
    <n v="213.5"/>
    <n v="4.7821538102315639E-2"/>
    <n v="4.7161475590899053E-2"/>
    <n v="4.5233509956017021E-2"/>
    <n v="4.5770842079875654E-2"/>
    <n v="15438.332405935267"/>
    <n v="16126.07029738526"/>
    <n v="18002.171220700824"/>
    <n v="15716.489141327498"/>
  </r>
  <r>
    <x v="2"/>
    <x v="8"/>
    <n v="1358"/>
    <n v="1003"/>
    <n v="789"/>
    <n v="284"/>
    <n v="6.0978073937037219E-2"/>
    <n v="5.5389882924674179E-2"/>
    <n v="5.6381104826694207E-2"/>
    <n v="6.0884867216321713E-2"/>
    <n v="19685.685828413232"/>
    <n v="18939.635255594163"/>
    <n v="22438.72526561288"/>
    <n v="20906.243166918077"/>
  </r>
  <r>
    <x v="2"/>
    <x v="9"/>
    <n v="4314"/>
    <n v="3566"/>
    <n v="2955"/>
    <n v="1027"/>
    <n v="0.19371090645388703"/>
    <n v="0.19692953390766513"/>
    <n v="0.21116117206955815"/>
    <n v="0.22017168532099438"/>
    <n v="62536.11830911244"/>
    <n v="67336.729134046647"/>
    <n v="84038.571812276365"/>
    <n v="75601.097649383344"/>
  </r>
  <r>
    <x v="2"/>
    <x v="13"/>
    <n v="225"/>
    <n v="300"/>
    <n v="225"/>
    <n v="75"/>
    <n v="1.0103141852601897E-2"/>
    <n v="1.656726308813784E-2"/>
    <n v="1.6078261832707472E-2"/>
    <n v="1.6078750145155384E-2"/>
    <n v="3261.6195223806903"/>
    <n v="5664.8958890112153"/>
    <n v="6398.8760263154591"/>
    <n v="5521.0149208410421"/>
  </r>
  <r>
    <x v="3"/>
    <x v="10"/>
    <n v="22270.3"/>
    <n v="18108"/>
    <n v="13994.05"/>
    <n v="4664.541666666667"/>
    <n v="1"/>
    <n v="1"/>
    <n v="1.0000000000000002"/>
    <n v="1.0000000000000002"/>
    <n v="322832.20110788749"/>
    <n v="341933.11586071696"/>
    <n v="397983.07136026601"/>
    <n v="343373.38854068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FBA61-345A-4A41-ADE0-92A7612D77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2" firstHeaderRow="0" firstDataRow="1" firstDataCol="1" rowPageCount="1" colPageCount="1"/>
  <pivotFields count="19">
    <pivotField axis="axisPage" numFmtId="15" multipleItemSelectionAllowed="1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axis="axisRow" multipleItemSelectionAllowed="1" showAll="0" defaultSubtotal="0">
      <items count="14">
        <item h="1" sd="0" x="0"/>
        <item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x="10"/>
        <item x="11"/>
        <item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multipleItemSelectionAllowed="1" showAll="0" defaultSubtotal="0">
      <items count="5">
        <item h="1" sd="0" x="0"/>
        <item h="1" sd="0" x="1"/>
        <item x="2"/>
        <item x="3"/>
        <item h="1" sd="0" x="4"/>
      </items>
    </pivotField>
  </pivotFields>
  <rowFields count="2">
    <field x="18"/>
    <field x="16"/>
  </rowFields>
  <rowItems count="7">
    <i>
      <x v="2"/>
    </i>
    <i r="1">
      <x v="10"/>
    </i>
    <i r="1">
      <x v="11"/>
    </i>
    <i r="1">
      <x v="12"/>
    </i>
    <i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" fld="9" baseField="0" baseItem="0" numFmtId="166"/>
    <dataField name="Sum of Total2" fld="1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D78C0-4F0F-4688-8D30-90DED8A7828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4:D60" firstHeaderRow="0" firstDataRow="1" firstDataCol="1"/>
  <pivotFields count="14">
    <pivotField axis="axisRow" showAll="0">
      <items count="6">
        <item h="1" m="1" x="4"/>
        <item x="0"/>
        <item x="2"/>
        <item h="1" x="3"/>
        <item h="1" x="1"/>
        <item t="default"/>
      </items>
    </pivotField>
    <pivotField axis="axisRow" showAll="0">
      <items count="15">
        <item x="0"/>
        <item x="1"/>
        <item x="2"/>
        <item x="3"/>
        <item x="4"/>
        <item x="11"/>
        <item x="5"/>
        <item x="12"/>
        <item x="6"/>
        <item x="7"/>
        <item x="8"/>
        <item x="9"/>
        <item x="1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26"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ctober" fld="10" subtotal="average" baseField="0" baseItem="1"/>
    <dataField name="November" fld="11" subtotal="average" baseField="0" baseItem="1"/>
    <dataField name="December" fld="12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7F8CE-652F-4009-9304-4FCEAB154FC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4:C18" firstHeaderRow="0" firstDataRow="1" firstDataCol="1" rowPageCount="2" colPageCount="1"/>
  <pivotFields count="19">
    <pivotField axis="axisRow" numFmtId="15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h="1" sd="0" x="0"/>
        <item h="1" sd="0" x="1"/>
        <item sd="0" x="2"/>
        <item h="1" sd="0" x="3"/>
        <item h="1" sd="0" x="4"/>
        <item t="default"/>
      </items>
    </pivotField>
  </pivotFields>
  <rowFields count="1">
    <field x="0"/>
  </rowFields>
  <rowItems count="14"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16" hier="-1"/>
  </pageFields>
  <dataFields count="2">
    <dataField name="Handset" fld="9" subtotal="average" baseField="0" baseItem="0" numFmtId="166"/>
    <dataField name="SIMO" fld="14" subtotal="average" baseField="0" baseItem="0" numFmtId="166"/>
  </dataFields>
  <chartFormats count="4"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831EF-E041-4BDB-B475-C9F7152ED9B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E7" firstHeaderRow="0" firstDataRow="1" firstDataCol="1" rowPageCount="1" colPageCount="1"/>
  <pivotFields count="19">
    <pivotField axis="axisPage" numFmtId="15" multipleItemSelectionAllowed="1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t="default"/>
      </items>
    </pivotField>
    <pivotField numFmtId="166" showAll="0"/>
    <pivotField numFmtId="166" showAll="0">
      <items count="115">
        <item x="109"/>
        <item x="110"/>
        <item x="0"/>
        <item x="111"/>
        <item x="112"/>
        <item x="2"/>
        <item x="108"/>
        <item x="4"/>
        <item x="3"/>
        <item x="5"/>
        <item x="1"/>
        <item x="7"/>
        <item x="113"/>
        <item x="9"/>
        <item x="8"/>
        <item x="6"/>
        <item x="10"/>
        <item x="66"/>
        <item x="65"/>
        <item x="99"/>
        <item x="73"/>
        <item x="11"/>
        <item x="81"/>
        <item x="12"/>
        <item x="100"/>
        <item x="64"/>
        <item x="17"/>
        <item x="102"/>
        <item x="98"/>
        <item x="34"/>
        <item x="101"/>
        <item x="82"/>
        <item x="72"/>
        <item x="63"/>
        <item x="106"/>
        <item x="33"/>
        <item x="83"/>
        <item x="60"/>
        <item x="96"/>
        <item x="61"/>
        <item x="85"/>
        <item x="59"/>
        <item x="71"/>
        <item x="62"/>
        <item x="104"/>
        <item x="35"/>
        <item x="97"/>
        <item x="107"/>
        <item x="43"/>
        <item x="56"/>
        <item x="84"/>
        <item x="13"/>
        <item x="55"/>
        <item x="105"/>
        <item x="103"/>
        <item x="58"/>
        <item x="80"/>
        <item x="86"/>
        <item x="32"/>
        <item x="88"/>
        <item x="36"/>
        <item x="68"/>
        <item x="70"/>
        <item x="53"/>
        <item x="18"/>
        <item x="95"/>
        <item x="89"/>
        <item x="30"/>
        <item x="50"/>
        <item x="49"/>
        <item x="31"/>
        <item x="44"/>
        <item x="67"/>
        <item x="19"/>
        <item x="28"/>
        <item x="57"/>
        <item x="87"/>
        <item x="16"/>
        <item x="52"/>
        <item x="75"/>
        <item x="51"/>
        <item x="47"/>
        <item x="48"/>
        <item x="29"/>
        <item x="74"/>
        <item x="69"/>
        <item x="54"/>
        <item x="46"/>
        <item x="79"/>
        <item x="37"/>
        <item x="15"/>
        <item x="20"/>
        <item x="21"/>
        <item x="25"/>
        <item x="76"/>
        <item x="78"/>
        <item x="23"/>
        <item x="27"/>
        <item x="93"/>
        <item x="14"/>
        <item x="45"/>
        <item x="77"/>
        <item x="22"/>
        <item x="26"/>
        <item x="24"/>
        <item x="92"/>
        <item x="90"/>
        <item x="94"/>
        <item x="41"/>
        <item x="40"/>
        <item x="42"/>
        <item x="38"/>
        <item x="91"/>
        <item x="39"/>
        <item t="default"/>
      </items>
    </pivotField>
    <pivotField numFmtId="166" showAll="0">
      <items count="115">
        <item x="110"/>
        <item x="109"/>
        <item x="111"/>
        <item x="108"/>
        <item x="104"/>
        <item x="112"/>
        <item x="95"/>
        <item x="101"/>
        <item x="102"/>
        <item x="87"/>
        <item x="83"/>
        <item x="107"/>
        <item x="89"/>
        <item x="86"/>
        <item x="65"/>
        <item x="81"/>
        <item x="55"/>
        <item x="64"/>
        <item x="88"/>
        <item x="43"/>
        <item x="105"/>
        <item x="56"/>
        <item x="113"/>
        <item x="57"/>
        <item x="82"/>
        <item x="66"/>
        <item x="106"/>
        <item x="96"/>
        <item x="103"/>
        <item x="85"/>
        <item x="63"/>
        <item x="51"/>
        <item x="60"/>
        <item x="100"/>
        <item x="53"/>
        <item x="62"/>
        <item x="80"/>
        <item x="69"/>
        <item x="84"/>
        <item x="52"/>
        <item x="99"/>
        <item x="59"/>
        <item x="50"/>
        <item x="78"/>
        <item x="61"/>
        <item x="54"/>
        <item x="97"/>
        <item x="49"/>
        <item x="72"/>
        <item x="75"/>
        <item x="73"/>
        <item x="58"/>
        <item x="77"/>
        <item x="98"/>
        <item x="47"/>
        <item x="67"/>
        <item x="76"/>
        <item x="46"/>
        <item x="44"/>
        <item x="68"/>
        <item x="71"/>
        <item x="48"/>
        <item x="74"/>
        <item x="32"/>
        <item x="79"/>
        <item x="70"/>
        <item x="45"/>
        <item x="17"/>
        <item x="31"/>
        <item x="94"/>
        <item x="33"/>
        <item x="30"/>
        <item x="0"/>
        <item x="7"/>
        <item x="18"/>
        <item x="36"/>
        <item x="12"/>
        <item x="35"/>
        <item x="34"/>
        <item x="93"/>
        <item x="13"/>
        <item x="10"/>
        <item x="6"/>
        <item x="14"/>
        <item x="11"/>
        <item x="23"/>
        <item x="90"/>
        <item x="22"/>
        <item x="8"/>
        <item x="16"/>
        <item x="19"/>
        <item x="21"/>
        <item x="5"/>
        <item x="37"/>
        <item x="25"/>
        <item x="15"/>
        <item x="20"/>
        <item x="29"/>
        <item x="24"/>
        <item x="9"/>
        <item x="41"/>
        <item x="4"/>
        <item x="3"/>
        <item x="26"/>
        <item x="1"/>
        <item x="2"/>
        <item x="92"/>
        <item x="28"/>
        <item x="27"/>
        <item x="40"/>
        <item x="42"/>
        <item x="38"/>
        <item x="91"/>
        <item x="39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numFmtId="166" showAll="0">
      <items count="115">
        <item x="110"/>
        <item x="111"/>
        <item x="109"/>
        <item x="108"/>
        <item x="112"/>
        <item x="113"/>
        <item x="43"/>
        <item x="50"/>
        <item x="0"/>
        <item x="51"/>
        <item x="59"/>
        <item x="60"/>
        <item x="52"/>
        <item x="10"/>
        <item x="64"/>
        <item x="49"/>
        <item x="95"/>
        <item x="7"/>
        <item x="55"/>
        <item x="62"/>
        <item x="65"/>
        <item x="58"/>
        <item x="57"/>
        <item x="63"/>
        <item x="107"/>
        <item x="8"/>
        <item x="56"/>
        <item x="47"/>
        <item x="46"/>
        <item x="104"/>
        <item x="102"/>
        <item x="11"/>
        <item x="12"/>
        <item x="44"/>
        <item x="66"/>
        <item x="4"/>
        <item x="54"/>
        <item x="6"/>
        <item x="17"/>
        <item x="18"/>
        <item x="9"/>
        <item x="16"/>
        <item x="61"/>
        <item x="99"/>
        <item x="103"/>
        <item x="33"/>
        <item x="105"/>
        <item x="68"/>
        <item x="15"/>
        <item x="5"/>
        <item x="13"/>
        <item x="96"/>
        <item x="101"/>
        <item x="19"/>
        <item x="67"/>
        <item x="48"/>
        <item x="69"/>
        <item x="34"/>
        <item x="45"/>
        <item x="32"/>
        <item x="106"/>
        <item x="87"/>
        <item x="2"/>
        <item x="100"/>
        <item x="3"/>
        <item x="20"/>
        <item x="1"/>
        <item x="14"/>
        <item x="21"/>
        <item x="98"/>
        <item x="35"/>
        <item x="53"/>
        <item x="75"/>
        <item x="89"/>
        <item x="36"/>
        <item x="25"/>
        <item x="76"/>
        <item x="88"/>
        <item x="23"/>
        <item x="28"/>
        <item x="97"/>
        <item x="86"/>
        <item x="73"/>
        <item x="37"/>
        <item x="71"/>
        <item x="24"/>
        <item x="26"/>
        <item x="31"/>
        <item x="77"/>
        <item x="70"/>
        <item x="22"/>
        <item x="74"/>
        <item x="72"/>
        <item x="78"/>
        <item x="93"/>
        <item x="80"/>
        <item x="30"/>
        <item x="85"/>
        <item x="27"/>
        <item x="41"/>
        <item x="29"/>
        <item x="84"/>
        <item x="83"/>
        <item x="81"/>
        <item x="79"/>
        <item x="94"/>
        <item x="82"/>
        <item x="40"/>
        <item x="90"/>
        <item x="42"/>
        <item x="38"/>
        <item x="92"/>
        <item x="39"/>
        <item x="91"/>
        <item t="default"/>
      </items>
    </pivotField>
    <pivotField axis="axisRow" showAll="0">
      <items count="15">
        <item sd="0" x="0"/>
        <item x="1"/>
        <item x="2"/>
        <item x="3"/>
        <item x="4"/>
        <item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6"/>
  </rowFields>
  <rowItems count="4"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£0.00-£9.992" fld="10" subtotal="average" baseField="0" baseItem="0" numFmtId="166"/>
    <dataField name="Average of £10.00-£14.992" fld="11" subtotal="average" baseField="0" baseItem="0" numFmtId="166"/>
    <dataField name="Average of £15.00-£19.992" fld="12" subtotal="average" baseField="0" baseItem="0" numFmtId="166"/>
    <dataField name="Average of £20+" fld="13" subtotal="average" baseField="0" baseItem="0" numFmtId="166"/>
  </dataFields>
  <chartFormats count="11">
    <chartFormat chart="0" format="263" series="1">
      <pivotArea type="data" outline="0" fieldPosition="0">
        <references count="1">
          <reference field="16" count="1" selected="0">
            <x v="10"/>
          </reference>
        </references>
      </pivotArea>
    </chartFormat>
    <chartFormat chart="0" format="264" series="1">
      <pivotArea type="data" outline="0" fieldPosition="0">
        <references count="1">
          <reference field="16" count="1" selected="0">
            <x v="11"/>
          </reference>
        </references>
      </pivotArea>
    </chartFormat>
    <chartFormat chart="0" format="265" series="1">
      <pivotArea type="data" outline="0" fieldPosition="0">
        <references count="1">
          <reference field="16" count="1" selected="0">
            <x v="12"/>
          </reference>
        </references>
      </pivotArea>
    </chartFormat>
    <chartFormat chart="0" format="2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2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9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29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5445-3BA5-4162-B173-3B3BC8B2C58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I7" firstHeaderRow="0" firstDataRow="1" firstDataCol="1" rowPageCount="1" colPageCount="1"/>
  <pivotFields count="19">
    <pivotField axis="axisPage" numFmtId="15" multipleItemSelectionAllowed="1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t="default"/>
      </items>
    </pivotField>
    <pivotField dataField="1" numFmtId="166" showAll="0"/>
    <pivotField dataField="1" numFmtId="166" showAll="0">
      <items count="115">
        <item x="109"/>
        <item x="110"/>
        <item x="0"/>
        <item x="111"/>
        <item x="112"/>
        <item x="2"/>
        <item x="108"/>
        <item x="4"/>
        <item x="3"/>
        <item x="5"/>
        <item x="1"/>
        <item x="7"/>
        <item x="113"/>
        <item x="9"/>
        <item x="8"/>
        <item x="6"/>
        <item x="10"/>
        <item x="66"/>
        <item x="65"/>
        <item x="99"/>
        <item x="73"/>
        <item x="11"/>
        <item x="81"/>
        <item x="12"/>
        <item x="100"/>
        <item x="64"/>
        <item x="17"/>
        <item x="102"/>
        <item x="98"/>
        <item x="34"/>
        <item x="101"/>
        <item x="82"/>
        <item x="72"/>
        <item x="63"/>
        <item x="106"/>
        <item x="33"/>
        <item x="83"/>
        <item x="60"/>
        <item x="96"/>
        <item x="61"/>
        <item x="85"/>
        <item x="59"/>
        <item x="71"/>
        <item x="62"/>
        <item x="104"/>
        <item x="35"/>
        <item x="97"/>
        <item x="107"/>
        <item x="43"/>
        <item x="56"/>
        <item x="84"/>
        <item x="13"/>
        <item x="55"/>
        <item x="105"/>
        <item x="103"/>
        <item x="58"/>
        <item x="80"/>
        <item x="86"/>
        <item x="32"/>
        <item x="88"/>
        <item x="36"/>
        <item x="68"/>
        <item x="70"/>
        <item x="53"/>
        <item x="18"/>
        <item x="95"/>
        <item x="89"/>
        <item x="30"/>
        <item x="50"/>
        <item x="49"/>
        <item x="31"/>
        <item x="44"/>
        <item x="67"/>
        <item x="19"/>
        <item x="28"/>
        <item x="57"/>
        <item x="87"/>
        <item x="16"/>
        <item x="52"/>
        <item x="75"/>
        <item x="51"/>
        <item x="47"/>
        <item x="48"/>
        <item x="29"/>
        <item x="74"/>
        <item x="69"/>
        <item x="54"/>
        <item x="46"/>
        <item x="79"/>
        <item x="37"/>
        <item x="15"/>
        <item x="20"/>
        <item x="21"/>
        <item x="25"/>
        <item x="76"/>
        <item x="78"/>
        <item x="23"/>
        <item x="27"/>
        <item x="93"/>
        <item x="14"/>
        <item x="45"/>
        <item x="77"/>
        <item x="22"/>
        <item x="26"/>
        <item x="24"/>
        <item x="92"/>
        <item x="90"/>
        <item x="94"/>
        <item x="41"/>
        <item x="40"/>
        <item x="42"/>
        <item x="38"/>
        <item x="91"/>
        <item x="39"/>
        <item t="default"/>
      </items>
    </pivotField>
    <pivotField dataField="1" numFmtId="166" showAll="0">
      <items count="115">
        <item x="110"/>
        <item x="109"/>
        <item x="111"/>
        <item x="108"/>
        <item x="104"/>
        <item x="112"/>
        <item x="95"/>
        <item x="101"/>
        <item x="102"/>
        <item x="87"/>
        <item x="83"/>
        <item x="107"/>
        <item x="89"/>
        <item x="86"/>
        <item x="65"/>
        <item x="81"/>
        <item x="55"/>
        <item x="64"/>
        <item x="88"/>
        <item x="43"/>
        <item x="105"/>
        <item x="56"/>
        <item x="113"/>
        <item x="57"/>
        <item x="82"/>
        <item x="66"/>
        <item x="106"/>
        <item x="96"/>
        <item x="103"/>
        <item x="85"/>
        <item x="63"/>
        <item x="51"/>
        <item x="60"/>
        <item x="100"/>
        <item x="53"/>
        <item x="62"/>
        <item x="80"/>
        <item x="69"/>
        <item x="84"/>
        <item x="52"/>
        <item x="99"/>
        <item x="59"/>
        <item x="50"/>
        <item x="78"/>
        <item x="61"/>
        <item x="54"/>
        <item x="97"/>
        <item x="49"/>
        <item x="72"/>
        <item x="75"/>
        <item x="73"/>
        <item x="58"/>
        <item x="77"/>
        <item x="98"/>
        <item x="47"/>
        <item x="67"/>
        <item x="76"/>
        <item x="46"/>
        <item x="44"/>
        <item x="68"/>
        <item x="71"/>
        <item x="48"/>
        <item x="74"/>
        <item x="32"/>
        <item x="79"/>
        <item x="70"/>
        <item x="45"/>
        <item x="17"/>
        <item x="31"/>
        <item x="94"/>
        <item x="33"/>
        <item x="30"/>
        <item x="0"/>
        <item x="7"/>
        <item x="18"/>
        <item x="36"/>
        <item x="12"/>
        <item x="35"/>
        <item x="34"/>
        <item x="93"/>
        <item x="13"/>
        <item x="10"/>
        <item x="6"/>
        <item x="14"/>
        <item x="11"/>
        <item x="23"/>
        <item x="90"/>
        <item x="22"/>
        <item x="8"/>
        <item x="16"/>
        <item x="19"/>
        <item x="21"/>
        <item x="5"/>
        <item x="37"/>
        <item x="25"/>
        <item x="15"/>
        <item x="20"/>
        <item x="29"/>
        <item x="24"/>
        <item x="9"/>
        <item x="41"/>
        <item x="4"/>
        <item x="3"/>
        <item x="26"/>
        <item x="1"/>
        <item x="2"/>
        <item x="92"/>
        <item x="28"/>
        <item x="27"/>
        <item x="40"/>
        <item x="42"/>
        <item x="38"/>
        <item x="91"/>
        <item x="39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15">
        <item x="110"/>
        <item x="111"/>
        <item x="109"/>
        <item x="108"/>
        <item x="112"/>
        <item x="113"/>
        <item x="43"/>
        <item x="50"/>
        <item x="0"/>
        <item x="51"/>
        <item x="59"/>
        <item x="60"/>
        <item x="52"/>
        <item x="10"/>
        <item x="64"/>
        <item x="49"/>
        <item x="95"/>
        <item x="7"/>
        <item x="55"/>
        <item x="62"/>
        <item x="65"/>
        <item x="58"/>
        <item x="57"/>
        <item x="63"/>
        <item x="107"/>
        <item x="8"/>
        <item x="56"/>
        <item x="47"/>
        <item x="46"/>
        <item x="104"/>
        <item x="102"/>
        <item x="11"/>
        <item x="12"/>
        <item x="44"/>
        <item x="66"/>
        <item x="4"/>
        <item x="54"/>
        <item x="6"/>
        <item x="17"/>
        <item x="18"/>
        <item x="9"/>
        <item x="16"/>
        <item x="61"/>
        <item x="99"/>
        <item x="103"/>
        <item x="33"/>
        <item x="105"/>
        <item x="68"/>
        <item x="15"/>
        <item x="5"/>
        <item x="13"/>
        <item x="96"/>
        <item x="101"/>
        <item x="19"/>
        <item x="67"/>
        <item x="48"/>
        <item x="69"/>
        <item x="34"/>
        <item x="45"/>
        <item x="32"/>
        <item x="106"/>
        <item x="87"/>
        <item x="2"/>
        <item x="100"/>
        <item x="3"/>
        <item x="20"/>
        <item x="1"/>
        <item x="14"/>
        <item x="21"/>
        <item x="98"/>
        <item x="35"/>
        <item x="53"/>
        <item x="75"/>
        <item x="89"/>
        <item x="36"/>
        <item x="25"/>
        <item x="76"/>
        <item x="88"/>
        <item x="23"/>
        <item x="28"/>
        <item x="97"/>
        <item x="86"/>
        <item x="73"/>
        <item x="37"/>
        <item x="71"/>
        <item x="24"/>
        <item x="26"/>
        <item x="31"/>
        <item x="77"/>
        <item x="70"/>
        <item x="22"/>
        <item x="74"/>
        <item x="72"/>
        <item x="78"/>
        <item x="93"/>
        <item x="80"/>
        <item x="30"/>
        <item x="85"/>
        <item x="27"/>
        <item x="41"/>
        <item x="29"/>
        <item x="84"/>
        <item x="83"/>
        <item x="81"/>
        <item x="79"/>
        <item x="94"/>
        <item x="82"/>
        <item x="40"/>
        <item x="90"/>
        <item x="42"/>
        <item x="38"/>
        <item x="92"/>
        <item x="39"/>
        <item x="91"/>
        <item t="default"/>
      </items>
    </pivotField>
    <pivotField axis="axisRow" showAll="0">
      <items count="15">
        <item sd="0" x="0"/>
        <item x="1"/>
        <item x="2"/>
        <item x="3"/>
        <item x="4"/>
        <item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6"/>
  </rowFields>
  <rowItems count="4"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Average of £0.00-£9.99" fld="1" subtotal="average" baseField="16" baseItem="10" numFmtId="166"/>
    <dataField name="Average of £10.00-£14.99" fld="2" subtotal="average" baseField="16" baseItem="10" numFmtId="166"/>
    <dataField name="Average of £15.00-£19.99" fld="3" subtotal="average" baseField="16" baseItem="10" numFmtId="166"/>
    <dataField name="Average of £20.00-£29.99" fld="4" subtotal="average" baseField="16" baseItem="10" numFmtId="166"/>
    <dataField name="Average of £30.00-£39.99" fld="5" subtotal="average" baseField="16" baseItem="10" numFmtId="166"/>
    <dataField name="Average of £40.00-£49.99" fld="6" subtotal="average" baseField="16" baseItem="10" numFmtId="166"/>
    <dataField name="Average of £50.00-£59.99" fld="7" subtotal="average" baseField="16" baseItem="10" numFmtId="166"/>
    <dataField name="Average of £60+" fld="8" subtotal="average" baseField="16" baseItem="10" numFmtId="166"/>
  </dataFields>
  <chartFormats count="27">
    <chartFormat chart="0" format="263" series="1">
      <pivotArea type="data" outline="0" fieldPosition="0">
        <references count="1">
          <reference field="16" count="1" selected="0">
            <x v="10"/>
          </reference>
        </references>
      </pivotArea>
    </chartFormat>
    <chartFormat chart="0" format="264" series="1">
      <pivotArea type="data" outline="0" fieldPosition="0">
        <references count="1">
          <reference field="16" count="1" selected="0">
            <x v="11"/>
          </reference>
        </references>
      </pivotArea>
    </chartFormat>
    <chartFormat chart="0" format="265" series="1">
      <pivotArea type="data" outline="0" fieldPosition="0">
        <references count="1">
          <reference field="16" count="1" selected="0">
            <x v="12"/>
          </reference>
        </references>
      </pivotArea>
    </chartFormat>
    <chartFormat chart="0" format="2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8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8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8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8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8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9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29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29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29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29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2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0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0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0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0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0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3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31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8DC-2AFD-4187-A953-7C4D827B2DA9}">
  <dimension ref="A2:DK22"/>
  <sheetViews>
    <sheetView showGridLines="0" workbookViewId="0">
      <selection activeCell="B38" sqref="B38"/>
    </sheetView>
  </sheetViews>
  <sheetFormatPr defaultColWidth="9" defaultRowHeight="10.199999999999999"/>
  <cols>
    <col min="1" max="1" width="23" style="1" customWidth="1"/>
    <col min="2" max="109" width="11.44140625" style="1" customWidth="1"/>
    <col min="110" max="115" width="10" style="1" customWidth="1"/>
    <col min="116" max="16384" width="9" style="1"/>
  </cols>
  <sheetData>
    <row r="2" spans="1:115" ht="13.2">
      <c r="A2" s="9" t="s">
        <v>14</v>
      </c>
    </row>
    <row r="4" spans="1:115">
      <c r="A4" s="2" t="s">
        <v>0</v>
      </c>
      <c r="B4" s="8">
        <v>43156</v>
      </c>
      <c r="C4" s="8">
        <v>43163</v>
      </c>
      <c r="D4" s="8">
        <v>43170</v>
      </c>
      <c r="E4" s="8">
        <v>43177</v>
      </c>
      <c r="F4" s="8">
        <v>43184</v>
      </c>
      <c r="G4" s="8">
        <v>43191</v>
      </c>
      <c r="H4" s="8">
        <v>43198</v>
      </c>
      <c r="I4" s="8">
        <v>43205</v>
      </c>
      <c r="J4" s="8">
        <v>43212</v>
      </c>
      <c r="K4" s="8">
        <v>43219</v>
      </c>
      <c r="L4" s="8">
        <v>43226</v>
      </c>
      <c r="M4" s="8">
        <v>43233</v>
      </c>
      <c r="N4" s="8">
        <v>43240</v>
      </c>
      <c r="O4" s="8">
        <v>43247</v>
      </c>
      <c r="P4" s="8">
        <v>43254</v>
      </c>
      <c r="Q4" s="8">
        <v>43261</v>
      </c>
      <c r="R4" s="8">
        <v>43268</v>
      </c>
      <c r="S4" s="8">
        <v>43275</v>
      </c>
      <c r="T4" s="8">
        <v>43282</v>
      </c>
      <c r="U4" s="8">
        <v>43289</v>
      </c>
      <c r="V4" s="8">
        <v>43296</v>
      </c>
      <c r="W4" s="8">
        <v>43303</v>
      </c>
      <c r="X4" s="8">
        <v>43310</v>
      </c>
      <c r="Y4" s="8">
        <v>43317</v>
      </c>
      <c r="Z4" s="8">
        <v>43324</v>
      </c>
      <c r="AA4" s="8">
        <v>43331</v>
      </c>
      <c r="AB4" s="8">
        <v>43338</v>
      </c>
      <c r="AC4" s="8">
        <v>43345</v>
      </c>
      <c r="AD4" s="8">
        <v>43352</v>
      </c>
      <c r="AE4" s="8">
        <v>43359</v>
      </c>
      <c r="AF4" s="8">
        <v>43366</v>
      </c>
      <c r="AG4" s="8">
        <v>43373</v>
      </c>
      <c r="AH4" s="8">
        <v>43380</v>
      </c>
      <c r="AI4" s="8">
        <v>43387</v>
      </c>
      <c r="AJ4" s="8">
        <v>43394</v>
      </c>
      <c r="AK4" s="8">
        <v>43401</v>
      </c>
      <c r="AL4" s="8">
        <v>43408</v>
      </c>
      <c r="AM4" s="8">
        <v>43415</v>
      </c>
      <c r="AN4" s="8">
        <v>43422</v>
      </c>
      <c r="AO4" s="8">
        <v>43429</v>
      </c>
      <c r="AP4" s="8">
        <v>43436</v>
      </c>
      <c r="AQ4" s="8">
        <v>43443</v>
      </c>
      <c r="AR4" s="8">
        <v>43450</v>
      </c>
      <c r="AS4" s="8">
        <v>43457</v>
      </c>
      <c r="AT4" s="8">
        <v>43464</v>
      </c>
      <c r="AU4" s="8">
        <v>43471</v>
      </c>
      <c r="AV4" s="8">
        <v>43478</v>
      </c>
      <c r="AW4" s="8">
        <v>43485</v>
      </c>
      <c r="AX4" s="8">
        <v>43492</v>
      </c>
      <c r="AY4" s="8">
        <v>43499</v>
      </c>
      <c r="AZ4" s="8">
        <v>43506</v>
      </c>
      <c r="BA4" s="8">
        <v>43513</v>
      </c>
      <c r="BB4" s="8">
        <v>43520</v>
      </c>
      <c r="BC4" s="8">
        <v>43527</v>
      </c>
      <c r="BD4" s="8">
        <v>43534</v>
      </c>
      <c r="BE4" s="8">
        <v>43541</v>
      </c>
      <c r="BF4" s="8">
        <v>43548</v>
      </c>
      <c r="BG4" s="8">
        <v>43555</v>
      </c>
      <c r="BH4" s="8">
        <v>43562</v>
      </c>
      <c r="BI4" s="8">
        <v>43569</v>
      </c>
      <c r="BJ4" s="8">
        <v>43576</v>
      </c>
      <c r="BK4" s="8">
        <v>43583</v>
      </c>
      <c r="BL4" s="8">
        <v>43590</v>
      </c>
      <c r="BM4" s="8">
        <v>43597</v>
      </c>
      <c r="BN4" s="8">
        <v>43604</v>
      </c>
      <c r="BO4" s="8">
        <v>43611</v>
      </c>
      <c r="BP4" s="8">
        <v>43618</v>
      </c>
      <c r="BQ4" s="8">
        <v>43625</v>
      </c>
      <c r="BR4" s="8">
        <v>43632</v>
      </c>
      <c r="BS4" s="8">
        <v>43639</v>
      </c>
      <c r="BT4" s="8">
        <v>43646</v>
      </c>
      <c r="BU4" s="8">
        <v>43653</v>
      </c>
      <c r="BV4" s="8">
        <v>43660</v>
      </c>
      <c r="BW4" s="8">
        <v>43667</v>
      </c>
      <c r="BX4" s="8">
        <v>43674</v>
      </c>
      <c r="BY4" s="8">
        <v>43681</v>
      </c>
      <c r="BZ4" s="8">
        <v>43688</v>
      </c>
      <c r="CA4" s="8">
        <v>43695</v>
      </c>
      <c r="CB4" s="8">
        <v>43702</v>
      </c>
      <c r="CC4" s="8">
        <v>43709</v>
      </c>
      <c r="CD4" s="8">
        <v>43716</v>
      </c>
      <c r="CE4" s="8">
        <v>43723</v>
      </c>
      <c r="CF4" s="8">
        <v>43730</v>
      </c>
      <c r="CG4" s="8">
        <v>43737</v>
      </c>
      <c r="CH4" s="8">
        <v>43744</v>
      </c>
      <c r="CI4" s="8">
        <v>43751</v>
      </c>
      <c r="CJ4" s="8">
        <v>43758</v>
      </c>
      <c r="CK4" s="8">
        <v>43765</v>
      </c>
      <c r="CL4" s="8">
        <v>43772</v>
      </c>
      <c r="CM4" s="8">
        <v>43779</v>
      </c>
      <c r="CN4" s="8">
        <v>43786</v>
      </c>
      <c r="CO4" s="8">
        <v>43793</v>
      </c>
      <c r="CP4" s="8">
        <v>43800</v>
      </c>
      <c r="CQ4" s="8">
        <v>43807</v>
      </c>
      <c r="CR4" s="8">
        <v>43814</v>
      </c>
      <c r="CS4" s="8">
        <v>43821</v>
      </c>
      <c r="CT4" s="8">
        <v>43828</v>
      </c>
      <c r="CU4" s="8">
        <v>43835</v>
      </c>
      <c r="CV4" s="8">
        <v>43842</v>
      </c>
      <c r="CW4" s="8">
        <v>43849</v>
      </c>
      <c r="CX4" s="8">
        <v>43856</v>
      </c>
      <c r="CY4" s="8">
        <v>43863</v>
      </c>
      <c r="CZ4" s="8">
        <v>43870</v>
      </c>
      <c r="DA4" s="8">
        <v>43877</v>
      </c>
      <c r="DB4" s="8">
        <v>43884</v>
      </c>
      <c r="DC4" s="8">
        <v>43891</v>
      </c>
      <c r="DD4" s="8">
        <v>43898</v>
      </c>
      <c r="DE4" s="8">
        <v>43905</v>
      </c>
      <c r="DF4" s="8">
        <v>43912</v>
      </c>
      <c r="DG4" s="8">
        <v>43919</v>
      </c>
      <c r="DH4" s="8">
        <v>43926</v>
      </c>
      <c r="DI4" s="8">
        <v>43933</v>
      </c>
      <c r="DJ4" s="8">
        <v>43940</v>
      </c>
      <c r="DK4" s="8">
        <v>43947</v>
      </c>
    </row>
    <row r="5" spans="1:115">
      <c r="A5" s="3" t="s">
        <v>1</v>
      </c>
    </row>
    <row r="6" spans="1:115">
      <c r="A6" s="1" t="s">
        <v>2</v>
      </c>
      <c r="B6" s="4">
        <v>1083.9809615069998</v>
      </c>
      <c r="C6" s="4">
        <v>1487.7684107729999</v>
      </c>
      <c r="D6" s="4">
        <v>1359.6665055224998</v>
      </c>
      <c r="E6" s="4">
        <v>1490.198770237</v>
      </c>
      <c r="F6" s="4">
        <v>1232.7938844924997</v>
      </c>
      <c r="G6" s="4">
        <v>1097.8676583459999</v>
      </c>
      <c r="H6" s="4">
        <v>1310.5295565039999</v>
      </c>
      <c r="I6" s="4">
        <v>1111.5023593725</v>
      </c>
      <c r="J6" s="4">
        <v>1195.521518306</v>
      </c>
      <c r="K6" s="4">
        <v>1208.7621043274999</v>
      </c>
      <c r="L6" s="4">
        <v>1410.75</v>
      </c>
      <c r="M6" s="4">
        <v>1517.4967788229999</v>
      </c>
      <c r="N6" s="4">
        <v>1380.3988489905</v>
      </c>
      <c r="O6" s="4">
        <v>1282.7025048119999</v>
      </c>
      <c r="P6" s="4">
        <v>1520.8978765209999</v>
      </c>
      <c r="Q6" s="4">
        <v>1223.3827161710001</v>
      </c>
      <c r="R6" s="4">
        <v>1107.8514217635</v>
      </c>
      <c r="S6" s="4">
        <v>1005.3322920239999</v>
      </c>
      <c r="T6" s="4">
        <v>1002.9936160909998</v>
      </c>
      <c r="U6" s="4">
        <v>958.11659229199995</v>
      </c>
      <c r="V6" s="4">
        <v>910.39304991999995</v>
      </c>
      <c r="W6" s="4">
        <v>931.7633077575</v>
      </c>
      <c r="X6" s="4">
        <v>881.97341220599992</v>
      </c>
      <c r="Y6" s="4">
        <v>1040.8644854314998</v>
      </c>
      <c r="Z6" s="4">
        <v>1297.9298740649999</v>
      </c>
      <c r="AA6" s="4">
        <v>1418.2159505540001</v>
      </c>
      <c r="AB6" s="4">
        <v>1589.7345455315001</v>
      </c>
      <c r="AC6" s="4">
        <v>1619.1109119814998</v>
      </c>
      <c r="AD6" s="4">
        <v>1394.270597874</v>
      </c>
      <c r="AE6" s="4">
        <v>1352.2813156940001</v>
      </c>
      <c r="AF6" s="4">
        <v>1172.554011874</v>
      </c>
      <c r="AG6" s="4">
        <v>1251.761484144</v>
      </c>
      <c r="AH6" s="4">
        <v>1141.0948831035</v>
      </c>
      <c r="AI6" s="4">
        <v>1175.7887209005</v>
      </c>
      <c r="AJ6" s="4">
        <v>1055.3783501925</v>
      </c>
      <c r="AK6" s="4">
        <v>1304.4649613239999</v>
      </c>
      <c r="AL6" s="4">
        <v>1522.677359844</v>
      </c>
      <c r="AM6" s="4">
        <v>1578.8522718004999</v>
      </c>
      <c r="AN6" s="4">
        <v>1594.9743590904998</v>
      </c>
      <c r="AO6" s="4">
        <v>1459.4942933655</v>
      </c>
      <c r="AP6" s="4">
        <v>1515.3441092895</v>
      </c>
      <c r="AQ6" s="4">
        <v>1618.603875863</v>
      </c>
      <c r="AR6" s="4">
        <v>1730.7543171104999</v>
      </c>
      <c r="AS6" s="4">
        <v>962.49298750199989</v>
      </c>
      <c r="AT6" s="4">
        <v>1315.4895247725001</v>
      </c>
      <c r="AU6" s="4">
        <v>1538.366466964</v>
      </c>
      <c r="AV6" s="4">
        <v>1426.8422415579998</v>
      </c>
      <c r="AW6" s="4">
        <v>1528.2159626245</v>
      </c>
      <c r="AX6" s="4">
        <v>1330.8662886314999</v>
      </c>
      <c r="AY6" s="4">
        <v>1366.7488379919998</v>
      </c>
      <c r="AZ6" s="4">
        <v>1300.4675293504999</v>
      </c>
      <c r="BA6" s="4">
        <v>1321.4973850119998</v>
      </c>
      <c r="BB6" s="4">
        <v>1373.4191371929999</v>
      </c>
      <c r="BC6" s="4">
        <v>1902.7291343879999</v>
      </c>
      <c r="BD6" s="4">
        <v>1481.4701957539999</v>
      </c>
      <c r="BE6" s="4">
        <v>1220.8061153409999</v>
      </c>
      <c r="BF6" s="4">
        <v>1319.0993406719999</v>
      </c>
      <c r="BG6" s="4">
        <v>1292.1917154719999</v>
      </c>
      <c r="BH6" s="4">
        <v>1303.7637031299998</v>
      </c>
      <c r="BI6" s="4">
        <v>1055.4824724819998</v>
      </c>
      <c r="BJ6" s="4">
        <v>1011.610302576</v>
      </c>
      <c r="BK6" s="4">
        <v>1015.3497316019999</v>
      </c>
      <c r="BL6" s="4">
        <v>1164.5161307774999</v>
      </c>
      <c r="BM6" s="4">
        <v>1239.2633854234998</v>
      </c>
      <c r="BN6" s="4">
        <v>1134.8275739594999</v>
      </c>
      <c r="BO6" s="4">
        <v>904.25969550699995</v>
      </c>
      <c r="BP6" s="4">
        <v>1261.1249687544998</v>
      </c>
      <c r="BQ6" s="4">
        <v>1355.333326658</v>
      </c>
      <c r="BR6" s="4">
        <v>1563.2948263584999</v>
      </c>
      <c r="BS6" s="4">
        <v>1638.4512978554999</v>
      </c>
      <c r="BT6" s="4">
        <v>1426.8024381729999</v>
      </c>
      <c r="BU6" s="4">
        <v>2051.3727282904997</v>
      </c>
      <c r="BV6" s="4">
        <v>1752.4486301889999</v>
      </c>
      <c r="BW6" s="4">
        <v>943.28909093999994</v>
      </c>
      <c r="BX6" s="4">
        <v>1361.2993847600001</v>
      </c>
      <c r="BY6" s="4">
        <v>1304.4680665129999</v>
      </c>
      <c r="BZ6" s="4">
        <v>1942.834066982</v>
      </c>
      <c r="CA6" s="4">
        <v>2403.4122587029997</v>
      </c>
      <c r="CB6" s="4">
        <v>2422.5047853305</v>
      </c>
      <c r="CC6" s="4">
        <v>2540.3651090289995</v>
      </c>
      <c r="CD6" s="4">
        <v>2343.7239502989996</v>
      </c>
      <c r="CE6" s="4">
        <v>1962.3479707549998</v>
      </c>
      <c r="CF6" s="4">
        <v>2188.3679191665001</v>
      </c>
      <c r="CG6" s="4">
        <v>1833.018197848</v>
      </c>
      <c r="CH6" s="4">
        <v>1948.270902105</v>
      </c>
      <c r="CI6" s="4">
        <v>1817.6317383935</v>
      </c>
      <c r="CJ6" s="4">
        <v>1627.2083276494998</v>
      </c>
      <c r="CK6" s="4">
        <v>1374.131190864</v>
      </c>
      <c r="CL6" s="4">
        <v>1524.9732663304999</v>
      </c>
      <c r="CM6" s="4">
        <v>1713.1561478644999</v>
      </c>
      <c r="CN6" s="4">
        <v>1618.9429697559999</v>
      </c>
      <c r="CO6" s="4">
        <v>1837.5282161439998</v>
      </c>
      <c r="CP6" s="4">
        <v>1805.554454713</v>
      </c>
      <c r="CQ6" s="4">
        <v>2107.2084240034997</v>
      </c>
      <c r="CR6" s="4">
        <v>2600.4115470935003</v>
      </c>
      <c r="CS6" s="4">
        <v>1353.2577752745001</v>
      </c>
      <c r="CT6" s="4">
        <v>1426.3635203034999</v>
      </c>
      <c r="CU6" s="4">
        <v>1854.3379793355</v>
      </c>
      <c r="CV6" s="4">
        <v>1600.0975499845001</v>
      </c>
      <c r="CW6" s="4">
        <v>1272.0745203549998</v>
      </c>
      <c r="CX6" s="4">
        <v>1675.0966662935</v>
      </c>
      <c r="CY6" s="4">
        <v>1373.0815607920001</v>
      </c>
      <c r="CZ6" s="4">
        <v>1434.3966593990001</v>
      </c>
      <c r="DA6" s="4">
        <v>1363.088504522</v>
      </c>
      <c r="DB6" s="4">
        <v>1205.7439483140001</v>
      </c>
      <c r="DC6" s="4">
        <v>1226.6421033095</v>
      </c>
      <c r="DD6" s="4">
        <v>1276.6474452</v>
      </c>
      <c r="DE6" s="4">
        <v>1396.7367760239999</v>
      </c>
      <c r="DF6" s="4">
        <v>982.85111156800008</v>
      </c>
      <c r="DG6" s="4">
        <v>916.03296181199994</v>
      </c>
      <c r="DH6" s="4">
        <v>786.57370162500001</v>
      </c>
      <c r="DI6" s="4">
        <v>903.95317729450005</v>
      </c>
      <c r="DJ6" s="4">
        <v>900.81278490449995</v>
      </c>
      <c r="DK6" s="4">
        <v>1005.6480251034999</v>
      </c>
    </row>
    <row r="7" spans="1:115">
      <c r="A7" s="1" t="s">
        <v>3</v>
      </c>
      <c r="B7" s="4">
        <v>1901.9423338335</v>
      </c>
      <c r="C7" s="4">
        <v>2340.2909305964999</v>
      </c>
      <c r="D7" s="4">
        <v>2138.2034618045</v>
      </c>
      <c r="E7" s="4">
        <v>2203.3806845309996</v>
      </c>
      <c r="F7" s="4">
        <v>2161.3802329350001</v>
      </c>
      <c r="G7" s="4">
        <v>2265.6372215574997</v>
      </c>
      <c r="H7" s="4">
        <v>2643.5604375015</v>
      </c>
      <c r="I7" s="4">
        <v>2341.114849817</v>
      </c>
      <c r="J7" s="4">
        <v>2588.8308921960001</v>
      </c>
      <c r="K7" s="4">
        <v>2573.3357532354999</v>
      </c>
      <c r="L7" s="4">
        <v>2934.5499999999997</v>
      </c>
      <c r="M7" s="4">
        <v>3099.0533994449997</v>
      </c>
      <c r="N7" s="4">
        <v>3121.810332392</v>
      </c>
      <c r="O7" s="4">
        <v>3610.7246003209998</v>
      </c>
      <c r="P7" s="4">
        <v>4896.4651336454999</v>
      </c>
      <c r="Q7" s="4">
        <v>4383.4189150909997</v>
      </c>
      <c r="R7" s="4">
        <v>3998.5284176815003</v>
      </c>
      <c r="S7" s="4">
        <v>3218.1527159365</v>
      </c>
      <c r="T7" s="4">
        <v>3785.322946576</v>
      </c>
      <c r="U7" s="4">
        <v>3948.0376039979997</v>
      </c>
      <c r="V7" s="4">
        <v>4440.9537309005</v>
      </c>
      <c r="W7" s="4">
        <v>4523.5872517729995</v>
      </c>
      <c r="X7" s="4">
        <v>4926.8569808974999</v>
      </c>
      <c r="Y7" s="4">
        <v>4766.4849316294994</v>
      </c>
      <c r="Z7" s="4">
        <v>5279.5267444165002</v>
      </c>
      <c r="AA7" s="4">
        <v>4601.9047692869999</v>
      </c>
      <c r="AB7" s="4">
        <v>5082.3326601409999</v>
      </c>
      <c r="AC7" s="4">
        <v>4788.2235434549993</v>
      </c>
      <c r="AD7" s="4">
        <v>3955.089577707</v>
      </c>
      <c r="AE7" s="4">
        <v>4112.5523190639997</v>
      </c>
      <c r="AF7" s="4">
        <v>3853.0954435414997</v>
      </c>
      <c r="AG7" s="4">
        <v>3882.8589511225</v>
      </c>
      <c r="AH7" s="4">
        <v>3722.4929406814999</v>
      </c>
      <c r="AI7" s="4">
        <v>3454.8550338445002</v>
      </c>
      <c r="AJ7" s="4">
        <v>3336.1807028644998</v>
      </c>
      <c r="AK7" s="4">
        <v>3548.4844252394996</v>
      </c>
      <c r="AL7" s="4">
        <v>3734.970351385</v>
      </c>
      <c r="AM7" s="4">
        <v>4295.1427115944998</v>
      </c>
      <c r="AN7" s="4">
        <v>7420.4886876479995</v>
      </c>
      <c r="AO7" s="4">
        <v>8104.3260653369989</v>
      </c>
      <c r="AP7" s="4">
        <v>6301.5055293259993</v>
      </c>
      <c r="AQ7" s="4">
        <v>6263.0257892439995</v>
      </c>
      <c r="AR7" s="4">
        <v>6742.8697949834996</v>
      </c>
      <c r="AS7" s="4">
        <v>3570.8347876745001</v>
      </c>
      <c r="AT7" s="4">
        <v>3928.9501241885</v>
      </c>
      <c r="AU7" s="4">
        <v>4898.0123803294991</v>
      </c>
      <c r="AV7" s="4">
        <v>4247.9234830209998</v>
      </c>
      <c r="AW7" s="4">
        <v>4072.5455080940001</v>
      </c>
      <c r="AX7" s="4">
        <v>4078.1900982705001</v>
      </c>
      <c r="AY7" s="4">
        <v>3870.8713922440002</v>
      </c>
      <c r="AZ7" s="4">
        <v>3854.8343412874997</v>
      </c>
      <c r="BA7" s="4">
        <v>4051.5480673824995</v>
      </c>
      <c r="BB7" s="4">
        <v>4006.8891089584995</v>
      </c>
      <c r="BC7" s="4">
        <v>3778.4003782665</v>
      </c>
      <c r="BD7" s="4">
        <v>4170.5930631019992</v>
      </c>
      <c r="BE7" s="4">
        <v>3613.158244581</v>
      </c>
      <c r="BF7" s="4">
        <v>3581.6298178040001</v>
      </c>
      <c r="BG7" s="4">
        <v>3977.4271694249996</v>
      </c>
      <c r="BH7" s="4">
        <v>3654.3564737500001</v>
      </c>
      <c r="BI7" s="4">
        <v>3531.5613449934995</v>
      </c>
      <c r="BJ7" s="4">
        <v>3489.1900884950001</v>
      </c>
      <c r="BK7" s="4">
        <v>3497.5820933204996</v>
      </c>
      <c r="BL7" s="4">
        <v>3547.3175874069998</v>
      </c>
      <c r="BM7" s="4">
        <v>3435.5958999694999</v>
      </c>
      <c r="BN7" s="4">
        <v>3163.6589991819997</v>
      </c>
      <c r="BO7" s="4">
        <v>2965.2233609800001</v>
      </c>
      <c r="BP7" s="4">
        <v>2949.6521921515</v>
      </c>
      <c r="BQ7" s="4">
        <v>3936.5425617324995</v>
      </c>
      <c r="BR7" s="4">
        <v>3740.1452009894997</v>
      </c>
      <c r="BS7" s="4">
        <v>4164.0977382069996</v>
      </c>
      <c r="BT7" s="4">
        <v>3764.17744864</v>
      </c>
      <c r="BU7" s="4">
        <v>3544.2882276730002</v>
      </c>
      <c r="BV7" s="4">
        <v>3388.5499266769998</v>
      </c>
      <c r="BW7" s="4">
        <v>3051.5645585249999</v>
      </c>
      <c r="BX7" s="4">
        <v>4157.2036840049996</v>
      </c>
      <c r="BY7" s="4">
        <v>4008.1455811149995</v>
      </c>
      <c r="BZ7" s="4">
        <v>4604.2899045710001</v>
      </c>
      <c r="CA7" s="4">
        <v>4917.721031394999</v>
      </c>
      <c r="CB7" s="4">
        <v>4697.0333974345003</v>
      </c>
      <c r="CC7" s="4">
        <v>4290.6816164079992</v>
      </c>
      <c r="CD7" s="4">
        <v>3704.0874872184995</v>
      </c>
      <c r="CE7" s="4">
        <v>3103.7308508044998</v>
      </c>
      <c r="CF7" s="4">
        <v>3364.6106520019998</v>
      </c>
      <c r="CG7" s="4">
        <v>3470.4047397884997</v>
      </c>
      <c r="CH7" s="4">
        <v>3591.4943835529998</v>
      </c>
      <c r="CI7" s="4">
        <v>3525.6941501804995</v>
      </c>
      <c r="CJ7" s="4">
        <v>3709.8475157614998</v>
      </c>
      <c r="CK7" s="4">
        <v>3990.2945411730002</v>
      </c>
      <c r="CL7" s="4">
        <v>3726.1416397104999</v>
      </c>
      <c r="CM7" s="4">
        <v>3829.4167217660001</v>
      </c>
      <c r="CN7" s="4">
        <v>5546.2147341124992</v>
      </c>
      <c r="CO7" s="4">
        <v>7527.219202480499</v>
      </c>
      <c r="CP7" s="4">
        <v>5485.0455603219998</v>
      </c>
      <c r="CQ7" s="4">
        <v>4792.2961895599992</v>
      </c>
      <c r="CR7" s="4">
        <v>5776.9440608944997</v>
      </c>
      <c r="CS7" s="4">
        <v>3806.9754720615001</v>
      </c>
      <c r="CT7" s="4">
        <v>3495.1616876715002</v>
      </c>
      <c r="CU7" s="4">
        <v>3554.7066852505</v>
      </c>
      <c r="CV7" s="4">
        <v>3300.6261514160001</v>
      </c>
      <c r="CW7" s="4">
        <v>3049.2177185295</v>
      </c>
      <c r="CX7" s="4">
        <v>3149.133483564</v>
      </c>
      <c r="CY7" s="4">
        <v>3353.1641057069996</v>
      </c>
      <c r="CZ7" s="4">
        <v>3250.8136082254996</v>
      </c>
      <c r="DA7" s="4">
        <v>3635.7549466139999</v>
      </c>
      <c r="DB7" s="4">
        <v>3548.4697590064998</v>
      </c>
      <c r="DC7" s="4">
        <v>3623.5677925549994</v>
      </c>
      <c r="DD7" s="4">
        <v>3448.251055749</v>
      </c>
      <c r="DE7" s="4">
        <v>3565.3180384754996</v>
      </c>
      <c r="DF7" s="4">
        <v>2149.4103557889998</v>
      </c>
      <c r="DG7" s="4">
        <v>1728.6463796380001</v>
      </c>
      <c r="DH7" s="4">
        <v>1761.5032497164998</v>
      </c>
      <c r="DI7" s="4">
        <v>2063.9585753000001</v>
      </c>
      <c r="DJ7" s="4">
        <v>2136.6700744899999</v>
      </c>
      <c r="DK7" s="4">
        <v>2390.2914980434998</v>
      </c>
    </row>
    <row r="8" spans="1:115">
      <c r="A8" s="1" t="s">
        <v>4</v>
      </c>
      <c r="B8" s="4">
        <v>7294.6180241034999</v>
      </c>
      <c r="C8" s="4">
        <v>9077.3767934504995</v>
      </c>
      <c r="D8" s="4">
        <v>9078.9326760619988</v>
      </c>
      <c r="E8" s="4">
        <v>8904.5155498974982</v>
      </c>
      <c r="F8" s="4">
        <v>8840.411570196</v>
      </c>
      <c r="G8" s="4">
        <v>8056.6389455850003</v>
      </c>
      <c r="H8" s="4">
        <v>7641.2557512889998</v>
      </c>
      <c r="I8" s="4">
        <v>7298.6689454849993</v>
      </c>
      <c r="J8" s="4">
        <v>7894.7040700890002</v>
      </c>
      <c r="K8" s="4">
        <v>8619.2692419249997</v>
      </c>
      <c r="L8" s="4">
        <v>7571.5</v>
      </c>
      <c r="M8" s="4">
        <v>7718.424708219999</v>
      </c>
      <c r="N8" s="4">
        <v>7366.8151410339997</v>
      </c>
      <c r="O8" s="4">
        <v>7563.6557591800001</v>
      </c>
      <c r="P8" s="4">
        <v>7681.2317935544997</v>
      </c>
      <c r="Q8" s="4">
        <v>8102.3288317064998</v>
      </c>
      <c r="R8" s="4">
        <v>7918.5695899370003</v>
      </c>
      <c r="S8" s="4">
        <v>7017.9128182504992</v>
      </c>
      <c r="T8" s="4">
        <v>7321.0527385149999</v>
      </c>
      <c r="U8" s="4">
        <v>7955.1935171504992</v>
      </c>
      <c r="V8" s="4">
        <v>8135.2932463069992</v>
      </c>
      <c r="W8" s="4">
        <v>7995.4426734434992</v>
      </c>
      <c r="X8" s="4">
        <v>7872.4897318270005</v>
      </c>
      <c r="Y8" s="4">
        <v>7745.1041499844996</v>
      </c>
      <c r="Z8" s="4">
        <v>8191.962529000999</v>
      </c>
      <c r="AA8" s="4">
        <v>8097.6400057595001</v>
      </c>
      <c r="AB8" s="4">
        <v>9065.6452325824994</v>
      </c>
      <c r="AC8" s="4">
        <v>9464.688450666501</v>
      </c>
      <c r="AD8" s="4">
        <v>9352.9239182004985</v>
      </c>
      <c r="AE8" s="4">
        <v>8137.1941484459994</v>
      </c>
      <c r="AF8" s="4">
        <v>7292.429732229999</v>
      </c>
      <c r="AG8" s="4">
        <v>7045.9310704099989</v>
      </c>
      <c r="AH8" s="4">
        <v>6493.6997384359993</v>
      </c>
      <c r="AI8" s="4">
        <v>7090.1438287869996</v>
      </c>
      <c r="AJ8" s="4">
        <v>7457.4367889474997</v>
      </c>
      <c r="AK8" s="4">
        <v>7456.7637794784996</v>
      </c>
      <c r="AL8" s="4">
        <v>7339.2510294109998</v>
      </c>
      <c r="AM8" s="4">
        <v>8090.5390853145</v>
      </c>
      <c r="AN8" s="4">
        <v>11393.2768984785</v>
      </c>
      <c r="AO8" s="4">
        <v>12070.0155383855</v>
      </c>
      <c r="AP8" s="4">
        <v>9562.0314025589996</v>
      </c>
      <c r="AQ8" s="4">
        <v>8658.307327549499</v>
      </c>
      <c r="AR8" s="4">
        <v>9624.7826467180003</v>
      </c>
      <c r="AS8" s="4">
        <v>5277.2414028419998</v>
      </c>
      <c r="AT8" s="4">
        <v>6257.9033102514995</v>
      </c>
      <c r="AU8" s="4">
        <v>6935.961444992</v>
      </c>
      <c r="AV8" s="4">
        <v>6225.3822482059995</v>
      </c>
      <c r="AW8" s="4">
        <v>6109.3821884489998</v>
      </c>
      <c r="AX8" s="4">
        <v>6325.5015817009998</v>
      </c>
      <c r="AY8" s="4">
        <v>5979.1499904494995</v>
      </c>
      <c r="AZ8" s="4">
        <v>5858.4186500624992</v>
      </c>
      <c r="BA8" s="4">
        <v>5629.9413278444999</v>
      </c>
      <c r="BB8" s="4">
        <v>5827.9573342409994</v>
      </c>
      <c r="BC8" s="4">
        <v>5664.8605982379995</v>
      </c>
      <c r="BD8" s="4">
        <v>5936.7678107369993</v>
      </c>
      <c r="BE8" s="4">
        <v>5252.1852378955</v>
      </c>
      <c r="BF8" s="4">
        <v>5331.5338616404997</v>
      </c>
      <c r="BG8" s="4">
        <v>5405.9578197249994</v>
      </c>
      <c r="BH8" s="4">
        <v>6012.7541268894993</v>
      </c>
      <c r="BI8" s="4">
        <v>5848.9636640644994</v>
      </c>
      <c r="BJ8" s="4">
        <v>5648.4989119324991</v>
      </c>
      <c r="BK8" s="4">
        <v>5932.9330372029999</v>
      </c>
      <c r="BL8" s="4">
        <v>5678.5071771429994</v>
      </c>
      <c r="BM8" s="4">
        <v>5596.2047964120002</v>
      </c>
      <c r="BN8" s="4">
        <v>5262.4145049395001</v>
      </c>
      <c r="BO8" s="4">
        <v>5113.1463417449995</v>
      </c>
      <c r="BP8" s="4">
        <v>5468.9879869144997</v>
      </c>
      <c r="BQ8" s="4">
        <v>6130.2684681974997</v>
      </c>
      <c r="BR8" s="4">
        <v>6285.7551822039995</v>
      </c>
      <c r="BS8" s="4">
        <v>5798.7222218184997</v>
      </c>
      <c r="BT8" s="4">
        <v>6650.3844713555</v>
      </c>
      <c r="BU8" s="4">
        <v>6313.6619981095</v>
      </c>
      <c r="BV8" s="4">
        <v>5992.8162838114995</v>
      </c>
      <c r="BW8" s="4">
        <v>6009.0856789185</v>
      </c>
      <c r="BX8" s="4">
        <v>6364.5808891080005</v>
      </c>
      <c r="BY8" s="4">
        <v>6001.0542282959996</v>
      </c>
      <c r="BZ8" s="4">
        <v>6210.0918422349996</v>
      </c>
      <c r="CA8" s="4">
        <v>6018.8109374559999</v>
      </c>
      <c r="CB8" s="4">
        <v>5914.8089652945</v>
      </c>
      <c r="CC8" s="4">
        <v>6592.7724724635</v>
      </c>
      <c r="CD8" s="4">
        <v>5694.7499010094998</v>
      </c>
      <c r="CE8" s="4">
        <v>5170.2694566054997</v>
      </c>
      <c r="CF8" s="4">
        <v>5451.6746646519996</v>
      </c>
      <c r="CG8" s="4">
        <v>5015.0767773459993</v>
      </c>
      <c r="CH8" s="4">
        <v>5822.9422147769992</v>
      </c>
      <c r="CI8" s="4">
        <v>5564.226673492999</v>
      </c>
      <c r="CJ8" s="4">
        <v>5093.5058720084999</v>
      </c>
      <c r="CK8" s="4">
        <v>4940.7631879054998</v>
      </c>
      <c r="CL8" s="4">
        <v>5276.2383913314998</v>
      </c>
      <c r="CM8" s="4">
        <v>5081.5891074150004</v>
      </c>
      <c r="CN8" s="4">
        <v>7810.6546397000002</v>
      </c>
      <c r="CO8" s="4">
        <v>11774.266458891499</v>
      </c>
      <c r="CP8" s="4">
        <v>9260.9755752609999</v>
      </c>
      <c r="CQ8" s="4">
        <v>7525.6132010800002</v>
      </c>
      <c r="CR8" s="4">
        <v>7063.6070582314996</v>
      </c>
      <c r="CS8" s="4">
        <v>4857.9566196119995</v>
      </c>
      <c r="CT8" s="4">
        <v>5508.4274943455002</v>
      </c>
      <c r="CU8" s="4">
        <v>5965.8588178495002</v>
      </c>
      <c r="CV8" s="4">
        <v>6068.3753623920002</v>
      </c>
      <c r="CW8" s="4">
        <v>5845.2316788014996</v>
      </c>
      <c r="CX8" s="4">
        <v>5655.9963123219995</v>
      </c>
      <c r="CY8" s="4">
        <v>4874.8864134984997</v>
      </c>
      <c r="CZ8" s="4">
        <v>4884.9407498319997</v>
      </c>
      <c r="DA8" s="4">
        <v>5558.4495902555</v>
      </c>
      <c r="DB8" s="4">
        <v>4747.2384669069997</v>
      </c>
      <c r="DC8" s="4">
        <v>5316.0862963905001</v>
      </c>
      <c r="DD8" s="4">
        <v>5480.2292089589992</v>
      </c>
      <c r="DE8" s="4">
        <v>5055.5403821929995</v>
      </c>
      <c r="DF8" s="4">
        <v>3671.0439185324999</v>
      </c>
      <c r="DG8" s="4">
        <v>2869.8248229269998</v>
      </c>
      <c r="DH8" s="4">
        <v>2782.532911191</v>
      </c>
      <c r="DI8" s="4">
        <v>3156.6979941099999</v>
      </c>
      <c r="DJ8" s="4">
        <v>4759.0319770755004</v>
      </c>
      <c r="DK8" s="4">
        <v>5388.7197328455004</v>
      </c>
    </row>
    <row r="9" spans="1:115">
      <c r="A9" s="1" t="s">
        <v>5</v>
      </c>
      <c r="B9" s="4">
        <v>12448.451593047999</v>
      </c>
      <c r="C9" s="4">
        <v>14096.58500388</v>
      </c>
      <c r="D9" s="4">
        <v>13452.8012050625</v>
      </c>
      <c r="E9" s="4">
        <v>13336.2273415815</v>
      </c>
      <c r="F9" s="4">
        <v>12378.352244371999</v>
      </c>
      <c r="G9" s="4">
        <v>14235.1514641755</v>
      </c>
      <c r="H9" s="4">
        <v>13508.613762375999</v>
      </c>
      <c r="I9" s="4">
        <v>12587.9890949125</v>
      </c>
      <c r="J9" s="4">
        <v>13650.8127212365</v>
      </c>
      <c r="K9" s="4">
        <v>13264.194370970999</v>
      </c>
      <c r="L9" s="4">
        <v>12199.9</v>
      </c>
      <c r="M9" s="4">
        <v>13176.963982374999</v>
      </c>
      <c r="N9" s="4">
        <v>12916.504439897501</v>
      </c>
      <c r="O9" s="4">
        <v>13339.081130960498</v>
      </c>
      <c r="P9" s="4">
        <v>14668.766304256998</v>
      </c>
      <c r="Q9" s="4">
        <v>15706.835044530499</v>
      </c>
      <c r="R9" s="4">
        <v>16723.616436649001</v>
      </c>
      <c r="S9" s="4">
        <v>14171.718373628499</v>
      </c>
      <c r="T9" s="4">
        <v>13942.066469833499</v>
      </c>
      <c r="U9" s="4">
        <v>16108.256614052998</v>
      </c>
      <c r="V9" s="4">
        <v>17380.057793577496</v>
      </c>
      <c r="W9" s="4">
        <v>14335.305509853499</v>
      </c>
      <c r="X9" s="4">
        <v>14856.771717829999</v>
      </c>
      <c r="Y9" s="4">
        <v>14184.48655068</v>
      </c>
      <c r="Z9" s="4">
        <v>15815.669109422</v>
      </c>
      <c r="AA9" s="4">
        <v>16102.507951699497</v>
      </c>
      <c r="AB9" s="4">
        <v>17674.447720697</v>
      </c>
      <c r="AC9" s="4">
        <v>16541.640335198997</v>
      </c>
      <c r="AD9" s="4">
        <v>16525.238137245502</v>
      </c>
      <c r="AE9" s="4">
        <v>15238.6508152555</v>
      </c>
      <c r="AF9" s="4">
        <v>16084.066611388002</v>
      </c>
      <c r="AG9" s="4">
        <v>16186.832171697499</v>
      </c>
      <c r="AH9" s="4">
        <v>15362.317769604499</v>
      </c>
      <c r="AI9" s="4">
        <v>15702.0068267555</v>
      </c>
      <c r="AJ9" s="4">
        <v>16231.324701749498</v>
      </c>
      <c r="AK9" s="4">
        <v>16353.747986512501</v>
      </c>
      <c r="AL9" s="4">
        <v>15762.725065204999</v>
      </c>
      <c r="AM9" s="4">
        <v>18041.283185899498</v>
      </c>
      <c r="AN9" s="4">
        <v>26714.959135884001</v>
      </c>
      <c r="AO9" s="4">
        <v>27975.706296525997</v>
      </c>
      <c r="AP9" s="4">
        <v>19931.625822294496</v>
      </c>
      <c r="AQ9" s="4">
        <v>19579.179569759497</v>
      </c>
      <c r="AR9" s="4">
        <v>21976.395329174</v>
      </c>
      <c r="AS9" s="4">
        <v>11470.347747873999</v>
      </c>
      <c r="AT9" s="4">
        <v>12757.037745949499</v>
      </c>
      <c r="AU9" s="4">
        <v>13614.928324353998</v>
      </c>
      <c r="AV9" s="4">
        <v>13111.855345421</v>
      </c>
      <c r="AW9" s="4">
        <v>14103.121601182998</v>
      </c>
      <c r="AX9" s="4">
        <v>14940.262450910499</v>
      </c>
      <c r="AY9" s="4">
        <v>13671.925045865999</v>
      </c>
      <c r="AZ9" s="4">
        <v>12716.404890185499</v>
      </c>
      <c r="BA9" s="4">
        <v>13353.789804497999</v>
      </c>
      <c r="BB9" s="4">
        <v>14966.2829180595</v>
      </c>
      <c r="BC9" s="4">
        <v>15637.015899551498</v>
      </c>
      <c r="BD9" s="4">
        <v>15640.985604995998</v>
      </c>
      <c r="BE9" s="4">
        <v>14975.392766843999</v>
      </c>
      <c r="BF9" s="4">
        <v>15442.377670832499</v>
      </c>
      <c r="BG9" s="4">
        <v>14104.584464677499</v>
      </c>
      <c r="BH9" s="4">
        <v>13330.326152680998</v>
      </c>
      <c r="BI9" s="4">
        <v>13396.838957455499</v>
      </c>
      <c r="BJ9" s="4">
        <v>13166.370942395</v>
      </c>
      <c r="BK9" s="4">
        <v>14528.088949955998</v>
      </c>
      <c r="BL9" s="4">
        <v>14748.213516066498</v>
      </c>
      <c r="BM9" s="4">
        <v>13858.66315201</v>
      </c>
      <c r="BN9" s="4">
        <v>13940.171948321999</v>
      </c>
      <c r="BO9" s="4">
        <v>15269.776274765998</v>
      </c>
      <c r="BP9" s="4">
        <v>14727.530262575499</v>
      </c>
      <c r="BQ9" s="4">
        <v>14979.0043879525</v>
      </c>
      <c r="BR9" s="4">
        <v>16363.645574765002</v>
      </c>
      <c r="BS9" s="4">
        <v>14687.680537069498</v>
      </c>
      <c r="BT9" s="4">
        <v>16568.279920083998</v>
      </c>
      <c r="BU9" s="4">
        <v>17633.056455584498</v>
      </c>
      <c r="BV9" s="4">
        <v>18251.749218679499</v>
      </c>
      <c r="BW9" s="4">
        <v>17056.716607071998</v>
      </c>
      <c r="BX9" s="4">
        <v>16762.331542945496</v>
      </c>
      <c r="BY9" s="4">
        <v>15982.844469461999</v>
      </c>
      <c r="BZ9" s="4">
        <v>17645.969255087999</v>
      </c>
      <c r="CA9" s="4">
        <v>18199.652833385</v>
      </c>
      <c r="CB9" s="4">
        <v>17486.0264484525</v>
      </c>
      <c r="CC9" s="4">
        <v>19677.726094749498</v>
      </c>
      <c r="CD9" s="4">
        <v>18073.932938649996</v>
      </c>
      <c r="CE9" s="4">
        <v>19137.153399734001</v>
      </c>
      <c r="CF9" s="4">
        <v>19465.10236705</v>
      </c>
      <c r="CG9" s="4">
        <v>16657.940331093498</v>
      </c>
      <c r="CH9" s="4">
        <v>19392.445924919997</v>
      </c>
      <c r="CI9" s="4">
        <v>21012.533660816498</v>
      </c>
      <c r="CJ9" s="4">
        <v>17522.570288804</v>
      </c>
      <c r="CK9" s="4">
        <v>16364.684937844999</v>
      </c>
      <c r="CL9" s="4">
        <v>16537.708620852998</v>
      </c>
      <c r="CM9" s="4">
        <v>17968.720525080997</v>
      </c>
      <c r="CN9" s="4">
        <v>22303.433414003499</v>
      </c>
      <c r="CO9" s="4">
        <v>32592.223074209498</v>
      </c>
      <c r="CP9" s="4">
        <v>27972.955835606997</v>
      </c>
      <c r="CQ9" s="4">
        <v>20488.323482805503</v>
      </c>
      <c r="CR9" s="4">
        <v>25224.032279348496</v>
      </c>
      <c r="CS9" s="4">
        <v>17467.616636075996</v>
      </c>
      <c r="CT9" s="4">
        <v>15919.11990856</v>
      </c>
      <c r="CU9" s="4">
        <v>15961.972441309499</v>
      </c>
      <c r="CV9" s="4">
        <v>16136.005405524</v>
      </c>
      <c r="CW9" s="4">
        <v>14536.2786336805</v>
      </c>
      <c r="CX9" s="4">
        <v>15396.088263137999</v>
      </c>
      <c r="CY9" s="4">
        <v>14974.7588832295</v>
      </c>
      <c r="CZ9" s="4">
        <v>14264.907455945498</v>
      </c>
      <c r="DA9" s="4">
        <v>16603.058881813999</v>
      </c>
      <c r="DB9" s="4">
        <v>15224.532733119999</v>
      </c>
      <c r="DC9" s="4">
        <v>15088.8330895535</v>
      </c>
      <c r="DD9" s="4">
        <v>16762.063152374998</v>
      </c>
      <c r="DE9" s="4">
        <v>13923.659941844498</v>
      </c>
      <c r="DF9" s="4">
        <v>10179.8302091845</v>
      </c>
      <c r="DG9" s="4">
        <v>9323.6140243049995</v>
      </c>
      <c r="DH9" s="4">
        <v>9033.4837562814992</v>
      </c>
      <c r="DI9" s="4">
        <v>10471.989242250498</v>
      </c>
      <c r="DJ9" s="4">
        <v>12606.206233818</v>
      </c>
      <c r="DK9" s="4">
        <v>12646.376828141498</v>
      </c>
    </row>
    <row r="10" spans="1:115">
      <c r="A10" s="1" t="s">
        <v>6</v>
      </c>
      <c r="B10" s="4">
        <v>12145.183524205499</v>
      </c>
      <c r="C10" s="4">
        <v>16599.534597891499</v>
      </c>
      <c r="D10" s="4">
        <v>16895.250222479997</v>
      </c>
      <c r="E10" s="4">
        <v>18204.483423993999</v>
      </c>
      <c r="F10" s="4">
        <v>16952.803344665997</v>
      </c>
      <c r="G10" s="4">
        <v>16996.174498109503</v>
      </c>
      <c r="H10" s="4">
        <v>15158.040355559</v>
      </c>
      <c r="I10" s="4">
        <v>14838.3218947975</v>
      </c>
      <c r="J10" s="4">
        <v>17552.389341973001</v>
      </c>
      <c r="K10" s="4">
        <v>18476.358984516497</v>
      </c>
      <c r="L10" s="4">
        <v>17547.45</v>
      </c>
      <c r="M10" s="4">
        <v>18069.974188368</v>
      </c>
      <c r="N10" s="4">
        <v>20172.103556909999</v>
      </c>
      <c r="O10" s="4">
        <v>22320.345623371002</v>
      </c>
      <c r="P10" s="4">
        <v>27081.662390916499</v>
      </c>
      <c r="Q10" s="4">
        <v>21767.375865659502</v>
      </c>
      <c r="R10" s="4">
        <v>21393.694042201998</v>
      </c>
      <c r="S10" s="4">
        <v>23704.383807943497</v>
      </c>
      <c r="T10" s="4">
        <v>23331.143996002</v>
      </c>
      <c r="U10" s="4">
        <v>23082.8417232625</v>
      </c>
      <c r="V10" s="4">
        <v>21607.606003902001</v>
      </c>
      <c r="W10" s="4">
        <v>24581.600969102001</v>
      </c>
      <c r="X10" s="4">
        <v>27010.607851326498</v>
      </c>
      <c r="Y10" s="4">
        <v>26550.375527112497</v>
      </c>
      <c r="Z10" s="4">
        <v>26583.902616795</v>
      </c>
      <c r="AA10" s="4">
        <v>23871.950698893495</v>
      </c>
      <c r="AB10" s="4">
        <v>24479.427897781497</v>
      </c>
      <c r="AC10" s="4">
        <v>23535.260360081498</v>
      </c>
      <c r="AD10" s="4">
        <v>20807.5053731265</v>
      </c>
      <c r="AE10" s="4">
        <v>22084.394823378501</v>
      </c>
      <c r="AF10" s="4">
        <v>22272.039855315998</v>
      </c>
      <c r="AG10" s="4">
        <v>21782.025614116996</v>
      </c>
      <c r="AH10" s="4">
        <v>20731.185524266999</v>
      </c>
      <c r="AI10" s="4">
        <v>20449.037521965001</v>
      </c>
      <c r="AJ10" s="4">
        <v>21899.418845007498</v>
      </c>
      <c r="AK10" s="4">
        <v>23156.010848861995</v>
      </c>
      <c r="AL10" s="4">
        <v>22912.260167549</v>
      </c>
      <c r="AM10" s="4">
        <v>26011.305247729997</v>
      </c>
      <c r="AN10" s="4">
        <v>50407.092215521501</v>
      </c>
      <c r="AO10" s="4">
        <v>59715.062334818002</v>
      </c>
      <c r="AP10" s="4">
        <v>40885.369016201497</v>
      </c>
      <c r="AQ10" s="4">
        <v>30040.149115496999</v>
      </c>
      <c r="AR10" s="4">
        <v>34439.972407470996</v>
      </c>
      <c r="AS10" s="4">
        <v>23862.030720860497</v>
      </c>
      <c r="AT10" s="4">
        <v>20227.615249613002</v>
      </c>
      <c r="AU10" s="4">
        <v>18835.492430472998</v>
      </c>
      <c r="AV10" s="4">
        <v>16486.780128555998</v>
      </c>
      <c r="AW10" s="4">
        <v>17165.759760446501</v>
      </c>
      <c r="AX10" s="4">
        <v>17022.967603231999</v>
      </c>
      <c r="AY10" s="4">
        <v>16106.743143497999</v>
      </c>
      <c r="AZ10" s="4">
        <v>14904.453601048999</v>
      </c>
      <c r="BA10" s="4">
        <v>14801.444419594998</v>
      </c>
      <c r="BB10" s="4">
        <v>15001.6482018345</v>
      </c>
      <c r="BC10" s="4">
        <v>20365.982977489497</v>
      </c>
      <c r="BD10" s="4">
        <v>17960.106755704001</v>
      </c>
      <c r="BE10" s="4">
        <v>15773.673870722998</v>
      </c>
      <c r="BF10" s="4">
        <v>15532.554215825499</v>
      </c>
      <c r="BG10" s="4">
        <v>16894.632152119</v>
      </c>
      <c r="BH10" s="4">
        <v>15431.107830436998</v>
      </c>
      <c r="BI10" s="4">
        <v>15460.925663121998</v>
      </c>
      <c r="BJ10" s="4">
        <v>15060.406511462499</v>
      </c>
      <c r="BK10" s="4">
        <v>16517.095755920996</v>
      </c>
      <c r="BL10" s="4">
        <v>16032.709130346</v>
      </c>
      <c r="BM10" s="4">
        <v>16039.5146325685</v>
      </c>
      <c r="BN10" s="4">
        <v>16596.9667021395</v>
      </c>
      <c r="BO10" s="4">
        <v>17211.149831584</v>
      </c>
      <c r="BP10" s="4">
        <v>19224.639988700001</v>
      </c>
      <c r="BQ10" s="4">
        <v>20283.4342987325</v>
      </c>
      <c r="BR10" s="4">
        <v>20301.604384271002</v>
      </c>
      <c r="BS10" s="4">
        <v>19690.795756552499</v>
      </c>
      <c r="BT10" s="4">
        <v>20895.597403229498</v>
      </c>
      <c r="BU10" s="4">
        <v>20936.619387220497</v>
      </c>
      <c r="BV10" s="4">
        <v>20723.486817243502</v>
      </c>
      <c r="BW10" s="4">
        <v>20227.545968820497</v>
      </c>
      <c r="BX10" s="4">
        <v>20508.174341365997</v>
      </c>
      <c r="BY10" s="4">
        <v>19372.764031753995</v>
      </c>
      <c r="BZ10" s="4">
        <v>17521.768863683501</v>
      </c>
      <c r="CA10" s="4">
        <v>18313.857662580998</v>
      </c>
      <c r="CB10" s="4">
        <v>18506.877717596995</v>
      </c>
      <c r="CC10" s="4">
        <v>19753.088373590999</v>
      </c>
      <c r="CD10" s="4">
        <v>18611.351999082999</v>
      </c>
      <c r="CE10" s="4">
        <v>22320.562774237998</v>
      </c>
      <c r="CF10" s="4">
        <v>22768.114109322498</v>
      </c>
      <c r="CG10" s="4">
        <v>21048.940872567</v>
      </c>
      <c r="CH10" s="4">
        <v>20354.412061060997</v>
      </c>
      <c r="CI10" s="4">
        <v>18809.207910482</v>
      </c>
      <c r="CJ10" s="4">
        <v>20640.7406655015</v>
      </c>
      <c r="CK10" s="4">
        <v>18840.700484572502</v>
      </c>
      <c r="CL10" s="4">
        <v>19796.360856832998</v>
      </c>
      <c r="CM10" s="4">
        <v>22249.720355169997</v>
      </c>
      <c r="CN10" s="4">
        <v>35553.318035959499</v>
      </c>
      <c r="CO10" s="4">
        <v>93694.166532382995</v>
      </c>
      <c r="CP10" s="4">
        <v>48328.530651248489</v>
      </c>
      <c r="CQ10" s="4">
        <v>23937.098716824497</v>
      </c>
      <c r="CR10" s="4">
        <v>27629.470721051002</v>
      </c>
      <c r="CS10" s="4">
        <v>22463.477211452995</v>
      </c>
      <c r="CT10" s="4">
        <v>20904.6338686655</v>
      </c>
      <c r="CU10" s="4">
        <v>18600.826425613999</v>
      </c>
      <c r="CV10" s="4">
        <v>16867.635844181499</v>
      </c>
      <c r="CW10" s="4">
        <v>16049.274986918001</v>
      </c>
      <c r="CX10" s="4">
        <v>18130.677661214497</v>
      </c>
      <c r="CY10" s="4">
        <v>17019.235795438497</v>
      </c>
      <c r="CZ10" s="4">
        <v>15538.878902746501</v>
      </c>
      <c r="DA10" s="4">
        <v>15810.9000730845</v>
      </c>
      <c r="DB10" s="4">
        <v>15678.8568401625</v>
      </c>
      <c r="DC10" s="4">
        <v>16353.097551627501</v>
      </c>
      <c r="DD10" s="4">
        <v>19024.434755097998</v>
      </c>
      <c r="DE10" s="4">
        <v>17216.4866478285</v>
      </c>
      <c r="DF10" s="4">
        <v>12526.9755194465</v>
      </c>
      <c r="DG10" s="4">
        <v>12414.651662843</v>
      </c>
      <c r="DH10" s="4">
        <v>10675.7083699955</v>
      </c>
      <c r="DI10" s="4">
        <v>11846.643715544</v>
      </c>
      <c r="DJ10" s="4">
        <v>14265.548239229498</v>
      </c>
      <c r="DK10" s="4">
        <v>15108.525517050999</v>
      </c>
    </row>
    <row r="11" spans="1:115">
      <c r="A11" s="1" t="s">
        <v>7</v>
      </c>
      <c r="B11" s="4">
        <v>9710.9020824665004</v>
      </c>
      <c r="C11" s="4">
        <v>11966.239656420001</v>
      </c>
      <c r="D11" s="4">
        <v>11515.3992913375</v>
      </c>
      <c r="E11" s="4">
        <v>11823.7244331735</v>
      </c>
      <c r="F11" s="4">
        <v>11184.487482612998</v>
      </c>
      <c r="G11" s="4">
        <v>11822.911438344998</v>
      </c>
      <c r="H11" s="4">
        <v>11356.610237519499</v>
      </c>
      <c r="I11" s="4">
        <v>11053.154353420498</v>
      </c>
      <c r="J11" s="4">
        <v>10528.356940062999</v>
      </c>
      <c r="K11" s="4">
        <v>12121.995863623999</v>
      </c>
      <c r="L11" s="4">
        <v>10836.65</v>
      </c>
      <c r="M11" s="4">
        <v>11156.490719035499</v>
      </c>
      <c r="N11" s="4">
        <v>12023.0476804675</v>
      </c>
      <c r="O11" s="4">
        <v>11997.573846662501</v>
      </c>
      <c r="P11" s="4">
        <v>12358.158690040998</v>
      </c>
      <c r="Q11" s="4">
        <v>11423.562644543499</v>
      </c>
      <c r="R11" s="4">
        <v>10839.501134091</v>
      </c>
      <c r="S11" s="4">
        <v>10030.610393608498</v>
      </c>
      <c r="T11" s="4">
        <v>9601.974287487501</v>
      </c>
      <c r="U11" s="4">
        <v>9128.8657489919988</v>
      </c>
      <c r="V11" s="4">
        <v>10051.733068867999</v>
      </c>
      <c r="W11" s="4">
        <v>10385.156386142</v>
      </c>
      <c r="X11" s="4">
        <v>12538.62956363</v>
      </c>
      <c r="Y11" s="4">
        <v>11734.659107731</v>
      </c>
      <c r="Z11" s="4">
        <v>11726.5486843115</v>
      </c>
      <c r="AA11" s="4">
        <v>11314.726749144498</v>
      </c>
      <c r="AB11" s="4">
        <v>10478.776358287001</v>
      </c>
      <c r="AC11" s="4">
        <v>11130.870222881498</v>
      </c>
      <c r="AD11" s="4">
        <v>9585.8229865385001</v>
      </c>
      <c r="AE11" s="4">
        <v>11355.368280811999</v>
      </c>
      <c r="AF11" s="4">
        <v>11965.755576566999</v>
      </c>
      <c r="AG11" s="4">
        <v>12261.524009090499</v>
      </c>
      <c r="AH11" s="4">
        <v>10700.181675190999</v>
      </c>
      <c r="AI11" s="4">
        <v>9383.9581923599999</v>
      </c>
      <c r="AJ11" s="4">
        <v>12389.316584489501</v>
      </c>
      <c r="AK11" s="4">
        <v>12411.3702346025</v>
      </c>
      <c r="AL11" s="4">
        <v>12739.752070586999</v>
      </c>
      <c r="AM11" s="4">
        <v>12605.324489864499</v>
      </c>
      <c r="AN11" s="4">
        <v>14992.457023977498</v>
      </c>
      <c r="AO11" s="4">
        <v>13578.5035218145</v>
      </c>
      <c r="AP11" s="4">
        <v>12939.724973879998</v>
      </c>
      <c r="AQ11" s="4">
        <v>13569.807358737999</v>
      </c>
      <c r="AR11" s="4">
        <v>15108.770565456498</v>
      </c>
      <c r="AS11" s="4">
        <v>9816.4231362914998</v>
      </c>
      <c r="AT11" s="4">
        <v>10085.3183762605</v>
      </c>
      <c r="AU11" s="4">
        <v>9704.7558822294995</v>
      </c>
      <c r="AV11" s="4">
        <v>8823.4973552075007</v>
      </c>
      <c r="AW11" s="4">
        <v>9419.7420753569986</v>
      </c>
      <c r="AX11" s="4">
        <v>10246.814285427499</v>
      </c>
      <c r="AY11" s="4">
        <v>9403.3996263139998</v>
      </c>
      <c r="AZ11" s="4">
        <v>7937.4783807980002</v>
      </c>
      <c r="BA11" s="4">
        <v>7822.6962484579999</v>
      </c>
      <c r="BB11" s="4">
        <v>7512.908156819999</v>
      </c>
      <c r="BC11" s="4">
        <v>12647.041735468998</v>
      </c>
      <c r="BD11" s="4">
        <v>10684.5864973925</v>
      </c>
      <c r="BE11" s="4">
        <v>9889.0500756299989</v>
      </c>
      <c r="BF11" s="4">
        <v>10844.385901974498</v>
      </c>
      <c r="BG11" s="4">
        <v>10894.193907347499</v>
      </c>
      <c r="BH11" s="4">
        <v>11392.291418847501</v>
      </c>
      <c r="BI11" s="4">
        <v>12788.9450875985</v>
      </c>
      <c r="BJ11" s="4">
        <v>11545.842015982</v>
      </c>
      <c r="BK11" s="4">
        <v>12887.806421821499</v>
      </c>
      <c r="BL11" s="4">
        <v>10692.059710050498</v>
      </c>
      <c r="BM11" s="4">
        <v>10599.763685854501</v>
      </c>
      <c r="BN11" s="4">
        <v>9945.9098903524991</v>
      </c>
      <c r="BO11" s="4">
        <v>10776.936873320999</v>
      </c>
      <c r="BP11" s="4">
        <v>10348.2616904795</v>
      </c>
      <c r="BQ11" s="4">
        <v>10824.3198113285</v>
      </c>
      <c r="BR11" s="4">
        <v>9965.0630825454991</v>
      </c>
      <c r="BS11" s="4">
        <v>11178.344346268501</v>
      </c>
      <c r="BT11" s="4">
        <v>11229.6264114845</v>
      </c>
      <c r="BU11" s="4">
        <v>10974.175552372999</v>
      </c>
      <c r="BV11" s="4">
        <v>12410.278860456998</v>
      </c>
      <c r="BW11" s="4">
        <v>12292.956964781499</v>
      </c>
      <c r="BX11" s="4">
        <v>13639.9136122325</v>
      </c>
      <c r="BY11" s="4">
        <v>12619.4676216475</v>
      </c>
      <c r="BZ11" s="4">
        <v>12007.677949278001</v>
      </c>
      <c r="CA11" s="4">
        <v>12798.117450762498</v>
      </c>
      <c r="CB11" s="4">
        <v>12167.475430338</v>
      </c>
      <c r="CC11" s="4">
        <v>12973.449675513499</v>
      </c>
      <c r="CD11" s="4">
        <v>10562.45971997</v>
      </c>
      <c r="CE11" s="4">
        <v>14884.732179560999</v>
      </c>
      <c r="CF11" s="4">
        <v>16784.504453445999</v>
      </c>
      <c r="CG11" s="4">
        <v>15863.129971303</v>
      </c>
      <c r="CH11" s="4">
        <v>15686.781023776999</v>
      </c>
      <c r="CI11" s="4">
        <v>13927.231273870999</v>
      </c>
      <c r="CJ11" s="4">
        <v>15461.982614017499</v>
      </c>
      <c r="CK11" s="4">
        <v>13595.835469112</v>
      </c>
      <c r="CL11" s="4">
        <v>13681.487906111999</v>
      </c>
      <c r="CM11" s="4">
        <v>12571.953659906001</v>
      </c>
      <c r="CN11" s="4">
        <v>13359.4473146935</v>
      </c>
      <c r="CO11" s="4">
        <v>19312.338522400001</v>
      </c>
      <c r="CP11" s="4">
        <v>18017.519827797496</v>
      </c>
      <c r="CQ11" s="4">
        <v>11831.943618331001</v>
      </c>
      <c r="CR11" s="4">
        <v>13099.3939889385</v>
      </c>
      <c r="CS11" s="4">
        <v>11111.417496562501</v>
      </c>
      <c r="CT11" s="4">
        <v>11844.616485901</v>
      </c>
      <c r="CU11" s="4">
        <v>10221.9720944245</v>
      </c>
      <c r="CV11" s="4">
        <v>9985.7716908335005</v>
      </c>
      <c r="CW11" s="4">
        <v>9733.2561434985</v>
      </c>
      <c r="CX11" s="4">
        <v>10148.042739361999</v>
      </c>
      <c r="CY11" s="4">
        <v>8928.8830379749998</v>
      </c>
      <c r="CZ11" s="4">
        <v>8495.091442936</v>
      </c>
      <c r="DA11" s="4">
        <v>8238.7880076450001</v>
      </c>
      <c r="DB11" s="4">
        <v>7969.2186278304998</v>
      </c>
      <c r="DC11" s="4">
        <v>8163.6046228284995</v>
      </c>
      <c r="DD11" s="4">
        <v>9432.0499845905015</v>
      </c>
      <c r="DE11" s="4">
        <v>7255.4445005224998</v>
      </c>
      <c r="DF11" s="4">
        <v>5255.183974246499</v>
      </c>
      <c r="DG11" s="4">
        <v>5162.0495637550002</v>
      </c>
      <c r="DH11" s="4">
        <v>5081.439528470999</v>
      </c>
      <c r="DI11" s="4">
        <v>6507.7771619869991</v>
      </c>
      <c r="DJ11" s="4">
        <v>7194.3873488700001</v>
      </c>
      <c r="DK11" s="4">
        <v>7817.446075376999</v>
      </c>
    </row>
    <row r="12" spans="1:115">
      <c r="A12" s="1" t="s">
        <v>8</v>
      </c>
      <c r="B12" s="4">
        <v>5060.5891219195</v>
      </c>
      <c r="C12" s="4">
        <v>8312.8017794890002</v>
      </c>
      <c r="D12" s="4">
        <v>6770.8072389649997</v>
      </c>
      <c r="E12" s="4">
        <v>6891.0414024474994</v>
      </c>
      <c r="F12" s="4">
        <v>6416.9287080429995</v>
      </c>
      <c r="G12" s="4">
        <v>6523.6798771199992</v>
      </c>
      <c r="H12" s="4">
        <v>6443.0807759369991</v>
      </c>
      <c r="I12" s="4">
        <v>6297.5075440250002</v>
      </c>
      <c r="J12" s="4">
        <v>6089.2729183745005</v>
      </c>
      <c r="K12" s="4">
        <v>6740.2815351644995</v>
      </c>
      <c r="L12" s="4">
        <v>6181.65</v>
      </c>
      <c r="M12" s="4">
        <v>6372.6185647100001</v>
      </c>
      <c r="N12" s="4">
        <v>6468.9390239929999</v>
      </c>
      <c r="O12" s="4">
        <v>6474.2981079524998</v>
      </c>
      <c r="P12" s="4">
        <v>6627.7355452764987</v>
      </c>
      <c r="Q12" s="4">
        <v>6346.8528894894998</v>
      </c>
      <c r="R12" s="4">
        <v>6005.3237838555006</v>
      </c>
      <c r="S12" s="4">
        <v>6162.1593902649993</v>
      </c>
      <c r="T12" s="4">
        <v>6119.0854718430001</v>
      </c>
      <c r="U12" s="4">
        <v>6053.3853166574991</v>
      </c>
      <c r="V12" s="4">
        <v>5851.0664101954999</v>
      </c>
      <c r="W12" s="4">
        <v>6380.4990690154991</v>
      </c>
      <c r="X12" s="4">
        <v>6104.0084523069991</v>
      </c>
      <c r="Y12" s="4">
        <v>5911.6646187384995</v>
      </c>
      <c r="Z12" s="4">
        <v>5959.9606414274995</v>
      </c>
      <c r="AA12" s="4">
        <v>6422.3537253559998</v>
      </c>
      <c r="AB12" s="4">
        <v>5582.6780582114998</v>
      </c>
      <c r="AC12" s="4">
        <v>5714.4118100039996</v>
      </c>
      <c r="AD12" s="4">
        <v>5059.3295624339999</v>
      </c>
      <c r="AE12" s="4">
        <v>8447.9026635249993</v>
      </c>
      <c r="AF12" s="4">
        <v>7265.6382672254995</v>
      </c>
      <c r="AG12" s="4">
        <v>6981.8185584449993</v>
      </c>
      <c r="AH12" s="4">
        <v>6691.7102984349995</v>
      </c>
      <c r="AI12" s="4">
        <v>5706.8700989165</v>
      </c>
      <c r="AJ12" s="4">
        <v>6855.7384695949995</v>
      </c>
      <c r="AK12" s="4">
        <v>7339.2924683255005</v>
      </c>
      <c r="AL12" s="4">
        <v>7961.6825827519997</v>
      </c>
      <c r="AM12" s="4">
        <v>7526.383919616499</v>
      </c>
      <c r="AN12" s="4">
        <v>9503.6166027375002</v>
      </c>
      <c r="AO12" s="4">
        <v>9291.3915504609995</v>
      </c>
      <c r="AP12" s="4">
        <v>7556.9433830159996</v>
      </c>
      <c r="AQ12" s="4">
        <v>7149.7635286184995</v>
      </c>
      <c r="AR12" s="4">
        <v>7897.2501758809994</v>
      </c>
      <c r="AS12" s="4">
        <v>5619.2002332145003</v>
      </c>
      <c r="AT12" s="4">
        <v>5896.0346124674988</v>
      </c>
      <c r="AU12" s="4">
        <v>6440.9386098504992</v>
      </c>
      <c r="AV12" s="4">
        <v>6131.1030173575</v>
      </c>
      <c r="AW12" s="4">
        <v>6064.3394436480003</v>
      </c>
      <c r="AX12" s="4">
        <v>6670.0374718674993</v>
      </c>
      <c r="AY12" s="4">
        <v>6032.9644540310001</v>
      </c>
      <c r="AZ12" s="4">
        <v>5355.7906174615</v>
      </c>
      <c r="BA12" s="4">
        <v>5398.2761405775</v>
      </c>
      <c r="BB12" s="4">
        <v>5378.2281238619989</v>
      </c>
      <c r="BC12" s="4">
        <v>11176.048376597499</v>
      </c>
      <c r="BD12" s="4">
        <v>7574.9125862760002</v>
      </c>
      <c r="BE12" s="4">
        <v>7467.0797356184994</v>
      </c>
      <c r="BF12" s="4">
        <v>7092.8378875124999</v>
      </c>
      <c r="BG12" s="4">
        <v>8186.1917841064987</v>
      </c>
      <c r="BH12" s="4">
        <v>7063.1682342504992</v>
      </c>
      <c r="BI12" s="4">
        <v>6820.3754510664994</v>
      </c>
      <c r="BJ12" s="4">
        <v>5935.6479010899993</v>
      </c>
      <c r="BK12" s="4">
        <v>6576.136453993</v>
      </c>
      <c r="BL12" s="4">
        <v>6911.8843374009994</v>
      </c>
      <c r="BM12" s="4">
        <v>6649.5043212834989</v>
      </c>
      <c r="BN12" s="4">
        <v>6887.0258013249995</v>
      </c>
      <c r="BO12" s="4">
        <v>7542.7397363849987</v>
      </c>
      <c r="BP12" s="4">
        <v>7424.9499234154991</v>
      </c>
      <c r="BQ12" s="4">
        <v>6733.5325930255003</v>
      </c>
      <c r="BR12" s="4">
        <v>6680.4945797104992</v>
      </c>
      <c r="BS12" s="4">
        <v>7946.4976599454994</v>
      </c>
      <c r="BT12" s="4">
        <v>7688.5893238005001</v>
      </c>
      <c r="BU12" s="4">
        <v>7568.6533826839996</v>
      </c>
      <c r="BV12" s="4">
        <v>7415.4684810859999</v>
      </c>
      <c r="BW12" s="4">
        <v>6919.5948568479998</v>
      </c>
      <c r="BX12" s="4">
        <v>7012.7629244809996</v>
      </c>
      <c r="BY12" s="4">
        <v>6754.9593757679995</v>
      </c>
      <c r="BZ12" s="4">
        <v>6044.4936302810002</v>
      </c>
      <c r="CA12" s="4">
        <v>6989.8823434384994</v>
      </c>
      <c r="CB12" s="4">
        <v>6751.2359069509994</v>
      </c>
      <c r="CC12" s="4">
        <v>6666.3341791029989</v>
      </c>
      <c r="CD12" s="4">
        <v>4944.4870738294994</v>
      </c>
      <c r="CE12" s="4">
        <v>7468.928968644499</v>
      </c>
      <c r="CF12" s="4">
        <v>7985.3927104159993</v>
      </c>
      <c r="CG12" s="4">
        <v>7956.4684344119996</v>
      </c>
      <c r="CH12" s="4">
        <v>7971.4495111015003</v>
      </c>
      <c r="CI12" s="4">
        <v>7176.0758080180003</v>
      </c>
      <c r="CJ12" s="4">
        <v>7676.6372734425004</v>
      </c>
      <c r="CK12" s="4">
        <v>7518.1560187124996</v>
      </c>
      <c r="CL12" s="4">
        <v>7461.7849512594994</v>
      </c>
      <c r="CM12" s="4">
        <v>6525.6077022019999</v>
      </c>
      <c r="CN12" s="4">
        <v>6918.4756034799993</v>
      </c>
      <c r="CO12" s="4">
        <v>8959.2205693760006</v>
      </c>
      <c r="CP12" s="4">
        <v>8561.5752204415003</v>
      </c>
      <c r="CQ12" s="4">
        <v>6346.9020909014989</v>
      </c>
      <c r="CR12" s="4">
        <v>7099.5861114135005</v>
      </c>
      <c r="CS12" s="4">
        <v>5350.3299314770002</v>
      </c>
      <c r="CT12" s="4">
        <v>5064.1275184244996</v>
      </c>
      <c r="CU12" s="4">
        <v>5118.8606684859988</v>
      </c>
      <c r="CV12" s="4">
        <v>4564.7932001290001</v>
      </c>
      <c r="CW12" s="4">
        <v>4446.2520858724993</v>
      </c>
      <c r="CX12" s="4">
        <v>4685.2634015614994</v>
      </c>
      <c r="CY12" s="4">
        <v>4237.1952186539993</v>
      </c>
      <c r="CZ12" s="4">
        <v>3907.1471587265</v>
      </c>
      <c r="DA12" s="4">
        <v>3874.1192745120002</v>
      </c>
      <c r="DB12" s="4">
        <v>4193.7545172114997</v>
      </c>
      <c r="DC12" s="4">
        <v>4803.7985963299998</v>
      </c>
      <c r="DD12" s="4">
        <v>8028.3338526865</v>
      </c>
      <c r="DE12" s="4">
        <v>5053.1571213254992</v>
      </c>
      <c r="DF12" s="4">
        <v>2747.2714354929999</v>
      </c>
      <c r="DG12" s="4">
        <v>2667.4983565645002</v>
      </c>
      <c r="DH12" s="4">
        <v>2377.8287344400001</v>
      </c>
      <c r="DI12" s="4">
        <v>3373.7062680764998</v>
      </c>
      <c r="DJ12" s="4">
        <v>3144.5375528729996</v>
      </c>
      <c r="DK12" s="4">
        <v>3390.1004436504995</v>
      </c>
    </row>
    <row r="13" spans="1:115">
      <c r="A13" s="1" t="s">
        <v>9</v>
      </c>
      <c r="B13" s="4">
        <v>5089.4413208439992</v>
      </c>
      <c r="C13" s="4">
        <v>7224.3407141314992</v>
      </c>
      <c r="D13" s="4">
        <v>6322.5803445924994</v>
      </c>
      <c r="E13" s="4">
        <v>6105.4328107339998</v>
      </c>
      <c r="F13" s="4">
        <v>6099.3730277029999</v>
      </c>
      <c r="G13" s="4">
        <v>5984.8314827869999</v>
      </c>
      <c r="H13" s="4">
        <v>6066.074631511</v>
      </c>
      <c r="I13" s="4">
        <v>5627.1084948195003</v>
      </c>
      <c r="J13" s="4">
        <v>5566.9003550604994</v>
      </c>
      <c r="K13" s="4">
        <v>5905.6578082774995</v>
      </c>
      <c r="L13" s="4">
        <v>4978</v>
      </c>
      <c r="M13" s="4">
        <v>5121.6788638634998</v>
      </c>
      <c r="N13" s="4">
        <v>5121.3431134574994</v>
      </c>
      <c r="O13" s="4">
        <v>4958.3481833400001</v>
      </c>
      <c r="P13" s="4">
        <v>4667.2802150899997</v>
      </c>
      <c r="Q13" s="4">
        <v>4423.6107501889992</v>
      </c>
      <c r="R13" s="4">
        <v>4413.9163503589998</v>
      </c>
      <c r="S13" s="4">
        <v>4165.7411328329999</v>
      </c>
      <c r="T13" s="4">
        <v>4340.5903031704993</v>
      </c>
      <c r="U13" s="4">
        <v>4473.3142447509999</v>
      </c>
      <c r="V13" s="4">
        <v>4301.017563759</v>
      </c>
      <c r="W13" s="4">
        <v>3823.6995909385</v>
      </c>
      <c r="X13" s="4">
        <v>4075.737822867</v>
      </c>
      <c r="Y13" s="4">
        <v>3731.5284483655</v>
      </c>
      <c r="Z13" s="4">
        <v>3628.569681122</v>
      </c>
      <c r="AA13" s="4">
        <v>4788.1554410520002</v>
      </c>
      <c r="AB13" s="4">
        <v>4265.1986605985003</v>
      </c>
      <c r="AC13" s="4">
        <v>3826.987375743</v>
      </c>
      <c r="AD13" s="4">
        <v>3225.8282910015</v>
      </c>
      <c r="AE13" s="4">
        <v>11758.840501400999</v>
      </c>
      <c r="AF13" s="4">
        <v>8629.0923389294985</v>
      </c>
      <c r="AG13" s="4">
        <v>7703.3698001904995</v>
      </c>
      <c r="AH13" s="4">
        <v>6558.8049252559995</v>
      </c>
      <c r="AI13" s="4">
        <v>6924.7560746174995</v>
      </c>
      <c r="AJ13" s="4">
        <v>7075.6337604444998</v>
      </c>
      <c r="AK13" s="4">
        <v>7058.5282580539997</v>
      </c>
      <c r="AL13" s="4">
        <v>6804.9440726385001</v>
      </c>
      <c r="AM13" s="4">
        <v>6187.4792841794997</v>
      </c>
      <c r="AN13" s="4">
        <v>6311.3358204619999</v>
      </c>
      <c r="AO13" s="4">
        <v>9243.0639281879994</v>
      </c>
      <c r="AP13" s="4">
        <v>8591.3252307359999</v>
      </c>
      <c r="AQ13" s="4">
        <v>6324.7969070504996</v>
      </c>
      <c r="AR13" s="4">
        <v>6537.888386401999</v>
      </c>
      <c r="AS13" s="4">
        <v>4243.793441412</v>
      </c>
      <c r="AT13" s="4">
        <v>4273.9743781284997</v>
      </c>
      <c r="AU13" s="4">
        <v>4343.5184584164999</v>
      </c>
      <c r="AV13" s="4">
        <v>3949.7893423144997</v>
      </c>
      <c r="AW13" s="4">
        <v>4042.2564630020001</v>
      </c>
      <c r="AX13" s="4">
        <v>4563.5205533104991</v>
      </c>
      <c r="AY13" s="4">
        <v>3911.5257414919997</v>
      </c>
      <c r="AZ13" s="4">
        <v>3887.639520878</v>
      </c>
      <c r="BA13" s="4">
        <v>3517.2686222015</v>
      </c>
      <c r="BB13" s="4">
        <v>3757.4368095579998</v>
      </c>
      <c r="BC13" s="4">
        <v>6603.7948638699991</v>
      </c>
      <c r="BD13" s="4">
        <v>5031.4706156984994</v>
      </c>
      <c r="BE13" s="4">
        <v>4783.5878173495003</v>
      </c>
      <c r="BF13" s="4">
        <v>4785.9265920825001</v>
      </c>
      <c r="BG13" s="4">
        <v>4856.7955642110001</v>
      </c>
      <c r="BH13" s="4">
        <v>4159.1396400799995</v>
      </c>
      <c r="BI13" s="4">
        <v>4079.4027480859995</v>
      </c>
      <c r="BJ13" s="4">
        <v>3769.2746918229996</v>
      </c>
      <c r="BK13" s="4">
        <v>4116.3439067664995</v>
      </c>
      <c r="BL13" s="4">
        <v>3479.3309962375001</v>
      </c>
      <c r="BM13" s="4">
        <v>3517.3121163554997</v>
      </c>
      <c r="BN13" s="4">
        <v>3414.352259671</v>
      </c>
      <c r="BO13" s="4">
        <v>3448.2937154705</v>
      </c>
      <c r="BP13" s="4">
        <v>3522.3841897919997</v>
      </c>
      <c r="BQ13" s="4">
        <v>3445.2621877414999</v>
      </c>
      <c r="BR13" s="4">
        <v>3593.3380986369998</v>
      </c>
      <c r="BS13" s="4">
        <v>3893.7770221550004</v>
      </c>
      <c r="BT13" s="4">
        <v>3806.1402385974998</v>
      </c>
      <c r="BU13" s="4">
        <v>3920.7979647799998</v>
      </c>
      <c r="BV13" s="4">
        <v>4071.3330590324999</v>
      </c>
      <c r="BW13" s="4">
        <v>3751.3991722430001</v>
      </c>
      <c r="BX13" s="4">
        <v>3946.2642804085003</v>
      </c>
      <c r="BY13" s="4">
        <v>3916.6551571374994</v>
      </c>
      <c r="BZ13" s="4">
        <v>3754.7945262884996</v>
      </c>
      <c r="CA13" s="4">
        <v>5379.894888810999</v>
      </c>
      <c r="CB13" s="4">
        <v>4516.8443218514994</v>
      </c>
      <c r="CC13" s="4">
        <v>4058.4450319379994</v>
      </c>
      <c r="CD13" s="4">
        <v>3188.1426029284999</v>
      </c>
      <c r="CE13" s="4">
        <v>9081.0150291129994</v>
      </c>
      <c r="CF13" s="4">
        <v>7759.9298888679996</v>
      </c>
      <c r="CG13" s="4">
        <v>6396.8383138889994</v>
      </c>
      <c r="CH13" s="4">
        <v>7568.0789001279991</v>
      </c>
      <c r="CI13" s="4">
        <v>7582.9304996644996</v>
      </c>
      <c r="CJ13" s="4">
        <v>6970.7916011295001</v>
      </c>
      <c r="CK13" s="4">
        <v>7466.51294469</v>
      </c>
      <c r="CL13" s="4">
        <v>7859.0916920549998</v>
      </c>
      <c r="CM13" s="4">
        <v>7071.6215736979993</v>
      </c>
      <c r="CN13" s="4">
        <v>7233.6282897139999</v>
      </c>
      <c r="CO13" s="4">
        <v>9240.0923670525008</v>
      </c>
      <c r="CP13" s="4">
        <v>8453.9390483030002</v>
      </c>
      <c r="CQ13" s="4">
        <v>6675.4209579925</v>
      </c>
      <c r="CR13" s="4">
        <v>7247.6878291254998</v>
      </c>
      <c r="CS13" s="4">
        <v>5587.1007673939994</v>
      </c>
      <c r="CT13" s="4">
        <v>4977.9127461765001</v>
      </c>
      <c r="CU13" s="4">
        <v>5095.6233208144995</v>
      </c>
      <c r="CV13" s="4">
        <v>5076.5537365349992</v>
      </c>
      <c r="CW13" s="4">
        <v>4975.5026922594998</v>
      </c>
      <c r="CX13" s="4">
        <v>5225.5728950204993</v>
      </c>
      <c r="CY13" s="4">
        <v>4899.5062444519999</v>
      </c>
      <c r="CZ13" s="4">
        <v>4394.3540110069998</v>
      </c>
      <c r="DA13" s="4">
        <v>3925.3425992899997</v>
      </c>
      <c r="DB13" s="4">
        <v>3965.3785083324992</v>
      </c>
      <c r="DC13" s="4">
        <v>3567.434914593</v>
      </c>
      <c r="DD13" s="4">
        <v>6501.305233692</v>
      </c>
      <c r="DE13" s="4">
        <v>5078.5976502964995</v>
      </c>
      <c r="DF13" s="4">
        <v>3001.9401431219999</v>
      </c>
      <c r="DG13" s="4">
        <v>4221.6801592194997</v>
      </c>
      <c r="DH13" s="4">
        <v>2859.7381533244998</v>
      </c>
      <c r="DI13" s="4">
        <v>3495.1452624279996</v>
      </c>
      <c r="DJ13" s="4">
        <v>3408.4743956930001</v>
      </c>
      <c r="DK13" s="4">
        <v>3262.5439318135</v>
      </c>
    </row>
    <row r="14" spans="1:115" ht="10.8" thickBot="1">
      <c r="A14" s="5" t="s">
        <v>10</v>
      </c>
      <c r="B14" s="6">
        <v>54735.108961927494</v>
      </c>
      <c r="C14" s="6">
        <v>71104.937886632004</v>
      </c>
      <c r="D14" s="6">
        <v>67533.640945826497</v>
      </c>
      <c r="E14" s="6">
        <v>68959.004416595999</v>
      </c>
      <c r="F14" s="6">
        <v>65266.530495020488</v>
      </c>
      <c r="G14" s="6">
        <v>66982.892586025497</v>
      </c>
      <c r="H14" s="6">
        <v>64127.765508197001</v>
      </c>
      <c r="I14" s="6">
        <v>61155.367536649501</v>
      </c>
      <c r="J14" s="6">
        <v>65066.788757298506</v>
      </c>
      <c r="K14" s="6">
        <v>68909.855662041489</v>
      </c>
      <c r="L14" s="6">
        <v>63660.45</v>
      </c>
      <c r="M14" s="6">
        <v>66232.701204839992</v>
      </c>
      <c r="N14" s="6">
        <v>68570.962137141993</v>
      </c>
      <c r="O14" s="6">
        <v>71546.72975659951</v>
      </c>
      <c r="P14" s="6">
        <v>79502.197949302004</v>
      </c>
      <c r="Q14" s="6">
        <v>73377.367657380499</v>
      </c>
      <c r="R14" s="6">
        <v>72401.001176538499</v>
      </c>
      <c r="S14" s="6">
        <v>69476.010924489485</v>
      </c>
      <c r="T14" s="6">
        <v>69444.229829518488</v>
      </c>
      <c r="U14" s="6">
        <v>71708.011361156503</v>
      </c>
      <c r="V14" s="6">
        <v>72678.12086742949</v>
      </c>
      <c r="W14" s="6">
        <v>72957.054758025493</v>
      </c>
      <c r="X14" s="6">
        <v>78267.075532891002</v>
      </c>
      <c r="Y14" s="6">
        <v>75665.167819672992</v>
      </c>
      <c r="Z14" s="6">
        <v>78484.069880560492</v>
      </c>
      <c r="AA14" s="6">
        <v>76617.455291745995</v>
      </c>
      <c r="AB14" s="6">
        <v>78218.241133830496</v>
      </c>
      <c r="AC14" s="6">
        <v>76621.193010011993</v>
      </c>
      <c r="AD14" s="6">
        <v>69906.008444127496</v>
      </c>
      <c r="AE14" s="6">
        <v>82487.184867575997</v>
      </c>
      <c r="AF14" s="6">
        <v>78534.671837071481</v>
      </c>
      <c r="AG14" s="6">
        <v>77096.121659216995</v>
      </c>
      <c r="AH14" s="6">
        <v>71401.4877549745</v>
      </c>
      <c r="AI14" s="6">
        <v>69887.416298146505</v>
      </c>
      <c r="AJ14" s="6">
        <v>76300.428203290503</v>
      </c>
      <c r="AK14" s="6">
        <v>78628.662962398492</v>
      </c>
      <c r="AL14" s="6">
        <v>78778.262699371495</v>
      </c>
      <c r="AM14" s="6">
        <v>84336.310195999497</v>
      </c>
      <c r="AN14" s="6">
        <v>128338.20074379952</v>
      </c>
      <c r="AO14" s="6">
        <v>141437.56352889549</v>
      </c>
      <c r="AP14" s="6">
        <v>107283.86946730249</v>
      </c>
      <c r="AQ14" s="6">
        <v>93203.633472319983</v>
      </c>
      <c r="AR14" s="6">
        <v>104058.68362319648</v>
      </c>
      <c r="AS14" s="6">
        <v>64822.364457670999</v>
      </c>
      <c r="AT14" s="6">
        <v>64742.323321631506</v>
      </c>
      <c r="AU14" s="6">
        <v>66311.973997608991</v>
      </c>
      <c r="AV14" s="6">
        <v>60403.173161641498</v>
      </c>
      <c r="AW14" s="6">
        <v>62505.363002803992</v>
      </c>
      <c r="AX14" s="6">
        <v>65178.160333350992</v>
      </c>
      <c r="AY14" s="6">
        <v>60343.328231886488</v>
      </c>
      <c r="AZ14" s="6">
        <v>55815.487531072496</v>
      </c>
      <c r="BA14" s="6">
        <v>55896.462015568992</v>
      </c>
      <c r="BB14" s="6">
        <v>57824.769790526494</v>
      </c>
      <c r="BC14" s="6">
        <v>77775.873963869992</v>
      </c>
      <c r="BD14" s="6">
        <v>68480.893129659991</v>
      </c>
      <c r="BE14" s="6">
        <v>62974.933863982493</v>
      </c>
      <c r="BF14" s="6">
        <v>63930.345288343997</v>
      </c>
      <c r="BG14" s="6">
        <v>65611.9745770835</v>
      </c>
      <c r="BH14" s="6">
        <v>62346.90758006549</v>
      </c>
      <c r="BI14" s="6">
        <v>62982.495388868498</v>
      </c>
      <c r="BJ14" s="6">
        <v>59626.841365755994</v>
      </c>
      <c r="BK14" s="6">
        <v>65071.336350583493</v>
      </c>
      <c r="BL14" s="6">
        <v>62254.538585429</v>
      </c>
      <c r="BM14" s="6">
        <v>60935.821989876997</v>
      </c>
      <c r="BN14" s="6">
        <v>60345.327679891001</v>
      </c>
      <c r="BO14" s="6">
        <v>63231.525829758488</v>
      </c>
      <c r="BP14" s="6">
        <v>64927.531202783</v>
      </c>
      <c r="BQ14" s="6">
        <v>67687.697635368502</v>
      </c>
      <c r="BR14" s="6">
        <v>68493.340929481012</v>
      </c>
      <c r="BS14" s="6">
        <v>68998.366579871989</v>
      </c>
      <c r="BT14" s="6">
        <v>72029.597655364487</v>
      </c>
      <c r="BU14" s="6">
        <v>72942.625696714982</v>
      </c>
      <c r="BV14" s="6">
        <v>74006.131277176013</v>
      </c>
      <c r="BW14" s="6">
        <v>70252.152898148488</v>
      </c>
      <c r="BX14" s="6">
        <v>73752.530659306489</v>
      </c>
      <c r="BY14" s="6">
        <v>69960.358531692997</v>
      </c>
      <c r="BZ14" s="6">
        <v>69731.920038406999</v>
      </c>
      <c r="CA14" s="6">
        <v>75021.349406531997</v>
      </c>
      <c r="CB14" s="6">
        <v>72462.806973249491</v>
      </c>
      <c r="CC14" s="6">
        <v>76552.862552795501</v>
      </c>
      <c r="CD14" s="6">
        <v>67122.935672987995</v>
      </c>
      <c r="CE14" s="6">
        <v>83128.740629455497</v>
      </c>
      <c r="CF14" s="6">
        <v>85767.696764923006</v>
      </c>
      <c r="CG14" s="6">
        <v>78241.817638247012</v>
      </c>
      <c r="CH14" s="6">
        <v>82335.874921422481</v>
      </c>
      <c r="CI14" s="6">
        <v>79415.53171491898</v>
      </c>
      <c r="CJ14" s="6">
        <v>78703.284158314491</v>
      </c>
      <c r="CK14" s="6">
        <v>74091.078774874492</v>
      </c>
      <c r="CL14" s="6">
        <v>75863.787324484991</v>
      </c>
      <c r="CM14" s="6">
        <v>77011.785793102492</v>
      </c>
      <c r="CN14" s="6">
        <v>100344.11500141901</v>
      </c>
      <c r="CO14" s="6">
        <v>184937.05494293701</v>
      </c>
      <c r="CP14" s="6">
        <v>127886.0961736935</v>
      </c>
      <c r="CQ14" s="6">
        <v>83704.806681498478</v>
      </c>
      <c r="CR14" s="6">
        <v>95741.133596096493</v>
      </c>
      <c r="CS14" s="6">
        <v>71998.131909910488</v>
      </c>
      <c r="CT14" s="6">
        <v>69140.363230048009</v>
      </c>
      <c r="CU14" s="6">
        <v>66374.158433083998</v>
      </c>
      <c r="CV14" s="6">
        <v>63599.858940995502</v>
      </c>
      <c r="CW14" s="6">
        <v>59907.088459914994</v>
      </c>
      <c r="CX14" s="6">
        <v>64065.87142247599</v>
      </c>
      <c r="CY14" s="6">
        <v>59660.711259746502</v>
      </c>
      <c r="CZ14" s="6">
        <v>56170.529988817994</v>
      </c>
      <c r="DA14" s="6">
        <v>59009.501877736999</v>
      </c>
      <c r="DB14" s="6">
        <v>56533.193400884498</v>
      </c>
      <c r="DC14" s="6">
        <v>58143.0649671875</v>
      </c>
      <c r="DD14" s="6">
        <v>69953.314688349987</v>
      </c>
      <c r="DE14" s="6">
        <v>58544.941058509998</v>
      </c>
      <c r="DF14" s="6">
        <v>40514.506667382004</v>
      </c>
      <c r="DG14" s="6">
        <v>39303.997931063997</v>
      </c>
      <c r="DH14" s="6">
        <v>35358.808405044998</v>
      </c>
      <c r="DI14" s="6">
        <v>41819.871396990493</v>
      </c>
      <c r="DJ14" s="6">
        <v>48415.668606953499</v>
      </c>
      <c r="DK14" s="6">
        <v>51009.652052026002</v>
      </c>
    </row>
    <row r="15" spans="1:115" ht="10.8" thickTop="1">
      <c r="A15" s="3" t="s">
        <v>11</v>
      </c>
    </row>
    <row r="16" spans="1:115">
      <c r="A16" s="1" t="s">
        <v>2</v>
      </c>
      <c r="B16" s="4">
        <v>24861.077022446498</v>
      </c>
      <c r="C16" s="4">
        <v>23547.3136128755</v>
      </c>
      <c r="D16" s="4">
        <v>25607.654671613996</v>
      </c>
      <c r="E16" s="4">
        <v>25112.023972142</v>
      </c>
      <c r="F16" s="4">
        <v>21638.300418136001</v>
      </c>
      <c r="G16" s="4">
        <v>24675.030703747001</v>
      </c>
      <c r="H16" s="4">
        <v>25614.769965359497</v>
      </c>
      <c r="I16" s="4">
        <v>24089.474319246001</v>
      </c>
      <c r="J16" s="4">
        <v>24342.153781224501</v>
      </c>
      <c r="K16" s="4">
        <v>23576.562518946499</v>
      </c>
      <c r="L16" s="4">
        <v>19370.5</v>
      </c>
      <c r="M16" s="4">
        <v>25110.2170496935</v>
      </c>
      <c r="N16" s="4">
        <v>22289.244441291001</v>
      </c>
      <c r="O16" s="4">
        <v>22825.125716242001</v>
      </c>
      <c r="P16" s="4">
        <v>22606.390507803499</v>
      </c>
      <c r="Q16" s="4">
        <v>23150.03371965</v>
      </c>
      <c r="R16" s="4">
        <v>20879.974705849996</v>
      </c>
      <c r="S16" s="4">
        <v>21269.76050955</v>
      </c>
      <c r="T16" s="4">
        <v>22250.761681576998</v>
      </c>
      <c r="U16" s="4">
        <v>24244.903385010497</v>
      </c>
      <c r="V16" s="4">
        <v>26287.315974816996</v>
      </c>
      <c r="W16" s="4">
        <v>27749.912264868999</v>
      </c>
      <c r="X16" s="4">
        <v>27956.060385104</v>
      </c>
      <c r="Y16" s="4">
        <v>27302.907091833498</v>
      </c>
      <c r="Z16" s="4">
        <v>29180.323797539997</v>
      </c>
      <c r="AA16" s="4">
        <v>24072.190377225001</v>
      </c>
      <c r="AB16" s="4">
        <v>25566.716418019998</v>
      </c>
      <c r="AC16" s="4">
        <v>29489.123776365497</v>
      </c>
      <c r="AD16" s="4">
        <v>26205.874833771501</v>
      </c>
      <c r="AE16" s="4">
        <v>20828.675117684499</v>
      </c>
      <c r="AF16" s="4">
        <v>18791.589886140999</v>
      </c>
      <c r="AG16" s="4">
        <v>16746.208606003998</v>
      </c>
      <c r="AH16" s="4">
        <v>16543.077945565499</v>
      </c>
      <c r="AI16" s="4">
        <v>15204.635010831498</v>
      </c>
      <c r="AJ16" s="4">
        <v>14959.351337574999</v>
      </c>
      <c r="AK16" s="4">
        <v>16885.847516663496</v>
      </c>
      <c r="AL16" s="4">
        <v>20476.966308615498</v>
      </c>
      <c r="AM16" s="4">
        <v>24883.175935727497</v>
      </c>
      <c r="AN16" s="4">
        <v>26226.823991549998</v>
      </c>
      <c r="AO16" s="4">
        <v>28517.164749786498</v>
      </c>
      <c r="AP16" s="4">
        <v>17896.394183336499</v>
      </c>
      <c r="AQ16" s="4">
        <v>17445.510183566497</v>
      </c>
      <c r="AR16" s="4">
        <v>20742.156277017501</v>
      </c>
      <c r="AS16" s="4">
        <v>21572.530016663499</v>
      </c>
      <c r="AT16" s="4">
        <v>29827.537664286498</v>
      </c>
      <c r="AU16" s="4">
        <v>23615.544354443999</v>
      </c>
      <c r="AV16" s="4">
        <v>29353.463459863502</v>
      </c>
      <c r="AW16" s="4">
        <v>27877.157516663501</v>
      </c>
      <c r="AX16" s="4">
        <v>27883.6175166635</v>
      </c>
      <c r="AY16" s="4">
        <v>20528.747543750498</v>
      </c>
      <c r="AZ16" s="4">
        <v>21594.951848425</v>
      </c>
      <c r="BA16" s="4">
        <v>23510.767516663498</v>
      </c>
      <c r="BB16" s="4">
        <v>23064.14085</v>
      </c>
      <c r="BC16" s="4">
        <v>18878.504183336499</v>
      </c>
      <c r="BD16" s="4">
        <v>15933.504183336499</v>
      </c>
      <c r="BE16" s="4">
        <v>21397.840850000001</v>
      </c>
      <c r="BF16" s="4">
        <v>21175.540850000001</v>
      </c>
      <c r="BG16" s="4">
        <v>18639.8325166635</v>
      </c>
      <c r="BH16" s="4">
        <v>18541.190849999999</v>
      </c>
      <c r="BI16" s="4">
        <v>16645.244183336501</v>
      </c>
      <c r="BJ16" s="4">
        <v>18429.5966725695</v>
      </c>
      <c r="BK16" s="4">
        <v>24271.455657694496</v>
      </c>
      <c r="BL16" s="4">
        <v>24559.533657694497</v>
      </c>
      <c r="BM16" s="4">
        <v>26051.893773074</v>
      </c>
      <c r="BN16" s="4">
        <v>25349.475465389001</v>
      </c>
      <c r="BO16" s="4">
        <v>24383.942599999998</v>
      </c>
      <c r="BP16" s="4">
        <v>25522.403965388999</v>
      </c>
      <c r="BQ16" s="4">
        <v>26079.402849999999</v>
      </c>
      <c r="BR16" s="4">
        <v>22374.876687836499</v>
      </c>
      <c r="BS16" s="4">
        <v>22523.070346586497</v>
      </c>
      <c r="BT16" s="4">
        <v>24470.142846586499</v>
      </c>
      <c r="BU16" s="4">
        <v>24362.6036929035</v>
      </c>
      <c r="BV16" s="4">
        <v>25887.611538901499</v>
      </c>
      <c r="BW16" s="4">
        <v>25894.2140389015</v>
      </c>
      <c r="BX16" s="4">
        <v>23750.016538901498</v>
      </c>
      <c r="BY16" s="4">
        <v>22007.574038901497</v>
      </c>
      <c r="BZ16" s="4">
        <v>24012.145288901498</v>
      </c>
      <c r="CA16" s="4">
        <v>24661.5795389015</v>
      </c>
      <c r="CB16" s="4">
        <v>25350.191788901499</v>
      </c>
      <c r="CC16" s="4">
        <v>27730.516538901498</v>
      </c>
      <c r="CD16" s="4">
        <v>23752.942538901498</v>
      </c>
      <c r="CE16" s="4">
        <v>23503.1400389015</v>
      </c>
      <c r="CF16" s="4">
        <v>24027.4165389015</v>
      </c>
      <c r="CG16" s="4">
        <v>24251.6165389015</v>
      </c>
      <c r="CH16" s="4">
        <v>23200.9165389015</v>
      </c>
      <c r="CI16" s="4">
        <v>22051.4165389015</v>
      </c>
      <c r="CJ16" s="4">
        <v>20449.716538901499</v>
      </c>
      <c r="CK16" s="4">
        <v>20476.316538901501</v>
      </c>
      <c r="CL16" s="4">
        <v>20943.004038901501</v>
      </c>
      <c r="CM16" s="4">
        <v>21944.3040389015</v>
      </c>
      <c r="CN16" s="4">
        <v>20424.446538901499</v>
      </c>
      <c r="CO16" s="4">
        <v>25758.5540389015</v>
      </c>
      <c r="CP16" s="4">
        <v>28025.016538901498</v>
      </c>
      <c r="CQ16" s="4">
        <v>23005.945349603502</v>
      </c>
      <c r="CR16" s="4">
        <v>26125.938978802998</v>
      </c>
      <c r="CS16" s="4">
        <v>17518.888495356499</v>
      </c>
      <c r="CT16" s="4">
        <v>25055.348522285498</v>
      </c>
      <c r="CU16" s="4">
        <v>30993.766538901498</v>
      </c>
      <c r="CV16" s="4">
        <v>29891.366538902999</v>
      </c>
      <c r="CW16" s="4">
        <v>29003.516538901498</v>
      </c>
      <c r="CX16" s="4">
        <v>28107.856538901498</v>
      </c>
      <c r="CY16" s="4">
        <v>23780.206534343</v>
      </c>
      <c r="CZ16" s="4">
        <v>21754.693538901498</v>
      </c>
      <c r="DA16" s="4">
        <v>23151.250538901499</v>
      </c>
      <c r="DB16" s="4">
        <v>21245.821288901501</v>
      </c>
      <c r="DC16" s="4">
        <v>23633.474338901498</v>
      </c>
      <c r="DD16" s="4">
        <v>20839.761838901501</v>
      </c>
      <c r="DE16" s="4">
        <v>20501.966538901499</v>
      </c>
      <c r="DF16" s="4">
        <v>12026.2565389015</v>
      </c>
      <c r="DG16" s="4">
        <v>10456.6665389015</v>
      </c>
      <c r="DH16" s="4">
        <v>8991.6477889015005</v>
      </c>
      <c r="DI16" s="4">
        <v>10546.541288901501</v>
      </c>
      <c r="DJ16" s="4">
        <v>11284.1165389015</v>
      </c>
      <c r="DK16" s="4">
        <v>12516.6892889015</v>
      </c>
    </row>
    <row r="17" spans="1:115">
      <c r="A17" s="1" t="s">
        <v>3</v>
      </c>
      <c r="B17" s="4">
        <v>18378.2992578995</v>
      </c>
      <c r="C17" s="4">
        <v>23632.366601385998</v>
      </c>
      <c r="D17" s="4">
        <v>23188.326272396997</v>
      </c>
      <c r="E17" s="4">
        <v>24095.869403285498</v>
      </c>
      <c r="F17" s="4">
        <v>22331.095974307002</v>
      </c>
      <c r="G17" s="4">
        <v>21466.94611062</v>
      </c>
      <c r="H17" s="4">
        <v>20641.107929915499</v>
      </c>
      <c r="I17" s="4">
        <v>20321.888004140499</v>
      </c>
      <c r="J17" s="4">
        <v>19484.778472255497</v>
      </c>
      <c r="K17" s="4">
        <v>21369.923041463997</v>
      </c>
      <c r="L17" s="4">
        <v>19945.25</v>
      </c>
      <c r="M17" s="4">
        <v>17852.906161634</v>
      </c>
      <c r="N17" s="4">
        <v>17408.574843636001</v>
      </c>
      <c r="O17" s="4">
        <v>20534.597800015999</v>
      </c>
      <c r="P17" s="4">
        <v>20763.146637492999</v>
      </c>
      <c r="Q17" s="4">
        <v>17822.880783294499</v>
      </c>
      <c r="R17" s="4">
        <v>18038.228607664998</v>
      </c>
      <c r="S17" s="4">
        <v>19169.229752899999</v>
      </c>
      <c r="T17" s="4">
        <v>17781.4436877595</v>
      </c>
      <c r="U17" s="4">
        <v>17911.3046768405</v>
      </c>
      <c r="V17" s="4">
        <v>18902.466639161001</v>
      </c>
      <c r="W17" s="4">
        <v>19131.041465379498</v>
      </c>
      <c r="X17" s="4">
        <v>18599.143412681999</v>
      </c>
      <c r="Y17" s="4">
        <v>20965.502396279</v>
      </c>
      <c r="Z17" s="4">
        <v>20266.663648219001</v>
      </c>
      <c r="AA17" s="4">
        <v>21970.482411925001</v>
      </c>
      <c r="AB17" s="4">
        <v>24219.087636239998</v>
      </c>
      <c r="AC17" s="4">
        <v>27950.2072741835</v>
      </c>
      <c r="AD17" s="4">
        <v>25116.6590295805</v>
      </c>
      <c r="AE17" s="4">
        <v>27801.708886698001</v>
      </c>
      <c r="AF17" s="4">
        <v>28296.122502904</v>
      </c>
      <c r="AG17" s="4">
        <v>26597.626215107</v>
      </c>
      <c r="AH17" s="4">
        <v>25912.699897144001</v>
      </c>
      <c r="AI17" s="4">
        <v>24783.098802742996</v>
      </c>
      <c r="AJ17" s="4">
        <v>24916.311821328502</v>
      </c>
      <c r="AK17" s="4">
        <v>23647.275170000001</v>
      </c>
      <c r="AL17" s="4">
        <v>21534.521868750999</v>
      </c>
      <c r="AM17" s="4">
        <v>17332.058812432999</v>
      </c>
      <c r="AN17" s="4">
        <v>23434.087045600001</v>
      </c>
      <c r="AO17" s="4">
        <v>24327.019511049999</v>
      </c>
      <c r="AP17" s="4">
        <v>23925.625169999999</v>
      </c>
      <c r="AQ17" s="4">
        <v>25411.032901709495</v>
      </c>
      <c r="AR17" s="4">
        <v>29528.738851747999</v>
      </c>
      <c r="AS17" s="4">
        <v>13651.346246015</v>
      </c>
      <c r="AT17" s="4">
        <v>17434.718987513501</v>
      </c>
      <c r="AU17" s="4">
        <v>20598.8518366635</v>
      </c>
      <c r="AV17" s="4">
        <v>15562.720988868499</v>
      </c>
      <c r="AW17" s="4">
        <v>15664.615169999997</v>
      </c>
      <c r="AX17" s="4">
        <v>15186.765170000001</v>
      </c>
      <c r="AY17" s="4">
        <v>17014.521316461</v>
      </c>
      <c r="AZ17" s="4">
        <v>15447.217498243999</v>
      </c>
      <c r="BA17" s="4">
        <v>17447.891836663501</v>
      </c>
      <c r="BB17" s="4">
        <v>15911.8685033365</v>
      </c>
      <c r="BC17" s="4">
        <v>22730.651836663499</v>
      </c>
      <c r="BD17" s="4">
        <v>26737.6885033365</v>
      </c>
      <c r="BE17" s="4">
        <v>19889.391836663501</v>
      </c>
      <c r="BF17" s="4">
        <v>23098.175170000002</v>
      </c>
      <c r="BG17" s="4">
        <v>24680.9385033365</v>
      </c>
      <c r="BH17" s="4">
        <v>27589.775170000001</v>
      </c>
      <c r="BI17" s="4">
        <v>23948.425169999999</v>
      </c>
      <c r="BJ17" s="4">
        <v>26079.110307949999</v>
      </c>
      <c r="BK17" s="4">
        <v>21605.56842</v>
      </c>
      <c r="BL17" s="4">
        <v>17951.759535388999</v>
      </c>
      <c r="BM17" s="4">
        <v>16102.321458462999</v>
      </c>
      <c r="BN17" s="4">
        <v>15605.817477694498</v>
      </c>
      <c r="BO17" s="4">
        <v>16672.491727694498</v>
      </c>
      <c r="BP17" s="4">
        <v>16978.019035388999</v>
      </c>
      <c r="BQ17" s="4">
        <v>21010.158477694498</v>
      </c>
      <c r="BR17" s="4">
        <v>19325.067477694498</v>
      </c>
      <c r="BS17" s="4">
        <v>19872.574035389</v>
      </c>
      <c r="BT17" s="4">
        <v>20660.342535388998</v>
      </c>
      <c r="BU17" s="4">
        <v>22481.042169459</v>
      </c>
      <c r="BV17" s="4">
        <v>25181.319920001497</v>
      </c>
      <c r="BW17" s="4">
        <v>25346.423170004502</v>
      </c>
      <c r="BX17" s="4">
        <v>23709.325169996497</v>
      </c>
      <c r="BY17" s="4">
        <v>21882.865670004499</v>
      </c>
      <c r="BZ17" s="4">
        <v>22026.539920002997</v>
      </c>
      <c r="CA17" s="4">
        <v>21845.263669996501</v>
      </c>
      <c r="CB17" s="4">
        <v>22375.546919999499</v>
      </c>
      <c r="CC17" s="4">
        <v>28112.425170002996</v>
      </c>
      <c r="CD17" s="4">
        <v>28738.388670004497</v>
      </c>
      <c r="CE17" s="4">
        <v>26708.741169996498</v>
      </c>
      <c r="CF17" s="4">
        <v>28100.225169996498</v>
      </c>
      <c r="CG17" s="4">
        <v>25450.773919997999</v>
      </c>
      <c r="CH17" s="4">
        <v>23817.481669997997</v>
      </c>
      <c r="CI17" s="4">
        <v>24374.566419997998</v>
      </c>
      <c r="CJ17" s="4">
        <v>19070.0439200045</v>
      </c>
      <c r="CK17" s="4">
        <v>19156.181420002998</v>
      </c>
      <c r="CL17" s="4">
        <v>20023.725170004502</v>
      </c>
      <c r="CM17" s="4">
        <v>18885.225169996498</v>
      </c>
      <c r="CN17" s="4">
        <v>28976.275169999499</v>
      </c>
      <c r="CO17" s="4">
        <v>36540.154582102994</v>
      </c>
      <c r="CP17" s="4">
        <v>33222.754582102993</v>
      </c>
      <c r="CQ17" s="4">
        <v>23273.082439725</v>
      </c>
      <c r="CR17" s="4">
        <v>24770.618644705999</v>
      </c>
      <c r="CS17" s="4">
        <v>18303.121373563998</v>
      </c>
      <c r="CT17" s="4">
        <v>18605.089030013998</v>
      </c>
      <c r="CU17" s="4">
        <v>21417.167391590501</v>
      </c>
      <c r="CV17" s="4">
        <v>20694.52308051</v>
      </c>
      <c r="CW17" s="4">
        <v>17986.525169996497</v>
      </c>
      <c r="CX17" s="4">
        <v>21296.225170004</v>
      </c>
      <c r="CY17" s="4">
        <v>24535.741148794998</v>
      </c>
      <c r="CZ17" s="4">
        <v>24965.955669997998</v>
      </c>
      <c r="DA17" s="4">
        <v>26218.655169996498</v>
      </c>
      <c r="DB17" s="4">
        <v>25401.3281700025</v>
      </c>
      <c r="DC17" s="4">
        <v>27336.630269999499</v>
      </c>
      <c r="DD17" s="4">
        <v>25549.1855700015</v>
      </c>
      <c r="DE17" s="4">
        <v>23481.875169997998</v>
      </c>
      <c r="DF17" s="4">
        <v>13399.612670004499</v>
      </c>
      <c r="DG17" s="4">
        <v>15173.825170001499</v>
      </c>
      <c r="DH17" s="4">
        <v>10233.08042</v>
      </c>
      <c r="DI17" s="4">
        <v>11094.47867</v>
      </c>
      <c r="DJ17" s="4">
        <v>11609.08892</v>
      </c>
      <c r="DK17" s="4">
        <v>11676.428670001498</v>
      </c>
    </row>
    <row r="18" spans="1:115">
      <c r="A18" s="1" t="s">
        <v>4</v>
      </c>
      <c r="B18" s="4">
        <v>14740.077423922499</v>
      </c>
      <c r="C18" s="4">
        <v>18763.111477113998</v>
      </c>
      <c r="D18" s="4">
        <v>18217.9567251505</v>
      </c>
      <c r="E18" s="4">
        <v>15816.292819229999</v>
      </c>
      <c r="F18" s="4">
        <v>12866.209937985501</v>
      </c>
      <c r="G18" s="4">
        <v>13736.522480875499</v>
      </c>
      <c r="H18" s="4">
        <v>13210.385384139499</v>
      </c>
      <c r="I18" s="4">
        <v>9417.5994465445001</v>
      </c>
      <c r="J18" s="4">
        <v>10052.661400166</v>
      </c>
      <c r="K18" s="4">
        <v>11357.763490247498</v>
      </c>
      <c r="L18" s="4">
        <v>13064.4</v>
      </c>
      <c r="M18" s="4">
        <v>12767.268701950999</v>
      </c>
      <c r="N18" s="4">
        <v>15164.851774599998</v>
      </c>
      <c r="O18" s="4">
        <v>12653.156276518999</v>
      </c>
      <c r="P18" s="4">
        <v>12073.580492539499</v>
      </c>
      <c r="Q18" s="4">
        <v>13349.006163496999</v>
      </c>
      <c r="R18" s="4">
        <v>12713.921040771998</v>
      </c>
      <c r="S18" s="4">
        <v>13005.027027300001</v>
      </c>
      <c r="T18" s="4">
        <v>15416.670314002999</v>
      </c>
      <c r="U18" s="4">
        <v>16530.370083586498</v>
      </c>
      <c r="V18" s="4">
        <v>17901.223184994498</v>
      </c>
      <c r="W18" s="4">
        <v>17339.228679669501</v>
      </c>
      <c r="X18" s="4">
        <v>19138.325711608999</v>
      </c>
      <c r="Y18" s="4">
        <v>16026.706111980999</v>
      </c>
      <c r="Z18" s="4">
        <v>15281.990148088</v>
      </c>
      <c r="AA18" s="4">
        <v>14424.291518104999</v>
      </c>
      <c r="AB18" s="4">
        <v>14540.222516319998</v>
      </c>
      <c r="AC18" s="4">
        <v>13451.508630569</v>
      </c>
      <c r="AD18" s="4">
        <v>11764.738617726</v>
      </c>
      <c r="AE18" s="4">
        <v>12145.152186489</v>
      </c>
      <c r="AF18" s="4">
        <v>12656.049415923999</v>
      </c>
      <c r="AG18" s="4">
        <v>12761.919181223499</v>
      </c>
      <c r="AH18" s="4">
        <v>11965.405453059999</v>
      </c>
      <c r="AI18" s="4">
        <v>12433.234582138999</v>
      </c>
      <c r="AJ18" s="4">
        <v>11702.5103473415</v>
      </c>
      <c r="AK18" s="4">
        <v>11856.345229999999</v>
      </c>
      <c r="AL18" s="4">
        <v>12182.367905134999</v>
      </c>
      <c r="AM18" s="4">
        <v>12256.551231829499</v>
      </c>
      <c r="AN18" s="4">
        <v>13911.551465750001</v>
      </c>
      <c r="AO18" s="4">
        <v>13582.690626047499</v>
      </c>
      <c r="AP18" s="4">
        <v>12166.805229999998</v>
      </c>
      <c r="AQ18" s="4">
        <v>11598.285630750999</v>
      </c>
      <c r="AR18" s="4">
        <v>11436.757630336999</v>
      </c>
      <c r="AS18" s="4">
        <v>7304.4901702540001</v>
      </c>
      <c r="AT18" s="4">
        <v>9541.3601680499996</v>
      </c>
      <c r="AU18" s="4">
        <v>12556.33176065</v>
      </c>
      <c r="AV18" s="4">
        <v>9841.9423705490008</v>
      </c>
      <c r="AW18" s="4">
        <v>9458.8512943405003</v>
      </c>
      <c r="AX18" s="4">
        <v>9376.6738034404989</v>
      </c>
      <c r="AY18" s="4">
        <v>8027.4867058424998</v>
      </c>
      <c r="AZ18" s="4">
        <v>8032.6528141359995</v>
      </c>
      <c r="BA18" s="4">
        <v>9263.5604701134998</v>
      </c>
      <c r="BB18" s="4">
        <v>9530.5738034405003</v>
      </c>
      <c r="BC18" s="4">
        <v>10929.037136776999</v>
      </c>
      <c r="BD18" s="4">
        <v>9039.3604701135009</v>
      </c>
      <c r="BE18" s="4">
        <v>7638.1738034404998</v>
      </c>
      <c r="BF18" s="4">
        <v>7358.8104701134998</v>
      </c>
      <c r="BG18" s="4">
        <v>8512.1104701135009</v>
      </c>
      <c r="BH18" s="4">
        <v>6439.2104701134995</v>
      </c>
      <c r="BI18" s="4">
        <v>5546.2104701134995</v>
      </c>
      <c r="BJ18" s="4">
        <v>5605.3778617114995</v>
      </c>
      <c r="BK18" s="4">
        <v>9834.2327778079998</v>
      </c>
      <c r="BL18" s="4">
        <v>8598.5202778080002</v>
      </c>
      <c r="BM18" s="4">
        <v>9121.1773931874995</v>
      </c>
      <c r="BN18" s="4">
        <v>10197.045085492999</v>
      </c>
      <c r="BO18" s="4">
        <v>10874.522970113499</v>
      </c>
      <c r="BP18" s="4">
        <v>14098.117777807998</v>
      </c>
      <c r="BQ18" s="4">
        <v>12521.355277807999</v>
      </c>
      <c r="BR18" s="4">
        <v>15057.245085492999</v>
      </c>
      <c r="BS18" s="4">
        <v>16392.360470113501</v>
      </c>
      <c r="BT18" s="4">
        <v>19451.360470113501</v>
      </c>
      <c r="BU18" s="4">
        <v>13852.075061163499</v>
      </c>
      <c r="BV18" s="4">
        <v>12622.835470114998</v>
      </c>
      <c r="BW18" s="4">
        <v>12110.052970107001</v>
      </c>
      <c r="BX18" s="4">
        <v>12765.960470108499</v>
      </c>
      <c r="BY18" s="4">
        <v>12343.895470107</v>
      </c>
      <c r="BZ18" s="4">
        <v>14585.9354701135</v>
      </c>
      <c r="CA18" s="4">
        <v>14549.0629701085</v>
      </c>
      <c r="CB18" s="4">
        <v>17027.830470109999</v>
      </c>
      <c r="CC18" s="4">
        <v>17556.810470108499</v>
      </c>
      <c r="CD18" s="4">
        <v>14909.1204701115</v>
      </c>
      <c r="CE18" s="4">
        <v>13808.0629701085</v>
      </c>
      <c r="CF18" s="4">
        <v>15001.310470108499</v>
      </c>
      <c r="CG18" s="4">
        <v>18429.710470114998</v>
      </c>
      <c r="CH18" s="4">
        <v>16959.2604701085</v>
      </c>
      <c r="CI18" s="4">
        <v>16949.060470113502</v>
      </c>
      <c r="CJ18" s="4">
        <v>15080.1604701085</v>
      </c>
      <c r="CK18" s="4">
        <v>14213.610470115</v>
      </c>
      <c r="CL18" s="4">
        <v>14483.485470106998</v>
      </c>
      <c r="CM18" s="4">
        <v>12776.560470111499</v>
      </c>
      <c r="CN18" s="4">
        <v>14326.050470108499</v>
      </c>
      <c r="CO18" s="4">
        <v>18088.969294309998</v>
      </c>
      <c r="CP18" s="4">
        <v>18886.669294313499</v>
      </c>
      <c r="CQ18" s="4">
        <v>12459.649342303999</v>
      </c>
      <c r="CR18" s="4">
        <v>13243.269929342499</v>
      </c>
      <c r="CS18" s="4">
        <v>10701.602160658</v>
      </c>
      <c r="CT18" s="4">
        <v>15024.473551577499</v>
      </c>
      <c r="CU18" s="4">
        <v>15744.459868763501</v>
      </c>
      <c r="CV18" s="4">
        <v>13663.610470115998</v>
      </c>
      <c r="CW18" s="4">
        <v>13988.21047011</v>
      </c>
      <c r="CX18" s="4">
        <v>15618.580470111499</v>
      </c>
      <c r="CY18" s="4">
        <v>16025.596458030499</v>
      </c>
      <c r="CZ18" s="4">
        <v>14737.795470114499</v>
      </c>
      <c r="DA18" s="4">
        <v>10994.68447011</v>
      </c>
      <c r="DB18" s="4">
        <v>11202.450470108501</v>
      </c>
      <c r="DC18" s="4">
        <v>12105.550070113499</v>
      </c>
      <c r="DD18" s="4">
        <v>12397.750070115</v>
      </c>
      <c r="DE18" s="4">
        <v>11870.482970114999</v>
      </c>
      <c r="DF18" s="4">
        <v>6086.7129701134991</v>
      </c>
      <c r="DG18" s="4">
        <v>5899.6104701135</v>
      </c>
      <c r="DH18" s="4">
        <v>4301.3304701135003</v>
      </c>
      <c r="DI18" s="4">
        <v>4886.2919701149995</v>
      </c>
      <c r="DJ18" s="4">
        <v>4631.5837201135</v>
      </c>
      <c r="DK18" s="4">
        <v>6065.6799701134996</v>
      </c>
    </row>
    <row r="19" spans="1:115">
      <c r="A19" s="1" t="s">
        <v>12</v>
      </c>
      <c r="B19" s="4">
        <v>13367.968259731999</v>
      </c>
      <c r="C19" s="4">
        <v>13155.244701709998</v>
      </c>
      <c r="D19" s="4">
        <v>14623.1802085615</v>
      </c>
      <c r="E19" s="4">
        <v>15416.107579555499</v>
      </c>
      <c r="F19" s="4">
        <v>16142.448236876997</v>
      </c>
      <c r="G19" s="4">
        <v>16476.386242338998</v>
      </c>
      <c r="H19" s="4">
        <v>16207.693663894001</v>
      </c>
      <c r="I19" s="4">
        <v>16782.343548533499</v>
      </c>
      <c r="J19" s="4">
        <v>16666.626034926499</v>
      </c>
      <c r="K19" s="4">
        <v>15762.3876944885</v>
      </c>
      <c r="L19" s="4">
        <v>13572.65</v>
      </c>
      <c r="M19" s="4">
        <v>14943.746484757999</v>
      </c>
      <c r="N19" s="4">
        <v>13569.7271006765</v>
      </c>
      <c r="O19" s="4">
        <v>15954.472379333502</v>
      </c>
      <c r="P19" s="4">
        <v>15398.935637641998</v>
      </c>
      <c r="Q19" s="4">
        <v>15574.488499598499</v>
      </c>
      <c r="R19" s="4">
        <v>17253.806551026999</v>
      </c>
      <c r="S19" s="4">
        <v>17005.886973199998</v>
      </c>
      <c r="T19" s="4">
        <v>15458.783890078998</v>
      </c>
      <c r="U19" s="4">
        <v>13559.935468583999</v>
      </c>
      <c r="V19" s="4">
        <v>13682.107608202501</v>
      </c>
      <c r="W19" s="4">
        <v>13517.026375703499</v>
      </c>
      <c r="X19" s="4">
        <v>14622.091607256998</v>
      </c>
      <c r="Y19" s="4">
        <v>14138.659710506501</v>
      </c>
      <c r="Z19" s="4">
        <v>14228.076870634</v>
      </c>
      <c r="AA19" s="4">
        <v>14854.459072162999</v>
      </c>
      <c r="AB19" s="4">
        <v>14983.79243132</v>
      </c>
      <c r="AC19" s="4">
        <v>18303.728772185499</v>
      </c>
      <c r="AD19" s="4">
        <v>21633.402779272496</v>
      </c>
      <c r="AE19" s="4">
        <v>24026.480203986499</v>
      </c>
      <c r="AF19" s="4">
        <v>25054.216757692997</v>
      </c>
      <c r="AG19" s="4">
        <v>24468.849378551498</v>
      </c>
      <c r="AH19" s="4">
        <v>20952.245016546996</v>
      </c>
      <c r="AI19" s="4">
        <v>20195.626811119</v>
      </c>
      <c r="AJ19" s="4">
        <v>17846.3869143995</v>
      </c>
      <c r="AK19" s="4">
        <v>19913.331995</v>
      </c>
      <c r="AL19" s="4">
        <v>18723.264782203001</v>
      </c>
      <c r="AM19" s="4">
        <v>17135.6652564305</v>
      </c>
      <c r="AN19" s="4">
        <v>21932.023305899998</v>
      </c>
      <c r="AO19" s="4">
        <v>32315.541233349995</v>
      </c>
      <c r="AP19" s="4">
        <v>23348.104494999996</v>
      </c>
      <c r="AQ19" s="4">
        <v>18560.753896123497</v>
      </c>
      <c r="AR19" s="4">
        <v>20420.904977138998</v>
      </c>
      <c r="AS19" s="4">
        <v>12530.782186812499</v>
      </c>
      <c r="AT19" s="4">
        <v>16288.171947250001</v>
      </c>
      <c r="AU19" s="4">
        <v>23317.118338654</v>
      </c>
      <c r="AV19" s="4">
        <v>20749.365646213497</v>
      </c>
      <c r="AW19" s="4">
        <v>20313.143243794999</v>
      </c>
      <c r="AX19" s="4">
        <v>27230.156577121998</v>
      </c>
      <c r="AY19" s="4">
        <v>24005.219520212999</v>
      </c>
      <c r="AZ19" s="4">
        <v>21291.898425157</v>
      </c>
      <c r="BA19" s="4">
        <v>20926.273243785501</v>
      </c>
      <c r="BB19" s="4">
        <v>22927.096743794998</v>
      </c>
      <c r="BC19" s="4">
        <v>20956.419910458499</v>
      </c>
      <c r="BD19" s="4">
        <v>19476.3199104585</v>
      </c>
      <c r="BE19" s="4">
        <v>20368.496577122001</v>
      </c>
      <c r="BF19" s="4">
        <v>20128.969910458498</v>
      </c>
      <c r="BG19" s="4">
        <v>16362.093243785501</v>
      </c>
      <c r="BH19" s="4">
        <v>17989.569910458496</v>
      </c>
      <c r="BI19" s="4">
        <v>17982.919910458502</v>
      </c>
      <c r="BJ19" s="4">
        <v>18424.354642328002</v>
      </c>
      <c r="BK19" s="4">
        <v>20947.877948921501</v>
      </c>
      <c r="BL19" s="4">
        <v>19184.940660458498</v>
      </c>
      <c r="BM19" s="4">
        <v>21769.455121995499</v>
      </c>
      <c r="BN19" s="4">
        <v>18130.527987384499</v>
      </c>
      <c r="BO19" s="4">
        <v>17679.960525838</v>
      </c>
      <c r="BP19" s="4">
        <v>16565.123468143498</v>
      </c>
      <c r="BQ19" s="4">
        <v>16990.0018335325</v>
      </c>
      <c r="BR19" s="4">
        <v>17910.310679690003</v>
      </c>
      <c r="BS19" s="4">
        <v>17669.638775837997</v>
      </c>
      <c r="BT19" s="4">
        <v>21897.286025837999</v>
      </c>
      <c r="BU19" s="4">
        <v>22603.461409824999</v>
      </c>
      <c r="BV19" s="4">
        <v>21904.131160454999</v>
      </c>
      <c r="BW19" s="4">
        <v>22039.995410455002</v>
      </c>
      <c r="BX19" s="4">
        <v>25204.9944104485</v>
      </c>
      <c r="BY19" s="4">
        <v>25089.855160463998</v>
      </c>
      <c r="BZ19" s="4">
        <v>22279.537660462498</v>
      </c>
      <c r="CA19" s="4">
        <v>22106.7146604515</v>
      </c>
      <c r="CB19" s="4">
        <v>22602.012160448001</v>
      </c>
      <c r="CC19" s="4">
        <v>28091.629910457501</v>
      </c>
      <c r="CD19" s="4">
        <v>26330.394410450997</v>
      </c>
      <c r="CE19" s="4">
        <v>24819.068160462499</v>
      </c>
      <c r="CF19" s="4">
        <v>26974.679910462499</v>
      </c>
      <c r="CG19" s="4">
        <v>25581.979910462498</v>
      </c>
      <c r="CH19" s="4">
        <v>21863.679910453004</v>
      </c>
      <c r="CI19" s="4">
        <v>22276.829910460496</v>
      </c>
      <c r="CJ19" s="4">
        <v>22140.479910459999</v>
      </c>
      <c r="CK19" s="4">
        <v>20752.479910458998</v>
      </c>
      <c r="CL19" s="4">
        <v>22004.029910457499</v>
      </c>
      <c r="CM19" s="4">
        <v>20880.879910452502</v>
      </c>
      <c r="CN19" s="4">
        <v>20797.194910456503</v>
      </c>
      <c r="CO19" s="4">
        <v>25080.256677003999</v>
      </c>
      <c r="CP19" s="4">
        <v>25052.514177002999</v>
      </c>
      <c r="CQ19" s="4">
        <v>17755.9659710005</v>
      </c>
      <c r="CR19" s="4">
        <v>18195.412045440498</v>
      </c>
      <c r="CS19" s="4">
        <v>12883.3422722045</v>
      </c>
      <c r="CT19" s="4">
        <v>15874.36866136</v>
      </c>
      <c r="CU19" s="4">
        <v>20768.589562495996</v>
      </c>
      <c r="CV19" s="4">
        <v>23040.828410462</v>
      </c>
      <c r="CW19" s="4">
        <v>20988.142410455501</v>
      </c>
      <c r="CX19" s="4">
        <v>20170.019910462499</v>
      </c>
      <c r="CY19" s="4">
        <v>19872.700408407498</v>
      </c>
      <c r="CZ19" s="4">
        <v>19276.291410457998</v>
      </c>
      <c r="DA19" s="4">
        <v>22979.334410457999</v>
      </c>
      <c r="DB19" s="4">
        <v>22402.939660457501</v>
      </c>
      <c r="DC19" s="4">
        <v>21882.312460456502</v>
      </c>
      <c r="DD19" s="4">
        <v>19692.178410454497</v>
      </c>
      <c r="DE19" s="4">
        <v>19679.879910457999</v>
      </c>
      <c r="DF19" s="4">
        <v>11815.994910458499</v>
      </c>
      <c r="DG19" s="4">
        <v>12113.6299104585</v>
      </c>
      <c r="DH19" s="4">
        <v>10175.305910450499</v>
      </c>
      <c r="DI19" s="4">
        <v>12172.7141604505</v>
      </c>
      <c r="DJ19" s="4">
        <v>11880.3241604585</v>
      </c>
      <c r="DK19" s="4">
        <v>13239.673410450498</v>
      </c>
    </row>
    <row r="20" spans="1:115" ht="10.8" thickBot="1">
      <c r="A20" s="5" t="s">
        <v>10</v>
      </c>
      <c r="B20" s="6">
        <v>71347.421964000503</v>
      </c>
      <c r="C20" s="6">
        <v>79098.036393085495</v>
      </c>
      <c r="D20" s="6">
        <v>81637.117877723009</v>
      </c>
      <c r="E20" s="6">
        <v>80440.293774212987</v>
      </c>
      <c r="F20" s="6">
        <v>72978.054567305488</v>
      </c>
      <c r="G20" s="6">
        <v>76354.885537581504</v>
      </c>
      <c r="H20" s="6">
        <v>75673.956943308498</v>
      </c>
      <c r="I20" s="6">
        <v>70611.305318464496</v>
      </c>
      <c r="J20" s="6">
        <v>70546.219688572499</v>
      </c>
      <c r="K20" s="6">
        <v>72066.63674514649</v>
      </c>
      <c r="L20" s="6">
        <v>65952.800000000003</v>
      </c>
      <c r="M20" s="6">
        <v>70674.138398036506</v>
      </c>
      <c r="N20" s="6">
        <v>68432.398160203506</v>
      </c>
      <c r="O20" s="6">
        <v>71967.352172110506</v>
      </c>
      <c r="P20" s="6">
        <v>70842.053275478</v>
      </c>
      <c r="Q20" s="6">
        <v>69896.409166040001</v>
      </c>
      <c r="R20" s="6">
        <v>68885.930905313988</v>
      </c>
      <c r="S20" s="6">
        <v>70449.904262949989</v>
      </c>
      <c r="T20" s="6">
        <v>70907.659573418496</v>
      </c>
      <c r="U20" s="6">
        <v>72246.513614021489</v>
      </c>
      <c r="V20" s="6">
        <v>76773.113407174984</v>
      </c>
      <c r="W20" s="6">
        <v>77737.208785621493</v>
      </c>
      <c r="X20" s="6">
        <v>80315.621116651993</v>
      </c>
      <c r="Y20" s="6">
        <v>78433.775310600002</v>
      </c>
      <c r="Z20" s="6">
        <v>78957.054464481</v>
      </c>
      <c r="AA20" s="6">
        <v>75321.423379418004</v>
      </c>
      <c r="AB20" s="6">
        <v>79309.819001899989</v>
      </c>
      <c r="AC20" s="6">
        <v>89194.568453303495</v>
      </c>
      <c r="AD20" s="6">
        <v>84720.675260350486</v>
      </c>
      <c r="AE20" s="6">
        <v>84802.016394858001</v>
      </c>
      <c r="AF20" s="6">
        <v>84797.978562662</v>
      </c>
      <c r="AG20" s="6">
        <v>80574.603380885994</v>
      </c>
      <c r="AH20" s="6">
        <v>75373.428312316493</v>
      </c>
      <c r="AI20" s="6">
        <v>72616.595206832484</v>
      </c>
      <c r="AJ20" s="6">
        <v>69424.560420644499</v>
      </c>
      <c r="AK20" s="6">
        <v>72302.799911663489</v>
      </c>
      <c r="AL20" s="6">
        <v>72917.120864704499</v>
      </c>
      <c r="AM20" s="6">
        <v>71607.4512364205</v>
      </c>
      <c r="AN20" s="6">
        <v>85504.485808800004</v>
      </c>
      <c r="AO20" s="6">
        <v>98742.416120233989</v>
      </c>
      <c r="AP20" s="6">
        <v>77336.929078336485</v>
      </c>
      <c r="AQ20" s="6">
        <v>73015.582612150494</v>
      </c>
      <c r="AR20" s="6">
        <v>82128.557736241492</v>
      </c>
      <c r="AS20" s="6">
        <v>55059.148619744999</v>
      </c>
      <c r="AT20" s="6">
        <v>73091.788767099992</v>
      </c>
      <c r="AU20" s="6">
        <v>80087.8462904115</v>
      </c>
      <c r="AV20" s="6">
        <v>75507.492465494506</v>
      </c>
      <c r="AW20" s="6">
        <v>73313.767224798998</v>
      </c>
      <c r="AX20" s="6">
        <v>79677.213067225995</v>
      </c>
      <c r="AY20" s="6">
        <v>69575.97508626699</v>
      </c>
      <c r="AZ20" s="6">
        <v>66366.720585962001</v>
      </c>
      <c r="BA20" s="6">
        <v>71148.493067225994</v>
      </c>
      <c r="BB20" s="6">
        <v>71433.679900571995</v>
      </c>
      <c r="BC20" s="6">
        <v>73494.613067235492</v>
      </c>
      <c r="BD20" s="6">
        <v>71186.873067245004</v>
      </c>
      <c r="BE20" s="6">
        <v>69293.903067225998</v>
      </c>
      <c r="BF20" s="6">
        <v>71761.49640057201</v>
      </c>
      <c r="BG20" s="6">
        <v>68194.974733898998</v>
      </c>
      <c r="BH20" s="6">
        <v>70559.746400571996</v>
      </c>
      <c r="BI20" s="6">
        <v>64122.799733908498</v>
      </c>
      <c r="BJ20" s="6">
        <v>68538.439484559</v>
      </c>
      <c r="BK20" s="6">
        <v>76659.134804424</v>
      </c>
      <c r="BL20" s="6">
        <v>70294.754131349997</v>
      </c>
      <c r="BM20" s="6">
        <v>73044.847746719999</v>
      </c>
      <c r="BN20" s="6">
        <v>69282.866015961001</v>
      </c>
      <c r="BO20" s="6">
        <v>69610.917823645999</v>
      </c>
      <c r="BP20" s="6">
        <v>73163.664246729502</v>
      </c>
      <c r="BQ20" s="6">
        <v>76600.918439034984</v>
      </c>
      <c r="BR20" s="6">
        <v>74667.499930713995</v>
      </c>
      <c r="BS20" s="6">
        <v>76457.643627926998</v>
      </c>
      <c r="BT20" s="6">
        <v>86479.131877926993</v>
      </c>
      <c r="BU20" s="6">
        <v>83299.182333350996</v>
      </c>
      <c r="BV20" s="6">
        <v>85595.89808947299</v>
      </c>
      <c r="BW20" s="6">
        <v>85390.685589468005</v>
      </c>
      <c r="BX20" s="6">
        <v>85430.296589454985</v>
      </c>
      <c r="BY20" s="6">
        <v>81324.190339476991</v>
      </c>
      <c r="BZ20" s="6">
        <v>82904.158339480491</v>
      </c>
      <c r="CA20" s="6">
        <v>83162.620839458003</v>
      </c>
      <c r="CB20" s="6">
        <v>87355.581339458993</v>
      </c>
      <c r="CC20" s="6">
        <v>101491.3820894705</v>
      </c>
      <c r="CD20" s="6">
        <v>93730.846089468498</v>
      </c>
      <c r="CE20" s="6">
        <v>88839.012339468987</v>
      </c>
      <c r="CF20" s="6">
        <v>94103.632089468985</v>
      </c>
      <c r="CG20" s="6">
        <v>93714.080839476999</v>
      </c>
      <c r="CH20" s="6">
        <v>85841.338589460996</v>
      </c>
      <c r="CI20" s="6">
        <v>85651.873339473503</v>
      </c>
      <c r="CJ20" s="6">
        <v>76740.400839474503</v>
      </c>
      <c r="CK20" s="6">
        <v>74598.588339478505</v>
      </c>
      <c r="CL20" s="6">
        <v>77454.244589470502</v>
      </c>
      <c r="CM20" s="6">
        <v>74486.969589462009</v>
      </c>
      <c r="CN20" s="6">
        <v>84523.967089465994</v>
      </c>
      <c r="CO20" s="6">
        <v>105467.93459231849</v>
      </c>
      <c r="CP20" s="6">
        <v>105186.954592321</v>
      </c>
      <c r="CQ20" s="6">
        <v>76494.64310263301</v>
      </c>
      <c r="CR20" s="6">
        <v>82335.239598291984</v>
      </c>
      <c r="CS20" s="6">
        <v>59406.954301782993</v>
      </c>
      <c r="CT20" s="6">
        <v>74559.279765236992</v>
      </c>
      <c r="CU20" s="6">
        <v>88923.983361751496</v>
      </c>
      <c r="CV20" s="6">
        <v>87290.328499990996</v>
      </c>
      <c r="CW20" s="6">
        <v>81966.394589463496</v>
      </c>
      <c r="CX20" s="6">
        <v>85192.682089479495</v>
      </c>
      <c r="CY20" s="6">
        <v>84214.244549576004</v>
      </c>
      <c r="CZ20" s="6">
        <v>80734.73608947199</v>
      </c>
      <c r="DA20" s="6">
        <v>83343.924589465998</v>
      </c>
      <c r="DB20" s="6">
        <v>80252.539589470005</v>
      </c>
      <c r="DC20" s="6">
        <v>84957.967139471002</v>
      </c>
      <c r="DD20" s="6">
        <v>78478.875889472489</v>
      </c>
      <c r="DE20" s="6">
        <v>75534.204589472502</v>
      </c>
      <c r="DF20" s="6">
        <v>43328.577089478</v>
      </c>
      <c r="DG20" s="6">
        <v>43643.732089475001</v>
      </c>
      <c r="DH20" s="6">
        <v>33701.364589465498</v>
      </c>
      <c r="DI20" s="6">
        <v>38700.026089466999</v>
      </c>
      <c r="DJ20" s="6">
        <v>39405.113339473501</v>
      </c>
      <c r="DK20" s="6">
        <v>43498.471339466996</v>
      </c>
    </row>
    <row r="21" spans="1:115" ht="10.8" thickTop="1"/>
    <row r="22" spans="1:115">
      <c r="A22" s="1" t="s">
        <v>13</v>
      </c>
      <c r="B22" s="7">
        <v>126082.530925928</v>
      </c>
      <c r="C22" s="7">
        <v>150202.97427971748</v>
      </c>
      <c r="D22" s="7">
        <v>149170.75882354949</v>
      </c>
      <c r="E22" s="7">
        <v>149399.29819080897</v>
      </c>
      <c r="F22" s="7">
        <v>138244.58506232599</v>
      </c>
      <c r="G22" s="7">
        <v>143337.77812360699</v>
      </c>
      <c r="H22" s="7">
        <v>139801.72245150548</v>
      </c>
      <c r="I22" s="7">
        <v>131766.67285511398</v>
      </c>
      <c r="J22" s="7">
        <v>135613.008445871</v>
      </c>
      <c r="K22" s="7">
        <v>140976.49240718799</v>
      </c>
      <c r="L22" s="7">
        <v>129613.25</v>
      </c>
      <c r="M22" s="7">
        <v>136906.83960287651</v>
      </c>
      <c r="N22" s="7">
        <v>137003.3602973455</v>
      </c>
      <c r="O22" s="7">
        <v>143514.08192871002</v>
      </c>
      <c r="P22" s="7">
        <v>150344.25122477999</v>
      </c>
      <c r="Q22" s="7">
        <v>143273.77682342049</v>
      </c>
      <c r="R22" s="7">
        <v>141286.93208185249</v>
      </c>
      <c r="S22" s="7">
        <v>139925.91518743947</v>
      </c>
      <c r="T22" s="7">
        <v>140351.88940293697</v>
      </c>
      <c r="U22" s="7">
        <v>143954.52497517801</v>
      </c>
      <c r="V22" s="7">
        <v>149451.23427460447</v>
      </c>
      <c r="W22" s="7">
        <v>150694.26354364699</v>
      </c>
      <c r="X22" s="7">
        <v>158582.69664954301</v>
      </c>
      <c r="Y22" s="7">
        <v>154098.94313027299</v>
      </c>
      <c r="Z22" s="7">
        <v>157441.12434504149</v>
      </c>
      <c r="AA22" s="7">
        <v>151938.87867116398</v>
      </c>
      <c r="AB22" s="7">
        <v>157528.06013573048</v>
      </c>
      <c r="AC22" s="7">
        <v>165815.76146331549</v>
      </c>
      <c r="AD22" s="7">
        <v>154626.68370447797</v>
      </c>
      <c r="AE22" s="7">
        <v>167289.20126243401</v>
      </c>
      <c r="AF22" s="7">
        <v>163332.65039973348</v>
      </c>
      <c r="AG22" s="7">
        <v>157670.72504010299</v>
      </c>
      <c r="AH22" s="7">
        <v>146774.91606729099</v>
      </c>
      <c r="AI22" s="7">
        <v>142504.01150497899</v>
      </c>
      <c r="AJ22" s="7">
        <v>145724.988623935</v>
      </c>
      <c r="AK22" s="7">
        <v>150931.46287406198</v>
      </c>
      <c r="AL22" s="7">
        <v>151695.38356407598</v>
      </c>
      <c r="AM22" s="7">
        <v>155943.76143242</v>
      </c>
      <c r="AN22" s="7">
        <v>213842.68655259954</v>
      </c>
      <c r="AO22" s="7">
        <v>240179.9796491295</v>
      </c>
      <c r="AP22" s="7">
        <v>184620.79854563897</v>
      </c>
      <c r="AQ22" s="7">
        <v>166219.21608447048</v>
      </c>
      <c r="AR22" s="7">
        <v>186187.24135943799</v>
      </c>
      <c r="AS22" s="7">
        <v>119881.51307741599</v>
      </c>
      <c r="AT22" s="7">
        <v>137834.11208873149</v>
      </c>
      <c r="AU22" s="7">
        <v>146399.82028802048</v>
      </c>
      <c r="AV22" s="7">
        <v>135910.66562713601</v>
      </c>
      <c r="AW22" s="7">
        <v>135819.13022760299</v>
      </c>
      <c r="AX22" s="7">
        <v>144855.37340057699</v>
      </c>
      <c r="AY22" s="7">
        <v>129919.30331815348</v>
      </c>
      <c r="AZ22" s="7">
        <v>122182.20811703449</v>
      </c>
      <c r="BA22" s="7">
        <v>127044.95508279499</v>
      </c>
      <c r="BB22" s="7">
        <v>129258.44969109849</v>
      </c>
      <c r="BC22" s="7">
        <v>151270.4870311055</v>
      </c>
      <c r="BD22" s="7">
        <v>139667.766196905</v>
      </c>
      <c r="BE22" s="7">
        <v>132268.8369312085</v>
      </c>
      <c r="BF22" s="7">
        <v>135691.841688916</v>
      </c>
      <c r="BG22" s="7">
        <v>133806.94931098248</v>
      </c>
      <c r="BH22" s="7">
        <v>132906.65398063749</v>
      </c>
      <c r="BI22" s="7">
        <v>127105.295122777</v>
      </c>
      <c r="BJ22" s="7">
        <v>128165.280850315</v>
      </c>
      <c r="BK22" s="7">
        <v>141730.47115500749</v>
      </c>
      <c r="BL22" s="7">
        <v>132549.29271677899</v>
      </c>
      <c r="BM22" s="7">
        <v>133980.66973659699</v>
      </c>
      <c r="BN22" s="7">
        <v>129628.19369585201</v>
      </c>
      <c r="BO22" s="7">
        <v>132842.44365340448</v>
      </c>
      <c r="BP22" s="7">
        <v>138091.19544951251</v>
      </c>
      <c r="BQ22" s="7">
        <v>144288.61607440349</v>
      </c>
      <c r="BR22" s="7">
        <v>143160.84086019499</v>
      </c>
      <c r="BS22" s="7">
        <v>145456.01020779897</v>
      </c>
      <c r="BT22" s="7">
        <v>158508.72953329148</v>
      </c>
      <c r="BU22" s="7">
        <v>156241.80803006596</v>
      </c>
      <c r="BV22" s="7">
        <v>159602.02936664899</v>
      </c>
      <c r="BW22" s="7">
        <v>155642.83848761651</v>
      </c>
      <c r="BX22" s="7">
        <v>159182.82724876149</v>
      </c>
      <c r="BY22" s="7">
        <v>151284.54887116997</v>
      </c>
      <c r="BZ22" s="7">
        <v>152636.07837788749</v>
      </c>
      <c r="CA22" s="7">
        <v>158183.97024599</v>
      </c>
      <c r="CB22" s="7">
        <v>159818.38831270847</v>
      </c>
      <c r="CC22" s="7">
        <v>178044.24464226601</v>
      </c>
      <c r="CD22" s="7">
        <v>160853.78176245649</v>
      </c>
      <c r="CE22" s="7">
        <v>171967.75296892447</v>
      </c>
      <c r="CF22" s="7">
        <v>179871.32885439199</v>
      </c>
      <c r="CG22" s="7">
        <v>171955.898477724</v>
      </c>
      <c r="CH22" s="7">
        <v>168177.21351088348</v>
      </c>
      <c r="CI22" s="7">
        <v>165067.40505439247</v>
      </c>
      <c r="CJ22" s="7">
        <v>155443.68499778898</v>
      </c>
      <c r="CK22" s="7">
        <v>148689.66711435298</v>
      </c>
      <c r="CL22" s="7">
        <v>153318.03191395549</v>
      </c>
      <c r="CM22" s="7">
        <v>151498.7553825645</v>
      </c>
      <c r="CN22" s="7">
        <v>184868.082090885</v>
      </c>
      <c r="CO22" s="7">
        <v>290404.98953525547</v>
      </c>
      <c r="CP22" s="7">
        <v>233073.05076601449</v>
      </c>
      <c r="CQ22" s="7">
        <v>160199.44978413149</v>
      </c>
      <c r="CR22" s="7">
        <v>178076.37319438846</v>
      </c>
      <c r="CS22" s="7">
        <v>131405.08621169347</v>
      </c>
      <c r="CT22" s="7">
        <v>143699.64299528499</v>
      </c>
      <c r="CU22" s="7">
        <v>155298.14179483551</v>
      </c>
      <c r="CV22" s="7">
        <v>150890.18744098651</v>
      </c>
      <c r="CW22" s="7">
        <v>141873.4830493785</v>
      </c>
      <c r="CX22" s="7">
        <v>149258.55351195548</v>
      </c>
      <c r="CY22" s="7">
        <v>143874.95580932251</v>
      </c>
      <c r="CZ22" s="7">
        <v>136905.26607828998</v>
      </c>
      <c r="DA22" s="7">
        <v>142353.42646720301</v>
      </c>
      <c r="DB22" s="7">
        <v>136785.7329903545</v>
      </c>
      <c r="DC22" s="7">
        <v>143101.0321066585</v>
      </c>
      <c r="DD22" s="7">
        <v>148432.19057782248</v>
      </c>
      <c r="DE22" s="7">
        <v>134079.14564798248</v>
      </c>
      <c r="DF22" s="7">
        <v>83843.083756859996</v>
      </c>
      <c r="DG22" s="7">
        <v>82947.730020538991</v>
      </c>
      <c r="DH22" s="7">
        <v>69060.172994510503</v>
      </c>
      <c r="DI22" s="7">
        <v>80519.897486457485</v>
      </c>
      <c r="DJ22" s="7">
        <v>87820.781946427</v>
      </c>
      <c r="DK22" s="7">
        <v>94508.123391492991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F927-393D-4CA4-A886-C1DE4B3FFF51}">
  <dimension ref="A2:AW44"/>
  <sheetViews>
    <sheetView topLeftCell="AD25" workbookViewId="0">
      <selection activeCell="B32" sqref="B32:AW44"/>
    </sheetView>
  </sheetViews>
  <sheetFormatPr defaultRowHeight="14.4"/>
  <cols>
    <col min="1" max="1" width="16.77734375" customWidth="1"/>
    <col min="2" max="2" width="16" customWidth="1"/>
    <col min="3" max="3" width="12.6640625" customWidth="1"/>
  </cols>
  <sheetData>
    <row r="2" spans="1:8">
      <c r="H2" s="26" t="s">
        <v>45</v>
      </c>
    </row>
    <row r="3" spans="1:8">
      <c r="A3" s="10" t="s">
        <v>0</v>
      </c>
      <c r="B3" t="s">
        <v>27</v>
      </c>
      <c r="H3" s="27"/>
    </row>
    <row r="4" spans="1:8">
      <c r="H4" s="27" t="s">
        <v>46</v>
      </c>
    </row>
    <row r="5" spans="1:8">
      <c r="A5" s="10" t="s">
        <v>15</v>
      </c>
      <c r="B5" t="s">
        <v>17</v>
      </c>
      <c r="C5" t="s">
        <v>18</v>
      </c>
      <c r="H5" s="27" t="s">
        <v>47</v>
      </c>
    </row>
    <row r="6" spans="1:8">
      <c r="A6" s="17" t="s">
        <v>19</v>
      </c>
      <c r="B6" s="12"/>
      <c r="C6" s="12"/>
    </row>
    <row r="7" spans="1:8" ht="18">
      <c r="A7" s="18" t="s">
        <v>22</v>
      </c>
      <c r="B7" s="12">
        <v>314545.76956953038</v>
      </c>
      <c r="C7" s="12">
        <v>322832.20110788749</v>
      </c>
      <c r="H7" s="28" t="s">
        <v>48</v>
      </c>
    </row>
    <row r="8" spans="1:8">
      <c r="A8" s="18" t="s">
        <v>23</v>
      </c>
      <c r="B8" s="12">
        <v>438156.74306194356</v>
      </c>
      <c r="C8" s="12">
        <v>341933.11586071696</v>
      </c>
      <c r="H8" s="27"/>
    </row>
    <row r="9" spans="1:8">
      <c r="A9" s="18" t="s">
        <v>24</v>
      </c>
      <c r="B9" s="12">
        <v>448470.53159124695</v>
      </c>
      <c r="C9" s="12">
        <v>397983.07136026601</v>
      </c>
      <c r="H9" s="29" t="s">
        <v>49</v>
      </c>
    </row>
    <row r="10" spans="1:8">
      <c r="A10" s="17" t="s">
        <v>20</v>
      </c>
      <c r="B10" s="12"/>
      <c r="C10" s="12"/>
      <c r="H10" s="30" t="s">
        <v>50</v>
      </c>
    </row>
    <row r="11" spans="1:8">
      <c r="A11" s="18" t="s">
        <v>21</v>
      </c>
      <c r="B11" s="12">
        <v>253946.97725647048</v>
      </c>
      <c r="C11" s="12">
        <v>343373.38854068547</v>
      </c>
      <c r="H11" s="29" t="s">
        <v>51</v>
      </c>
    </row>
    <row r="12" spans="1:8">
      <c r="A12" s="17" t="s">
        <v>16</v>
      </c>
      <c r="B12" s="12">
        <v>1455120.0214791913</v>
      </c>
      <c r="C12" s="12">
        <v>1406121.7768695559</v>
      </c>
      <c r="H12" s="30" t="s">
        <v>52</v>
      </c>
    </row>
    <row r="14" spans="1:8" ht="18">
      <c r="H14" s="28" t="s">
        <v>53</v>
      </c>
    </row>
    <row r="15" spans="1:8">
      <c r="H15" s="27"/>
    </row>
    <row r="16" spans="1:8">
      <c r="H16" s="29" t="s">
        <v>54</v>
      </c>
    </row>
    <row r="17" spans="1:49">
      <c r="H17" s="30" t="s">
        <v>55</v>
      </c>
    </row>
    <row r="18" spans="1:49">
      <c r="H18" s="29" t="s">
        <v>56</v>
      </c>
    </row>
    <row r="19" spans="1:49">
      <c r="H19" s="30" t="s">
        <v>57</v>
      </c>
    </row>
    <row r="23" spans="1:49">
      <c r="A23" s="19"/>
      <c r="B23" s="19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20" t="s">
        <v>29</v>
      </c>
      <c r="M23" s="19" t="s">
        <v>30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 t="s">
        <v>31</v>
      </c>
      <c r="AA23" s="19" t="s">
        <v>16</v>
      </c>
    </row>
    <row r="24" spans="1:49">
      <c r="A24" s="16" t="s">
        <v>15</v>
      </c>
      <c r="B24" s="16" t="s">
        <v>32</v>
      </c>
      <c r="C24" s="16" t="s">
        <v>33</v>
      </c>
      <c r="D24" s="16" t="s">
        <v>34</v>
      </c>
      <c r="E24" s="16" t="s">
        <v>35</v>
      </c>
      <c r="F24" s="16" t="s">
        <v>36</v>
      </c>
      <c r="G24" s="16" t="s">
        <v>37</v>
      </c>
      <c r="H24" s="16" t="s">
        <v>38</v>
      </c>
      <c r="I24" s="16" t="s">
        <v>39</v>
      </c>
      <c r="J24" s="16" t="s">
        <v>40</v>
      </c>
      <c r="K24" s="16" t="s">
        <v>41</v>
      </c>
      <c r="L24" s="21"/>
      <c r="M24" s="16" t="s">
        <v>32</v>
      </c>
      <c r="N24" s="16" t="s">
        <v>33</v>
      </c>
      <c r="O24" s="16" t="s">
        <v>34</v>
      </c>
      <c r="P24" s="16" t="s">
        <v>35</v>
      </c>
      <c r="Q24" s="16" t="s">
        <v>36</v>
      </c>
      <c r="R24" s="16" t="s">
        <v>42</v>
      </c>
      <c r="S24" s="16" t="s">
        <v>37</v>
      </c>
      <c r="T24" s="16" t="s">
        <v>43</v>
      </c>
      <c r="U24" s="16" t="s">
        <v>38</v>
      </c>
      <c r="V24" s="16" t="s">
        <v>39</v>
      </c>
      <c r="W24" s="16" t="s">
        <v>40</v>
      </c>
      <c r="X24" s="16" t="s">
        <v>41</v>
      </c>
      <c r="Y24" s="16" t="s">
        <v>44</v>
      </c>
      <c r="Z24" s="21"/>
      <c r="AA24" s="16"/>
    </row>
    <row r="25" spans="1:49">
      <c r="A25" s="17" t="s">
        <v>22</v>
      </c>
      <c r="B25">
        <v>150</v>
      </c>
      <c r="C25">
        <v>605</v>
      </c>
      <c r="D25">
        <v>480</v>
      </c>
      <c r="E25">
        <v>408</v>
      </c>
      <c r="F25">
        <v>1474</v>
      </c>
      <c r="G25">
        <v>250</v>
      </c>
      <c r="H25">
        <v>1344</v>
      </c>
      <c r="I25">
        <v>165</v>
      </c>
      <c r="J25">
        <v>636</v>
      </c>
      <c r="K25">
        <v>711</v>
      </c>
      <c r="L25" s="22">
        <v>6223</v>
      </c>
      <c r="M25">
        <v>58</v>
      </c>
      <c r="N25">
        <v>200</v>
      </c>
      <c r="O25">
        <v>35</v>
      </c>
      <c r="P25">
        <v>78</v>
      </c>
      <c r="Q25">
        <v>187</v>
      </c>
      <c r="R25">
        <v>176</v>
      </c>
      <c r="S25">
        <v>25</v>
      </c>
      <c r="T25">
        <v>25</v>
      </c>
      <c r="U25">
        <v>43</v>
      </c>
      <c r="V25">
        <v>60</v>
      </c>
      <c r="W25">
        <v>94</v>
      </c>
      <c r="X25">
        <v>194</v>
      </c>
      <c r="Y25">
        <v>15</v>
      </c>
      <c r="Z25" s="22">
        <v>1190</v>
      </c>
      <c r="AA25">
        <v>7413</v>
      </c>
    </row>
    <row r="26" spans="1:49">
      <c r="A26" s="17" t="s">
        <v>23</v>
      </c>
      <c r="B26">
        <v>152</v>
      </c>
      <c r="C26">
        <v>504</v>
      </c>
      <c r="D26">
        <v>420</v>
      </c>
      <c r="E26">
        <v>361</v>
      </c>
      <c r="F26">
        <v>1123</v>
      </c>
      <c r="G26">
        <v>200</v>
      </c>
      <c r="H26">
        <v>1168</v>
      </c>
      <c r="I26">
        <v>132</v>
      </c>
      <c r="J26">
        <v>534</v>
      </c>
      <c r="K26">
        <v>558</v>
      </c>
      <c r="L26" s="22">
        <v>5152</v>
      </c>
      <c r="M26">
        <v>49</v>
      </c>
      <c r="N26">
        <v>166</v>
      </c>
      <c r="O26">
        <v>28</v>
      </c>
      <c r="P26">
        <v>82</v>
      </c>
      <c r="Q26">
        <v>156</v>
      </c>
      <c r="R26">
        <v>104</v>
      </c>
      <c r="S26">
        <v>20</v>
      </c>
      <c r="T26">
        <v>21</v>
      </c>
      <c r="U26">
        <v>33</v>
      </c>
      <c r="V26">
        <v>48</v>
      </c>
      <c r="W26">
        <v>67</v>
      </c>
      <c r="X26">
        <v>158</v>
      </c>
      <c r="Y26">
        <v>16</v>
      </c>
      <c r="Z26" s="22">
        <v>948</v>
      </c>
      <c r="AA26">
        <v>6100</v>
      </c>
    </row>
    <row r="27" spans="1:49">
      <c r="A27" s="17" t="s">
        <v>24</v>
      </c>
      <c r="B27">
        <v>142</v>
      </c>
      <c r="C27">
        <v>395</v>
      </c>
      <c r="D27">
        <v>275</v>
      </c>
      <c r="E27">
        <v>278</v>
      </c>
      <c r="F27">
        <v>815</v>
      </c>
      <c r="G27">
        <v>150</v>
      </c>
      <c r="H27">
        <v>948</v>
      </c>
      <c r="I27">
        <v>99</v>
      </c>
      <c r="J27">
        <v>393</v>
      </c>
      <c r="K27">
        <v>263</v>
      </c>
      <c r="L27" s="22">
        <v>3758</v>
      </c>
      <c r="M27">
        <v>38</v>
      </c>
      <c r="N27">
        <v>134</v>
      </c>
      <c r="O27">
        <v>21</v>
      </c>
      <c r="P27">
        <v>58</v>
      </c>
      <c r="Q27">
        <v>119</v>
      </c>
      <c r="R27">
        <v>52</v>
      </c>
      <c r="S27">
        <v>15</v>
      </c>
      <c r="T27">
        <v>17</v>
      </c>
      <c r="U27">
        <v>24</v>
      </c>
      <c r="V27">
        <v>36</v>
      </c>
      <c r="W27">
        <v>53</v>
      </c>
      <c r="X27">
        <v>126</v>
      </c>
      <c r="Y27">
        <v>12</v>
      </c>
      <c r="Z27" s="22">
        <v>705</v>
      </c>
      <c r="AA27">
        <v>4463</v>
      </c>
    </row>
    <row r="28" spans="1:49">
      <c r="A28" s="17" t="s">
        <v>21</v>
      </c>
      <c r="B28">
        <v>50</v>
      </c>
      <c r="C28">
        <v>104</v>
      </c>
      <c r="D28">
        <v>110</v>
      </c>
      <c r="E28">
        <v>80</v>
      </c>
      <c r="F28">
        <v>272</v>
      </c>
      <c r="G28">
        <v>50</v>
      </c>
      <c r="H28">
        <v>268</v>
      </c>
      <c r="I28">
        <v>33</v>
      </c>
      <c r="J28">
        <v>141</v>
      </c>
      <c r="K28">
        <v>101</v>
      </c>
      <c r="L28" s="22">
        <v>1209</v>
      </c>
      <c r="M28">
        <v>14</v>
      </c>
      <c r="N28">
        <v>39</v>
      </c>
      <c r="O28">
        <v>7</v>
      </c>
      <c r="P28">
        <v>22</v>
      </c>
      <c r="Q28">
        <v>42</v>
      </c>
      <c r="R28">
        <v>18</v>
      </c>
      <c r="S28">
        <v>5</v>
      </c>
      <c r="T28">
        <v>6</v>
      </c>
      <c r="U28">
        <v>10</v>
      </c>
      <c r="V28">
        <v>12</v>
      </c>
      <c r="W28">
        <v>20</v>
      </c>
      <c r="X28">
        <v>44</v>
      </c>
      <c r="Y28">
        <v>4</v>
      </c>
      <c r="Z28" s="22">
        <v>243</v>
      </c>
      <c r="AA28">
        <v>1452</v>
      </c>
    </row>
    <row r="29" spans="1:49">
      <c r="A29" s="23" t="s">
        <v>16</v>
      </c>
      <c r="B29" s="24">
        <v>494</v>
      </c>
      <c r="C29" s="24">
        <v>1608</v>
      </c>
      <c r="D29" s="24">
        <v>1285</v>
      </c>
      <c r="E29" s="24">
        <v>1127</v>
      </c>
      <c r="F29" s="24">
        <v>3684</v>
      </c>
      <c r="G29" s="24">
        <v>650</v>
      </c>
      <c r="H29" s="24">
        <v>3728</v>
      </c>
      <c r="I29" s="24">
        <v>429</v>
      </c>
      <c r="J29" s="24">
        <v>1704</v>
      </c>
      <c r="K29" s="24">
        <v>1633</v>
      </c>
      <c r="L29" s="24">
        <v>16342</v>
      </c>
      <c r="M29" s="24">
        <v>159</v>
      </c>
      <c r="N29" s="24">
        <v>539</v>
      </c>
      <c r="O29" s="24">
        <v>91</v>
      </c>
      <c r="P29" s="24">
        <v>240</v>
      </c>
      <c r="Q29" s="24">
        <v>504</v>
      </c>
      <c r="R29" s="24">
        <v>350</v>
      </c>
      <c r="S29" s="24">
        <v>65</v>
      </c>
      <c r="T29" s="24">
        <v>69</v>
      </c>
      <c r="U29" s="24">
        <v>110</v>
      </c>
      <c r="V29" s="24">
        <v>156</v>
      </c>
      <c r="W29" s="24">
        <v>234</v>
      </c>
      <c r="X29" s="24">
        <v>522</v>
      </c>
      <c r="Y29" s="24">
        <v>47</v>
      </c>
      <c r="Z29" s="24">
        <v>3086</v>
      </c>
      <c r="AA29" s="24">
        <v>19428</v>
      </c>
    </row>
    <row r="30" spans="1:49">
      <c r="AW30" s="19"/>
    </row>
    <row r="31" spans="1:49">
      <c r="AW31" s="19"/>
    </row>
    <row r="32" spans="1:49">
      <c r="A32" s="19"/>
      <c r="B32" s="19" t="s">
        <v>32</v>
      </c>
      <c r="C32" s="19"/>
      <c r="D32" s="19" t="s">
        <v>33</v>
      </c>
      <c r="E32" s="19"/>
      <c r="F32" s="19" t="s">
        <v>34</v>
      </c>
      <c r="G32" s="19"/>
      <c r="H32" s="19" t="s">
        <v>35</v>
      </c>
      <c r="I32" s="19"/>
      <c r="J32" s="19" t="s">
        <v>36</v>
      </c>
      <c r="K32" s="19"/>
      <c r="L32" s="19" t="s">
        <v>37</v>
      </c>
      <c r="M32" s="19"/>
      <c r="N32" s="19" t="s">
        <v>38</v>
      </c>
      <c r="O32" s="19"/>
      <c r="P32" s="19" t="s">
        <v>39</v>
      </c>
      <c r="Q32" s="19"/>
      <c r="R32" s="19" t="s">
        <v>40</v>
      </c>
      <c r="S32" s="19"/>
      <c r="T32" s="19" t="s">
        <v>41</v>
      </c>
      <c r="U32" s="19"/>
      <c r="V32" s="20"/>
      <c r="W32" s="20"/>
      <c r="X32" s="19" t="s">
        <v>32</v>
      </c>
      <c r="Y32" s="19"/>
      <c r="Z32" s="19" t="s">
        <v>33</v>
      </c>
      <c r="AA32" s="19"/>
      <c r="AB32" s="19" t="s">
        <v>34</v>
      </c>
      <c r="AC32" s="19"/>
      <c r="AD32" s="19" t="s">
        <v>35</v>
      </c>
      <c r="AE32" s="19"/>
      <c r="AF32" s="19" t="s">
        <v>36</v>
      </c>
      <c r="AG32" s="19"/>
      <c r="AH32" s="19" t="s">
        <v>42</v>
      </c>
      <c r="AI32" s="19"/>
      <c r="AJ32" s="19" t="s">
        <v>37</v>
      </c>
      <c r="AK32" s="19"/>
      <c r="AL32" s="19" t="s">
        <v>43</v>
      </c>
      <c r="AM32" s="19"/>
      <c r="AN32" s="19" t="s">
        <v>38</v>
      </c>
      <c r="AO32" s="19"/>
      <c r="AP32" s="19" t="s">
        <v>39</v>
      </c>
      <c r="AQ32" s="19"/>
      <c r="AR32" s="19" t="s">
        <v>40</v>
      </c>
      <c r="AS32" s="19"/>
      <c r="AT32" s="19" t="s">
        <v>41</v>
      </c>
      <c r="AU32" s="19"/>
      <c r="AV32" s="19" t="s">
        <v>44</v>
      </c>
      <c r="AW32" s="19"/>
    </row>
    <row r="33" spans="1:49">
      <c r="A33" s="16" t="s">
        <v>15</v>
      </c>
      <c r="B33" s="16" t="s">
        <v>60</v>
      </c>
      <c r="C33" s="16" t="s">
        <v>61</v>
      </c>
      <c r="D33" s="16" t="s">
        <v>60</v>
      </c>
      <c r="E33" s="16" t="s">
        <v>61</v>
      </c>
      <c r="F33" s="16" t="s">
        <v>60</v>
      </c>
      <c r="G33" s="16" t="s">
        <v>61</v>
      </c>
      <c r="H33" s="16" t="s">
        <v>60</v>
      </c>
      <c r="I33" s="16" t="s">
        <v>61</v>
      </c>
      <c r="J33" s="16" t="s">
        <v>60</v>
      </c>
      <c r="K33" s="16" t="s">
        <v>61</v>
      </c>
      <c r="L33" s="16" t="s">
        <v>60</v>
      </c>
      <c r="M33" s="16" t="s">
        <v>61</v>
      </c>
      <c r="N33" s="16" t="s">
        <v>60</v>
      </c>
      <c r="O33" s="16" t="s">
        <v>61</v>
      </c>
      <c r="P33" s="16" t="s">
        <v>60</v>
      </c>
      <c r="Q33" s="16" t="s">
        <v>61</v>
      </c>
      <c r="R33" s="16" t="s">
        <v>60</v>
      </c>
      <c r="S33" s="16" t="s">
        <v>61</v>
      </c>
      <c r="T33" s="16" t="s">
        <v>60</v>
      </c>
      <c r="U33" s="16" t="s">
        <v>61</v>
      </c>
      <c r="V33" s="21"/>
      <c r="W33" s="21"/>
      <c r="X33" s="16" t="s">
        <v>60</v>
      </c>
      <c r="Y33" s="16" t="s">
        <v>61</v>
      </c>
      <c r="Z33" s="16" t="s">
        <v>60</v>
      </c>
      <c r="AA33" s="16" t="s">
        <v>61</v>
      </c>
      <c r="AB33" s="16" t="s">
        <v>60</v>
      </c>
      <c r="AC33" s="16" t="s">
        <v>61</v>
      </c>
      <c r="AD33" s="16" t="s">
        <v>60</v>
      </c>
      <c r="AE33" s="16" t="s">
        <v>61</v>
      </c>
      <c r="AF33" s="16" t="s">
        <v>60</v>
      </c>
      <c r="AG33" s="16" t="s">
        <v>61</v>
      </c>
      <c r="AH33" s="16" t="s">
        <v>60</v>
      </c>
      <c r="AI33" s="16" t="s">
        <v>61</v>
      </c>
      <c r="AJ33" s="16" t="s">
        <v>60</v>
      </c>
      <c r="AK33" s="16" t="s">
        <v>61</v>
      </c>
      <c r="AL33" s="16" t="s">
        <v>60</v>
      </c>
      <c r="AM33" s="16" t="s">
        <v>61</v>
      </c>
      <c r="AN33" s="16" t="s">
        <v>60</v>
      </c>
      <c r="AO33" s="16" t="s">
        <v>61</v>
      </c>
      <c r="AP33" s="16" t="s">
        <v>60</v>
      </c>
      <c r="AQ33" s="16" t="s">
        <v>61</v>
      </c>
      <c r="AR33" s="16" t="s">
        <v>60</v>
      </c>
      <c r="AS33" s="16" t="s">
        <v>61</v>
      </c>
      <c r="AT33" s="16" t="s">
        <v>60</v>
      </c>
      <c r="AU33" s="16" t="s">
        <v>61</v>
      </c>
      <c r="AV33" s="16" t="s">
        <v>60</v>
      </c>
      <c r="AW33" s="16" t="s">
        <v>61</v>
      </c>
    </row>
    <row r="34" spans="1:49">
      <c r="A34" s="17" t="s">
        <v>22</v>
      </c>
      <c r="B34">
        <v>150</v>
      </c>
      <c r="C34" s="32">
        <v>53.184444444444523</v>
      </c>
      <c r="D34">
        <v>605</v>
      </c>
      <c r="E34" s="32">
        <v>51.527440082644553</v>
      </c>
      <c r="F34">
        <v>480</v>
      </c>
      <c r="G34" s="32">
        <v>44.350364583333423</v>
      </c>
      <c r="H34">
        <v>408</v>
      </c>
      <c r="I34" s="32">
        <v>37.061352124182925</v>
      </c>
      <c r="J34">
        <v>1474</v>
      </c>
      <c r="K34" s="32">
        <v>48.472702679782962</v>
      </c>
      <c r="L34">
        <v>250</v>
      </c>
      <c r="M34" s="32">
        <v>49.744999999999948</v>
      </c>
      <c r="N34">
        <v>1344</v>
      </c>
      <c r="O34" s="32">
        <v>43.069821428571181</v>
      </c>
      <c r="P34">
        <v>165</v>
      </c>
      <c r="Q34" s="32">
        <v>50.451515151515217</v>
      </c>
      <c r="R34">
        <v>636</v>
      </c>
      <c r="S34" s="32">
        <v>46.095120545073371</v>
      </c>
      <c r="T34">
        <v>711</v>
      </c>
      <c r="U34" s="32">
        <v>53.189915025785226</v>
      </c>
      <c r="V34" s="22">
        <v>6223</v>
      </c>
      <c r="W34" s="33">
        <v>47.049791834056016</v>
      </c>
      <c r="X34">
        <v>58</v>
      </c>
      <c r="Y34" s="32">
        <v>21.155172413793103</v>
      </c>
      <c r="Z34">
        <v>200</v>
      </c>
      <c r="AA34" s="32">
        <v>24.476500000000001</v>
      </c>
      <c r="AB34">
        <v>35</v>
      </c>
      <c r="AC34" s="32">
        <v>13.714285714285714</v>
      </c>
      <c r="AD34">
        <v>78</v>
      </c>
      <c r="AE34" s="32">
        <v>11.679487179487179</v>
      </c>
      <c r="AF34">
        <v>187</v>
      </c>
      <c r="AG34" s="32">
        <v>23.251336898395721</v>
      </c>
      <c r="AH34">
        <v>176</v>
      </c>
      <c r="AI34" s="32">
        <v>11.517045454545455</v>
      </c>
      <c r="AJ34">
        <v>25</v>
      </c>
      <c r="AK34" s="32">
        <v>16.88</v>
      </c>
      <c r="AL34">
        <v>25</v>
      </c>
      <c r="AM34" s="32">
        <v>11.8</v>
      </c>
      <c r="AN34">
        <v>43</v>
      </c>
      <c r="AO34" s="32">
        <v>16.348837209302324</v>
      </c>
      <c r="AP34">
        <v>60</v>
      </c>
      <c r="AQ34" s="32">
        <v>17.75</v>
      </c>
      <c r="AR34">
        <v>94</v>
      </c>
      <c r="AS34" s="32">
        <v>14.446808510638299</v>
      </c>
      <c r="AT34">
        <v>194</v>
      </c>
      <c r="AU34" s="32">
        <v>22.237113402061855</v>
      </c>
      <c r="AV34">
        <v>15</v>
      </c>
      <c r="AW34" s="32">
        <v>15</v>
      </c>
    </row>
    <row r="35" spans="1:49">
      <c r="A35" s="17" t="s">
        <v>23</v>
      </c>
      <c r="B35">
        <v>152</v>
      </c>
      <c r="C35" s="32">
        <v>55.256578947368503</v>
      </c>
      <c r="D35">
        <v>504</v>
      </c>
      <c r="E35" s="32">
        <v>48.498315972222237</v>
      </c>
      <c r="F35">
        <v>420</v>
      </c>
      <c r="G35" s="32">
        <v>47.347416666666568</v>
      </c>
      <c r="H35">
        <v>361</v>
      </c>
      <c r="I35" s="32">
        <v>39.171772853185537</v>
      </c>
      <c r="J35">
        <v>1123</v>
      </c>
      <c r="K35" s="32">
        <v>48.79600907786692</v>
      </c>
      <c r="L35">
        <v>200</v>
      </c>
      <c r="M35" s="32">
        <v>49.879999999999953</v>
      </c>
      <c r="N35">
        <v>1168</v>
      </c>
      <c r="O35" s="32">
        <v>41.999383561643725</v>
      </c>
      <c r="P35">
        <v>132</v>
      </c>
      <c r="Q35" s="32">
        <v>51.217171717171787</v>
      </c>
      <c r="R35">
        <v>534</v>
      </c>
      <c r="S35" s="32">
        <v>46.152587390761525</v>
      </c>
      <c r="T35">
        <v>558</v>
      </c>
      <c r="U35" s="32">
        <v>53.328615591397885</v>
      </c>
      <c r="V35" s="22">
        <v>5152</v>
      </c>
      <c r="W35" s="33">
        <v>46.945223268201509</v>
      </c>
      <c r="X35">
        <v>49</v>
      </c>
      <c r="Y35" s="32">
        <v>20.979591836734695</v>
      </c>
      <c r="Z35">
        <v>166</v>
      </c>
      <c r="AA35" s="32">
        <v>24.343373493975903</v>
      </c>
      <c r="AB35">
        <v>28</v>
      </c>
      <c r="AC35" s="32">
        <v>13.714285714285714</v>
      </c>
      <c r="AD35">
        <v>82</v>
      </c>
      <c r="AE35" s="32">
        <v>11.402439024390244</v>
      </c>
      <c r="AF35">
        <v>156</v>
      </c>
      <c r="AG35" s="32">
        <v>22.884615384615383</v>
      </c>
      <c r="AH35">
        <v>104</v>
      </c>
      <c r="AI35" s="32">
        <v>11.682692307692308</v>
      </c>
      <c r="AJ35">
        <v>20</v>
      </c>
      <c r="AK35" s="32">
        <v>16.899999999999999</v>
      </c>
      <c r="AL35">
        <v>21</v>
      </c>
      <c r="AM35" s="32">
        <v>12.380952380952381</v>
      </c>
      <c r="AN35">
        <v>33</v>
      </c>
      <c r="AO35" s="32">
        <v>18.606060606060606</v>
      </c>
      <c r="AP35">
        <v>48</v>
      </c>
      <c r="AQ35" s="32">
        <v>17.791666666666668</v>
      </c>
      <c r="AR35">
        <v>67</v>
      </c>
      <c r="AS35" s="32">
        <v>14.970149253731343</v>
      </c>
      <c r="AT35">
        <v>158</v>
      </c>
      <c r="AU35" s="32">
        <v>22.569620253164558</v>
      </c>
      <c r="AV35">
        <v>16</v>
      </c>
      <c r="AW35" s="32">
        <v>18.75</v>
      </c>
    </row>
    <row r="36" spans="1:49">
      <c r="A36" s="17" t="s">
        <v>24</v>
      </c>
      <c r="B36">
        <v>142</v>
      </c>
      <c r="C36" s="32">
        <v>56.618544600939074</v>
      </c>
      <c r="D36">
        <v>395</v>
      </c>
      <c r="E36" s="32">
        <v>46.48502848101262</v>
      </c>
      <c r="F36">
        <v>275</v>
      </c>
      <c r="G36" s="32">
        <v>51.354939393939389</v>
      </c>
      <c r="H36">
        <v>278</v>
      </c>
      <c r="I36" s="32">
        <v>40.756788069544328</v>
      </c>
      <c r="J36">
        <v>815</v>
      </c>
      <c r="K36" s="32">
        <v>48.166219836400714</v>
      </c>
      <c r="L36">
        <v>150</v>
      </c>
      <c r="M36" s="32">
        <v>52.011666666666713</v>
      </c>
      <c r="N36">
        <v>948</v>
      </c>
      <c r="O36" s="32">
        <v>45.73398734177222</v>
      </c>
      <c r="P36">
        <v>99</v>
      </c>
      <c r="Q36" s="32">
        <v>51.555555555555564</v>
      </c>
      <c r="R36">
        <v>393</v>
      </c>
      <c r="S36" s="32">
        <v>46.916631679389312</v>
      </c>
      <c r="T36">
        <v>263</v>
      </c>
      <c r="U36" s="32">
        <v>58.337290874524797</v>
      </c>
      <c r="V36" s="22">
        <v>3758</v>
      </c>
      <c r="W36" s="33">
        <v>48.204469908639403</v>
      </c>
      <c r="X36">
        <v>38</v>
      </c>
      <c r="Y36" s="32">
        <v>20.184210526315791</v>
      </c>
      <c r="Z36">
        <v>134</v>
      </c>
      <c r="AA36" s="32">
        <v>24.636567164179105</v>
      </c>
      <c r="AB36">
        <v>21</v>
      </c>
      <c r="AC36" s="32">
        <v>13.714285714285714</v>
      </c>
      <c r="AD36">
        <v>58</v>
      </c>
      <c r="AE36" s="32">
        <v>12.137931034482758</v>
      </c>
      <c r="AF36">
        <v>119</v>
      </c>
      <c r="AG36" s="32">
        <v>23.285714285714285</v>
      </c>
      <c r="AH36">
        <v>52</v>
      </c>
      <c r="AI36" s="32">
        <v>10.942307692307692</v>
      </c>
      <c r="AJ36">
        <v>15</v>
      </c>
      <c r="AK36" s="32">
        <v>17.2</v>
      </c>
      <c r="AL36">
        <v>17</v>
      </c>
      <c r="AM36" s="32">
        <v>12.191176470588236</v>
      </c>
      <c r="AN36">
        <v>24</v>
      </c>
      <c r="AO36" s="32">
        <v>21.9375</v>
      </c>
      <c r="AP36">
        <v>36</v>
      </c>
      <c r="AQ36" s="32">
        <v>17.583333333333332</v>
      </c>
      <c r="AR36">
        <v>53</v>
      </c>
      <c r="AS36" s="32">
        <v>14.886792452830189</v>
      </c>
      <c r="AT36">
        <v>126</v>
      </c>
      <c r="AU36" s="32">
        <v>23.452380952380953</v>
      </c>
      <c r="AV36">
        <v>12</v>
      </c>
      <c r="AW36" s="32">
        <v>18.75</v>
      </c>
    </row>
    <row r="37" spans="1:49">
      <c r="A37" s="17" t="s">
        <v>21</v>
      </c>
      <c r="B37">
        <v>50</v>
      </c>
      <c r="C37" s="32">
        <v>55.716666666666661</v>
      </c>
      <c r="D37">
        <v>104</v>
      </c>
      <c r="E37" s="32">
        <v>53.049178685897459</v>
      </c>
      <c r="F37">
        <v>110</v>
      </c>
      <c r="G37" s="32">
        <v>48.860454545454552</v>
      </c>
      <c r="H37">
        <v>80</v>
      </c>
      <c r="I37" s="32">
        <v>41.156416666666651</v>
      </c>
      <c r="J37">
        <v>272</v>
      </c>
      <c r="K37" s="32">
        <v>48.499921364378999</v>
      </c>
      <c r="L37">
        <v>50</v>
      </c>
      <c r="M37" s="32">
        <v>50.920833333333341</v>
      </c>
      <c r="N37">
        <v>268</v>
      </c>
      <c r="O37" s="32">
        <v>42.110671641790979</v>
      </c>
      <c r="P37">
        <v>33</v>
      </c>
      <c r="Q37" s="32">
        <v>51.474747474747488</v>
      </c>
      <c r="R37">
        <v>141</v>
      </c>
      <c r="S37" s="32">
        <v>45.656891252955084</v>
      </c>
      <c r="T37">
        <v>101</v>
      </c>
      <c r="U37" s="32">
        <v>55.297293729372981</v>
      </c>
      <c r="V37" s="22">
        <v>1209</v>
      </c>
      <c r="W37" s="33">
        <v>47.737887946879617</v>
      </c>
      <c r="X37">
        <v>14</v>
      </c>
      <c r="Y37" s="32">
        <v>18.785714285714285</v>
      </c>
      <c r="Z37">
        <v>39</v>
      </c>
      <c r="AA37" s="32">
        <v>24.03846153846154</v>
      </c>
      <c r="AB37">
        <v>7</v>
      </c>
      <c r="AC37" s="32">
        <v>13.714285714285714</v>
      </c>
      <c r="AD37">
        <v>22</v>
      </c>
      <c r="AE37" s="32">
        <v>11.863636363636363</v>
      </c>
      <c r="AF37">
        <v>42</v>
      </c>
      <c r="AG37" s="32">
        <v>22.745039682539684</v>
      </c>
      <c r="AH37">
        <v>18</v>
      </c>
      <c r="AI37" s="32">
        <v>11</v>
      </c>
      <c r="AJ37">
        <v>5</v>
      </c>
      <c r="AK37" s="32">
        <v>15.2</v>
      </c>
      <c r="AL37">
        <v>6</v>
      </c>
      <c r="AM37" s="32">
        <v>11.458333333333334</v>
      </c>
      <c r="AN37">
        <v>10</v>
      </c>
      <c r="AO37" s="32">
        <v>20.95</v>
      </c>
      <c r="AP37">
        <v>12</v>
      </c>
      <c r="AQ37" s="32">
        <v>17.791666666666668</v>
      </c>
      <c r="AR37">
        <v>20</v>
      </c>
      <c r="AS37" s="32">
        <v>14.2</v>
      </c>
      <c r="AT37">
        <v>44</v>
      </c>
      <c r="AU37" s="32">
        <v>23.34090909090909</v>
      </c>
      <c r="AV37">
        <v>4</v>
      </c>
      <c r="AW37" s="32">
        <v>18.75</v>
      </c>
    </row>
    <row r="38" spans="1:49">
      <c r="A38" s="23" t="s">
        <v>16</v>
      </c>
      <c r="B38" s="24">
        <v>494</v>
      </c>
      <c r="C38" s="34">
        <v>55.065452091768137</v>
      </c>
      <c r="D38" s="24">
        <v>1608</v>
      </c>
      <c r="E38" s="34">
        <v>49.43778192371478</v>
      </c>
      <c r="F38" s="24">
        <v>1285</v>
      </c>
      <c r="G38" s="34">
        <v>47.215057068742091</v>
      </c>
      <c r="H38" s="24">
        <v>1127</v>
      </c>
      <c r="I38" s="34">
        <v>38.939611431529158</v>
      </c>
      <c r="J38" s="24">
        <v>3684</v>
      </c>
      <c r="K38" s="34">
        <v>48.505464093980294</v>
      </c>
      <c r="L38" s="24">
        <v>650</v>
      </c>
      <c r="M38" s="34">
        <v>50.400064102564215</v>
      </c>
      <c r="N38" s="24">
        <v>3728</v>
      </c>
      <c r="O38" s="34">
        <v>43.342972103004676</v>
      </c>
      <c r="P38" s="24">
        <v>429</v>
      </c>
      <c r="Q38" s="34">
        <v>51.020590520590616</v>
      </c>
      <c r="R38" s="24">
        <v>1704</v>
      </c>
      <c r="S38" s="34">
        <v>46.266335827464786</v>
      </c>
      <c r="T38" s="24">
        <v>1633</v>
      </c>
      <c r="U38" s="34">
        <v>54.196651102265399</v>
      </c>
      <c r="V38" s="24">
        <v>16342</v>
      </c>
      <c r="W38" s="34">
        <v>47.333260880280818</v>
      </c>
      <c r="X38" s="24">
        <v>159</v>
      </c>
      <c r="Y38" s="34">
        <v>20.660377358490567</v>
      </c>
      <c r="Z38" s="24">
        <v>539</v>
      </c>
      <c r="AA38" s="34">
        <v>24.443599257884969</v>
      </c>
      <c r="AB38" s="24">
        <v>91</v>
      </c>
      <c r="AC38" s="34">
        <v>13.714285714285714</v>
      </c>
      <c r="AD38" s="24">
        <v>240</v>
      </c>
      <c r="AE38" s="34">
        <v>11.7125</v>
      </c>
      <c r="AF38" s="24">
        <v>504</v>
      </c>
      <c r="AG38" s="34">
        <v>23.103753306878307</v>
      </c>
      <c r="AH38" s="24">
        <v>350</v>
      </c>
      <c r="AI38" s="34">
        <v>11.454285714285714</v>
      </c>
      <c r="AJ38" s="24">
        <v>65</v>
      </c>
      <c r="AK38" s="34">
        <v>16.830769230769231</v>
      </c>
      <c r="AL38" s="24">
        <v>69</v>
      </c>
      <c r="AM38" s="34">
        <v>12.043478260869565</v>
      </c>
      <c r="AN38" s="24">
        <v>110</v>
      </c>
      <c r="AO38" s="34">
        <v>18.663636363636364</v>
      </c>
      <c r="AP38" s="24">
        <v>156</v>
      </c>
      <c r="AQ38" s="34">
        <v>17.727564102564102</v>
      </c>
      <c r="AR38" s="24">
        <v>234</v>
      </c>
      <c r="AS38" s="34">
        <v>14.675213675213675</v>
      </c>
      <c r="AT38" s="24">
        <v>522</v>
      </c>
      <c r="AU38" s="34">
        <v>22.724137931034484</v>
      </c>
      <c r="AV38" s="24">
        <v>47</v>
      </c>
      <c r="AW38" s="34">
        <v>17.553191489361701</v>
      </c>
    </row>
    <row r="41" spans="1:49">
      <c r="B41">
        <f>B34*C34</f>
        <v>7977.6666666666788</v>
      </c>
      <c r="D41">
        <f>D34*E34</f>
        <v>31174.101249999956</v>
      </c>
      <c r="F41">
        <f>F34*G34</f>
        <v>21288.175000000043</v>
      </c>
      <c r="H41">
        <f>H34*I34</f>
        <v>15121.031666666633</v>
      </c>
      <c r="J41">
        <f t="shared" ref="J41:AP44" si="0">J34*K34</f>
        <v>71448.763750000086</v>
      </c>
      <c r="L41">
        <f t="shared" ref="L41:AR44" si="1">L34*M34</f>
        <v>12436.249999999987</v>
      </c>
      <c r="N41">
        <f t="shared" ref="N41:AT44" si="2">N34*O34</f>
        <v>57885.839999999669</v>
      </c>
      <c r="P41">
        <f t="shared" ref="P41:AV44" si="3">P34*Q34</f>
        <v>8324.5000000000109</v>
      </c>
      <c r="R41">
        <f t="shared" ref="R41" si="4">R34*S34</f>
        <v>29316.496666666662</v>
      </c>
      <c r="T41">
        <f t="shared" ref="T41" si="5">T34*U34</f>
        <v>37818.029583333293</v>
      </c>
      <c r="X41">
        <f t="shared" ref="X41" si="6">X34*Y34</f>
        <v>1227</v>
      </c>
      <c r="Z41">
        <f t="shared" ref="Z41" si="7">Z34*AA34</f>
        <v>4895.3</v>
      </c>
      <c r="AB41">
        <f t="shared" ref="AB41" si="8">AB34*AC34</f>
        <v>480</v>
      </c>
      <c r="AD41">
        <f t="shared" ref="AD41" si="9">AD34*AE34</f>
        <v>911</v>
      </c>
      <c r="AF41">
        <f t="shared" ref="AF41" si="10">AF34*AG34</f>
        <v>4348</v>
      </c>
      <c r="AH41">
        <f t="shared" ref="AH41" si="11">AH34*AI34</f>
        <v>2027</v>
      </c>
      <c r="AJ41">
        <f t="shared" ref="AJ41" si="12">AJ34*AK34</f>
        <v>422</v>
      </c>
      <c r="AL41">
        <f t="shared" ref="AL41" si="13">AL34*AM34</f>
        <v>295</v>
      </c>
      <c r="AN41">
        <f t="shared" ref="AN41" si="14">AN34*AO34</f>
        <v>703</v>
      </c>
      <c r="AP41">
        <f t="shared" ref="AP41" si="15">AP34*AQ34</f>
        <v>1065</v>
      </c>
      <c r="AR41">
        <f t="shared" ref="AR41" si="16">AR34*AS34</f>
        <v>1358</v>
      </c>
      <c r="AT41">
        <f t="shared" ref="AT41" si="17">AT34*AU34</f>
        <v>4314</v>
      </c>
      <c r="AV41">
        <f t="shared" ref="AV41" si="18">AV34*AW34</f>
        <v>225</v>
      </c>
    </row>
    <row r="42" spans="1:49">
      <c r="B42">
        <f t="shared" ref="B42:B44" si="19">B35*C35</f>
        <v>8399.0000000000127</v>
      </c>
      <c r="D42">
        <f t="shared" ref="D42:D44" si="20">D35*E35</f>
        <v>24443.151250000006</v>
      </c>
      <c r="F42">
        <f t="shared" ref="F42:F44" si="21">F35*G35</f>
        <v>19885.914999999957</v>
      </c>
      <c r="H42">
        <f t="shared" ref="H42:H44" si="22">H35*I35</f>
        <v>14141.009999999978</v>
      </c>
      <c r="J42">
        <f t="shared" si="0"/>
        <v>54797.918194444552</v>
      </c>
      <c r="L42">
        <f t="shared" si="1"/>
        <v>9975.9999999999909</v>
      </c>
      <c r="N42">
        <f t="shared" si="2"/>
        <v>49055.279999999868</v>
      </c>
      <c r="P42">
        <f t="shared" si="3"/>
        <v>6760.6666666666761</v>
      </c>
      <c r="R42">
        <f t="shared" si="0"/>
        <v>24645.481666666656</v>
      </c>
      <c r="T42">
        <f t="shared" si="1"/>
        <v>29757.367500000018</v>
      </c>
      <c r="X42">
        <f t="shared" si="3"/>
        <v>1028</v>
      </c>
      <c r="Z42">
        <f t="shared" si="0"/>
        <v>4041</v>
      </c>
      <c r="AB42">
        <f t="shared" si="1"/>
        <v>384</v>
      </c>
      <c r="AD42">
        <f t="shared" si="2"/>
        <v>935</v>
      </c>
      <c r="AF42">
        <f t="shared" si="3"/>
        <v>3570</v>
      </c>
      <c r="AH42">
        <f t="shared" si="0"/>
        <v>1215</v>
      </c>
      <c r="AJ42">
        <f t="shared" si="1"/>
        <v>338</v>
      </c>
      <c r="AL42">
        <f t="shared" si="2"/>
        <v>260</v>
      </c>
      <c r="AN42">
        <f t="shared" si="3"/>
        <v>614</v>
      </c>
      <c r="AP42">
        <f t="shared" si="0"/>
        <v>854</v>
      </c>
      <c r="AR42">
        <f t="shared" si="1"/>
        <v>1003</v>
      </c>
      <c r="AT42">
        <f t="shared" si="2"/>
        <v>3566</v>
      </c>
      <c r="AV42">
        <f t="shared" si="3"/>
        <v>300</v>
      </c>
    </row>
    <row r="43" spans="1:49">
      <c r="B43">
        <f t="shared" si="19"/>
        <v>8039.8333333333485</v>
      </c>
      <c r="D43">
        <f t="shared" si="20"/>
        <v>18361.586249999986</v>
      </c>
      <c r="F43">
        <f t="shared" si="21"/>
        <v>14122.608333333332</v>
      </c>
      <c r="H43">
        <f t="shared" si="22"/>
        <v>11330.387083333324</v>
      </c>
      <c r="J43">
        <f t="shared" si="0"/>
        <v>39255.469166666582</v>
      </c>
      <c r="L43">
        <f t="shared" si="1"/>
        <v>7801.7500000000073</v>
      </c>
      <c r="N43">
        <f t="shared" si="2"/>
        <v>43355.820000000065</v>
      </c>
      <c r="P43">
        <f t="shared" si="3"/>
        <v>5104.0000000000009</v>
      </c>
      <c r="R43">
        <f t="shared" si="0"/>
        <v>18438.236249999998</v>
      </c>
      <c r="T43">
        <f t="shared" si="1"/>
        <v>15342.707500000022</v>
      </c>
      <c r="X43">
        <f t="shared" si="3"/>
        <v>767.00000000000011</v>
      </c>
      <c r="Z43">
        <f t="shared" si="0"/>
        <v>3301.3</v>
      </c>
      <c r="AB43">
        <f t="shared" si="1"/>
        <v>288</v>
      </c>
      <c r="AD43">
        <f t="shared" si="2"/>
        <v>704</v>
      </c>
      <c r="AF43">
        <f t="shared" si="3"/>
        <v>2771</v>
      </c>
      <c r="AH43">
        <f t="shared" si="0"/>
        <v>569</v>
      </c>
      <c r="AJ43">
        <f t="shared" si="1"/>
        <v>258</v>
      </c>
      <c r="AL43">
        <f t="shared" si="2"/>
        <v>207.25</v>
      </c>
      <c r="AN43">
        <f t="shared" si="3"/>
        <v>526.5</v>
      </c>
      <c r="AP43">
        <f t="shared" si="0"/>
        <v>633</v>
      </c>
      <c r="AR43">
        <f t="shared" si="1"/>
        <v>789</v>
      </c>
      <c r="AT43">
        <f t="shared" si="2"/>
        <v>2955</v>
      </c>
      <c r="AV43">
        <f t="shared" si="3"/>
        <v>225</v>
      </c>
    </row>
    <row r="44" spans="1:49">
      <c r="B44">
        <f t="shared" si="19"/>
        <v>2785.833333333333</v>
      </c>
      <c r="D44">
        <f t="shared" si="20"/>
        <v>5517.1145833333358</v>
      </c>
      <c r="F44">
        <f t="shared" si="21"/>
        <v>5374.6500000000005</v>
      </c>
      <c r="H44">
        <f t="shared" si="22"/>
        <v>3292.513333333332</v>
      </c>
      <c r="J44">
        <f t="shared" si="0"/>
        <v>13191.978611111088</v>
      </c>
      <c r="L44">
        <f t="shared" si="1"/>
        <v>2546.041666666667</v>
      </c>
      <c r="N44">
        <f t="shared" si="2"/>
        <v>11285.659999999982</v>
      </c>
      <c r="P44">
        <f t="shared" si="3"/>
        <v>1698.6666666666672</v>
      </c>
      <c r="R44">
        <f t="shared" si="0"/>
        <v>6437.6216666666669</v>
      </c>
      <c r="T44">
        <f t="shared" si="1"/>
        <v>5585.0266666666712</v>
      </c>
      <c r="X44">
        <f t="shared" si="3"/>
        <v>263</v>
      </c>
      <c r="Z44">
        <f t="shared" si="0"/>
        <v>937.50000000000011</v>
      </c>
      <c r="AB44">
        <f t="shared" si="1"/>
        <v>96</v>
      </c>
      <c r="AD44">
        <f t="shared" si="2"/>
        <v>261</v>
      </c>
      <c r="AF44">
        <f t="shared" si="3"/>
        <v>955.29166666666674</v>
      </c>
      <c r="AH44">
        <f t="shared" si="0"/>
        <v>198</v>
      </c>
      <c r="AJ44">
        <f t="shared" si="1"/>
        <v>76</v>
      </c>
      <c r="AL44">
        <f t="shared" si="2"/>
        <v>68.75</v>
      </c>
      <c r="AN44">
        <f t="shared" si="3"/>
        <v>209.5</v>
      </c>
      <c r="AP44">
        <f t="shared" si="0"/>
        <v>213.5</v>
      </c>
      <c r="AR44">
        <f t="shared" si="1"/>
        <v>284</v>
      </c>
      <c r="AT44">
        <f t="shared" si="2"/>
        <v>1027</v>
      </c>
      <c r="AV44">
        <f t="shared" si="3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735B-4AD5-4A4F-8230-A6CB3C32C6E3}">
  <dimension ref="A2:DK22"/>
  <sheetViews>
    <sheetView showGridLines="0" workbookViewId="0">
      <selection activeCell="B32" sqref="B32:AW44"/>
    </sheetView>
  </sheetViews>
  <sheetFormatPr defaultColWidth="9" defaultRowHeight="10.199999999999999"/>
  <cols>
    <col min="1" max="1" width="23" style="1" customWidth="1"/>
    <col min="2" max="109" width="11.44140625" style="1" customWidth="1"/>
    <col min="110" max="115" width="10" style="1" customWidth="1"/>
    <col min="116" max="16384" width="9" style="1"/>
  </cols>
  <sheetData>
    <row r="2" spans="1:115" ht="13.2">
      <c r="A2" s="9" t="s">
        <v>14</v>
      </c>
    </row>
    <row r="4" spans="1:115">
      <c r="A4" s="2" t="s">
        <v>0</v>
      </c>
      <c r="B4" s="8">
        <v>43156</v>
      </c>
      <c r="C4" s="8">
        <v>43163</v>
      </c>
      <c r="D4" s="8">
        <v>43170</v>
      </c>
      <c r="E4" s="8">
        <v>43177</v>
      </c>
      <c r="F4" s="8">
        <v>43184</v>
      </c>
      <c r="G4" s="8">
        <v>43191</v>
      </c>
      <c r="H4" s="8">
        <v>43198</v>
      </c>
      <c r="I4" s="8">
        <v>43205</v>
      </c>
      <c r="J4" s="8">
        <v>43212</v>
      </c>
      <c r="K4" s="8">
        <v>43219</v>
      </c>
      <c r="L4" s="8">
        <v>43226</v>
      </c>
      <c r="M4" s="8">
        <v>43233</v>
      </c>
      <c r="N4" s="8">
        <v>43240</v>
      </c>
      <c r="O4" s="8">
        <v>43247</v>
      </c>
      <c r="P4" s="8">
        <v>43254</v>
      </c>
      <c r="Q4" s="8">
        <v>43261</v>
      </c>
      <c r="R4" s="8">
        <v>43268</v>
      </c>
      <c r="S4" s="8">
        <v>43275</v>
      </c>
      <c r="T4" s="8">
        <v>43282</v>
      </c>
      <c r="U4" s="8">
        <v>43289</v>
      </c>
      <c r="V4" s="8">
        <v>43296</v>
      </c>
      <c r="W4" s="8">
        <v>43303</v>
      </c>
      <c r="X4" s="8">
        <v>43310</v>
      </c>
      <c r="Y4" s="8">
        <v>43317</v>
      </c>
      <c r="Z4" s="8">
        <v>43324</v>
      </c>
      <c r="AA4" s="8">
        <v>43331</v>
      </c>
      <c r="AB4" s="8">
        <v>43338</v>
      </c>
      <c r="AC4" s="8">
        <v>43345</v>
      </c>
      <c r="AD4" s="8">
        <v>43352</v>
      </c>
      <c r="AE4" s="8">
        <v>43359</v>
      </c>
      <c r="AF4" s="8">
        <v>43366</v>
      </c>
      <c r="AG4" s="8">
        <v>43373</v>
      </c>
      <c r="AH4" s="8">
        <v>43380</v>
      </c>
      <c r="AI4" s="8">
        <v>43387</v>
      </c>
      <c r="AJ4" s="8">
        <v>43394</v>
      </c>
      <c r="AK4" s="8">
        <v>43401</v>
      </c>
      <c r="AL4" s="8">
        <v>43408</v>
      </c>
      <c r="AM4" s="8">
        <v>43415</v>
      </c>
      <c r="AN4" s="8">
        <v>43422</v>
      </c>
      <c r="AO4" s="8">
        <v>43429</v>
      </c>
      <c r="AP4" s="8">
        <v>43436</v>
      </c>
      <c r="AQ4" s="8">
        <v>43443</v>
      </c>
      <c r="AR4" s="8">
        <v>43450</v>
      </c>
      <c r="AS4" s="8">
        <v>43457</v>
      </c>
      <c r="AT4" s="8">
        <v>43464</v>
      </c>
      <c r="AU4" s="8">
        <v>43471</v>
      </c>
      <c r="AV4" s="8">
        <v>43478</v>
      </c>
      <c r="AW4" s="8">
        <v>43485</v>
      </c>
      <c r="AX4" s="8">
        <v>43492</v>
      </c>
      <c r="AY4" s="8">
        <v>43499</v>
      </c>
      <c r="AZ4" s="8">
        <v>43506</v>
      </c>
      <c r="BA4" s="8">
        <v>43513</v>
      </c>
      <c r="BB4" s="8">
        <v>43520</v>
      </c>
      <c r="BC4" s="8">
        <v>43527</v>
      </c>
      <c r="BD4" s="8">
        <v>43534</v>
      </c>
      <c r="BE4" s="8">
        <v>43541</v>
      </c>
      <c r="BF4" s="8">
        <v>43548</v>
      </c>
      <c r="BG4" s="8">
        <v>43555</v>
      </c>
      <c r="BH4" s="8">
        <v>43562</v>
      </c>
      <c r="BI4" s="8">
        <v>43569</v>
      </c>
      <c r="BJ4" s="8">
        <v>43576</v>
      </c>
      <c r="BK4" s="8">
        <v>43583</v>
      </c>
      <c r="BL4" s="8">
        <v>43590</v>
      </c>
      <c r="BM4" s="8">
        <v>43597</v>
      </c>
      <c r="BN4" s="8">
        <v>43604</v>
      </c>
      <c r="BO4" s="8">
        <v>43611</v>
      </c>
      <c r="BP4" s="8">
        <v>43618</v>
      </c>
      <c r="BQ4" s="8">
        <v>43625</v>
      </c>
      <c r="BR4" s="8">
        <v>43632</v>
      </c>
      <c r="BS4" s="8">
        <v>43639</v>
      </c>
      <c r="BT4" s="8">
        <v>43646</v>
      </c>
      <c r="BU4" s="8">
        <v>43653</v>
      </c>
      <c r="BV4" s="8">
        <v>43660</v>
      </c>
      <c r="BW4" s="8">
        <v>43667</v>
      </c>
      <c r="BX4" s="8">
        <v>43674</v>
      </c>
      <c r="BY4" s="8">
        <v>43681</v>
      </c>
      <c r="BZ4" s="8">
        <v>43688</v>
      </c>
      <c r="CA4" s="8">
        <v>43695</v>
      </c>
      <c r="CB4" s="8">
        <v>43702</v>
      </c>
      <c r="CC4" s="8">
        <v>43709</v>
      </c>
      <c r="CD4" s="8">
        <v>43716</v>
      </c>
      <c r="CE4" s="8">
        <v>43723</v>
      </c>
      <c r="CF4" s="8">
        <v>43730</v>
      </c>
      <c r="CG4" s="8">
        <v>43737</v>
      </c>
      <c r="CH4" s="8">
        <v>43744</v>
      </c>
      <c r="CI4" s="8">
        <v>43751</v>
      </c>
      <c r="CJ4" s="8">
        <v>43758</v>
      </c>
      <c r="CK4" s="8">
        <v>43765</v>
      </c>
      <c r="CL4" s="8">
        <v>43772</v>
      </c>
      <c r="CM4" s="8">
        <v>43779</v>
      </c>
      <c r="CN4" s="8">
        <v>43786</v>
      </c>
      <c r="CO4" s="8">
        <v>43793</v>
      </c>
      <c r="CP4" s="8">
        <v>43800</v>
      </c>
      <c r="CQ4" s="8">
        <v>43807</v>
      </c>
      <c r="CR4" s="8">
        <v>43814</v>
      </c>
      <c r="CS4" s="8">
        <v>43821</v>
      </c>
      <c r="CT4" s="8">
        <v>43828</v>
      </c>
      <c r="CU4" s="8">
        <v>43835</v>
      </c>
      <c r="CV4" s="8">
        <v>43842</v>
      </c>
      <c r="CW4" s="8">
        <v>43849</v>
      </c>
      <c r="CX4" s="8">
        <v>43856</v>
      </c>
      <c r="CY4" s="8">
        <v>43863</v>
      </c>
      <c r="CZ4" s="8">
        <v>43870</v>
      </c>
      <c r="DA4" s="8">
        <v>43877</v>
      </c>
      <c r="DB4" s="8">
        <v>43884</v>
      </c>
      <c r="DC4" s="8">
        <v>43891</v>
      </c>
      <c r="DD4" s="8">
        <v>43898</v>
      </c>
      <c r="DE4" s="8">
        <v>43905</v>
      </c>
      <c r="DF4" s="8">
        <v>43912</v>
      </c>
      <c r="DG4" s="8">
        <v>43919</v>
      </c>
      <c r="DH4" s="8">
        <v>43926</v>
      </c>
      <c r="DI4" s="8">
        <v>43933</v>
      </c>
      <c r="DJ4" s="8">
        <v>43940</v>
      </c>
      <c r="DK4" s="8">
        <v>43947</v>
      </c>
    </row>
    <row r="5" spans="1:115">
      <c r="A5" s="3" t="s">
        <v>1</v>
      </c>
    </row>
    <row r="6" spans="1:115">
      <c r="A6" s="1" t="s">
        <v>2</v>
      </c>
      <c r="B6" s="4">
        <v>1083.9809615069998</v>
      </c>
      <c r="C6" s="4">
        <v>1487.7684107729999</v>
      </c>
      <c r="D6" s="4">
        <v>1359.6665055224998</v>
      </c>
      <c r="E6" s="4">
        <v>1490.198770237</v>
      </c>
      <c r="F6" s="4">
        <v>1232.7938844924997</v>
      </c>
      <c r="G6" s="4">
        <v>1097.8676583459999</v>
      </c>
      <c r="H6" s="4">
        <v>1310.5295565039999</v>
      </c>
      <c r="I6" s="4">
        <v>1111.5023593725</v>
      </c>
      <c r="J6" s="4">
        <v>1195.521518306</v>
      </c>
      <c r="K6" s="4">
        <v>1208.7621043274999</v>
      </c>
      <c r="L6" s="4">
        <v>1410.75</v>
      </c>
      <c r="M6" s="4">
        <v>1517.4967788229999</v>
      </c>
      <c r="N6" s="4">
        <v>1380.3988489905</v>
      </c>
      <c r="O6" s="4">
        <v>1282.7025048119999</v>
      </c>
      <c r="P6" s="4">
        <v>1520.8978765209999</v>
      </c>
      <c r="Q6" s="4">
        <v>1223.3827161710001</v>
      </c>
      <c r="R6" s="4">
        <v>1107.8514217635</v>
      </c>
      <c r="S6" s="4">
        <v>1005.3322920239999</v>
      </c>
      <c r="T6" s="4">
        <v>1002.9936160909998</v>
      </c>
      <c r="U6" s="4">
        <v>958.11659229199995</v>
      </c>
      <c r="V6" s="4">
        <v>910.39304991999995</v>
      </c>
      <c r="W6" s="4">
        <v>931.7633077575</v>
      </c>
      <c r="X6" s="4">
        <v>881.97341220599992</v>
      </c>
      <c r="Y6" s="4">
        <v>1040.8644854314998</v>
      </c>
      <c r="Z6" s="4">
        <v>1297.9298740649999</v>
      </c>
      <c r="AA6" s="4">
        <v>1418.2159505540001</v>
      </c>
      <c r="AB6" s="4">
        <v>1589.7345455315001</v>
      </c>
      <c r="AC6" s="4">
        <v>1619.1109119814998</v>
      </c>
      <c r="AD6" s="4">
        <v>1394.270597874</v>
      </c>
      <c r="AE6" s="4">
        <v>1352.2813156940001</v>
      </c>
      <c r="AF6" s="4">
        <v>1172.554011874</v>
      </c>
      <c r="AG6" s="4">
        <v>1251.761484144</v>
      </c>
      <c r="AH6" s="4">
        <v>1141.0948831035</v>
      </c>
      <c r="AI6" s="4">
        <v>1175.7887209005</v>
      </c>
      <c r="AJ6" s="4">
        <v>1055.3783501925</v>
      </c>
      <c r="AK6" s="4">
        <v>1304.4649613239999</v>
      </c>
      <c r="AL6" s="4">
        <v>1522.677359844</v>
      </c>
      <c r="AM6" s="4">
        <v>1578.8522718004999</v>
      </c>
      <c r="AN6" s="4">
        <v>1594.9743590904998</v>
      </c>
      <c r="AO6" s="4">
        <v>1459.4942933655</v>
      </c>
      <c r="AP6" s="4">
        <v>1515.3441092895</v>
      </c>
      <c r="AQ6" s="4">
        <v>1618.603875863</v>
      </c>
      <c r="AR6" s="4">
        <v>1730.7543171104999</v>
      </c>
      <c r="AS6" s="4">
        <v>962.49298750199989</v>
      </c>
      <c r="AT6" s="4">
        <v>1315.4895247725001</v>
      </c>
      <c r="AU6" s="4">
        <v>1538.366466964</v>
      </c>
      <c r="AV6" s="4">
        <v>1426.8422415579998</v>
      </c>
      <c r="AW6" s="4">
        <v>1528.2159626245</v>
      </c>
      <c r="AX6" s="4">
        <v>1330.8662886314999</v>
      </c>
      <c r="AY6" s="4">
        <v>1366.7488379919998</v>
      </c>
      <c r="AZ6" s="4">
        <v>1300.4675293504999</v>
      </c>
      <c r="BA6" s="4">
        <v>1321.4973850119998</v>
      </c>
      <c r="BB6" s="4">
        <v>1373.4191371929999</v>
      </c>
      <c r="BC6" s="4">
        <v>1902.7291343879999</v>
      </c>
      <c r="BD6" s="4">
        <v>1481.4701957539999</v>
      </c>
      <c r="BE6" s="4">
        <v>1220.8061153409999</v>
      </c>
      <c r="BF6" s="4">
        <v>1319.0993406719999</v>
      </c>
      <c r="BG6" s="4">
        <v>1292.1917154719999</v>
      </c>
      <c r="BH6" s="4">
        <v>1303.7637031299998</v>
      </c>
      <c r="BI6" s="4">
        <v>1055.4824724819998</v>
      </c>
      <c r="BJ6" s="4">
        <v>1011.610302576</v>
      </c>
      <c r="BK6" s="4">
        <v>1015.3497316019999</v>
      </c>
      <c r="BL6" s="4">
        <v>1164.5161307774999</v>
      </c>
      <c r="BM6" s="4">
        <v>1239.2633854234998</v>
      </c>
      <c r="BN6" s="4">
        <v>1134.8275739594999</v>
      </c>
      <c r="BO6" s="4">
        <v>904.25969550699995</v>
      </c>
      <c r="BP6" s="4">
        <v>1261.1249687544998</v>
      </c>
      <c r="BQ6" s="4">
        <v>1355.333326658</v>
      </c>
      <c r="BR6" s="4">
        <v>1563.2948263584999</v>
      </c>
      <c r="BS6" s="4">
        <v>1638.4512978554999</v>
      </c>
      <c r="BT6" s="4">
        <v>1426.8024381729999</v>
      </c>
      <c r="BU6" s="4">
        <v>2051.3727282904997</v>
      </c>
      <c r="BV6" s="4">
        <v>1752.4486301889999</v>
      </c>
      <c r="BW6" s="4">
        <v>943.28909093999994</v>
      </c>
      <c r="BX6" s="4">
        <v>1361.2993847600001</v>
      </c>
      <c r="BY6" s="4">
        <v>1304.4680665129999</v>
      </c>
      <c r="BZ6" s="4">
        <v>1942.834066982</v>
      </c>
      <c r="CA6" s="4">
        <v>2403.4122587029997</v>
      </c>
      <c r="CB6" s="4">
        <v>2422.5047853305</v>
      </c>
      <c r="CC6" s="4">
        <v>2540.3651090289995</v>
      </c>
      <c r="CD6" s="4">
        <v>2343.7239502989996</v>
      </c>
      <c r="CE6" s="4">
        <v>1962.3479707549998</v>
      </c>
      <c r="CF6" s="4">
        <v>2188.3679191665001</v>
      </c>
      <c r="CG6" s="4">
        <v>1833.018197848</v>
      </c>
      <c r="CH6" s="4">
        <v>1948.270902105</v>
      </c>
      <c r="CI6" s="4">
        <v>1817.6317383935</v>
      </c>
      <c r="CJ6" s="4">
        <v>1627.2083276494998</v>
      </c>
      <c r="CK6" s="4">
        <v>1374.131190864</v>
      </c>
      <c r="CL6" s="4">
        <v>1524.9732663304999</v>
      </c>
      <c r="CM6" s="4">
        <v>1713.1561478644999</v>
      </c>
      <c r="CN6" s="4">
        <v>1618.9429697559999</v>
      </c>
      <c r="CO6" s="4">
        <v>1837.5282161439998</v>
      </c>
      <c r="CP6" s="4">
        <v>1805.554454713</v>
      </c>
      <c r="CQ6" s="4">
        <v>2107.2084240034997</v>
      </c>
      <c r="CR6" s="4">
        <v>2600.4115470935003</v>
      </c>
      <c r="CS6" s="4">
        <v>1353.2577752745001</v>
      </c>
      <c r="CT6" s="4">
        <v>1426.3635203034999</v>
      </c>
      <c r="CU6" s="4">
        <v>1854.3379793355</v>
      </c>
      <c r="CV6" s="4">
        <v>1600.0975499845001</v>
      </c>
      <c r="CW6" s="4">
        <v>1272.0745203549998</v>
      </c>
      <c r="CX6" s="4">
        <v>1675.0966662935</v>
      </c>
      <c r="CY6" s="4">
        <v>1373.0815607920001</v>
      </c>
      <c r="CZ6" s="4">
        <v>1434.3966593990001</v>
      </c>
      <c r="DA6" s="4">
        <v>1363.088504522</v>
      </c>
      <c r="DB6" s="4">
        <v>1205.7439483140001</v>
      </c>
      <c r="DC6" s="4">
        <v>1226.6421033095</v>
      </c>
      <c r="DD6" s="4">
        <v>1276.6474452</v>
      </c>
      <c r="DE6" s="4">
        <v>1396.7367760239999</v>
      </c>
      <c r="DF6" s="4">
        <v>982.85111156800008</v>
      </c>
      <c r="DG6" s="4">
        <v>916.03296181199994</v>
      </c>
      <c r="DH6" s="4">
        <v>786.57370162500001</v>
      </c>
      <c r="DI6" s="4">
        <v>903.95317729450005</v>
      </c>
      <c r="DJ6" s="4">
        <v>900.81278490449995</v>
      </c>
      <c r="DK6" s="4">
        <v>1005.6480251034999</v>
      </c>
    </row>
    <row r="7" spans="1:115">
      <c r="A7" s="1" t="s">
        <v>3</v>
      </c>
      <c r="B7" s="4">
        <v>1901.9423338335</v>
      </c>
      <c r="C7" s="4">
        <v>2340.2909305964999</v>
      </c>
      <c r="D7" s="4">
        <v>2138.2034618045</v>
      </c>
      <c r="E7" s="4">
        <v>2203.3806845309996</v>
      </c>
      <c r="F7" s="4">
        <v>2161.3802329350001</v>
      </c>
      <c r="G7" s="4">
        <v>2265.6372215574997</v>
      </c>
      <c r="H7" s="4">
        <v>2643.5604375015</v>
      </c>
      <c r="I7" s="4">
        <v>2341.114849817</v>
      </c>
      <c r="J7" s="4">
        <v>2588.8308921960001</v>
      </c>
      <c r="K7" s="4">
        <v>2573.3357532354999</v>
      </c>
      <c r="L7" s="4">
        <v>2934.5499999999997</v>
      </c>
      <c r="M7" s="4">
        <v>3099.0533994449997</v>
      </c>
      <c r="N7" s="4">
        <v>3121.810332392</v>
      </c>
      <c r="O7" s="4">
        <v>3610.7246003209998</v>
      </c>
      <c r="P7" s="4">
        <v>4896.4651336454999</v>
      </c>
      <c r="Q7" s="4">
        <v>4383.4189150909997</v>
      </c>
      <c r="R7" s="4">
        <v>3998.5284176815003</v>
      </c>
      <c r="S7" s="4">
        <v>3218.1527159365</v>
      </c>
      <c r="T7" s="4">
        <v>3785.322946576</v>
      </c>
      <c r="U7" s="4">
        <v>3948.0376039979997</v>
      </c>
      <c r="V7" s="4">
        <v>4440.9537309005</v>
      </c>
      <c r="W7" s="4">
        <v>4523.5872517729995</v>
      </c>
      <c r="X7" s="4">
        <v>4926.8569808974999</v>
      </c>
      <c r="Y7" s="4">
        <v>4766.4849316294994</v>
      </c>
      <c r="Z7" s="4">
        <v>5279.5267444165002</v>
      </c>
      <c r="AA7" s="4">
        <v>4601.9047692869999</v>
      </c>
      <c r="AB7" s="4">
        <v>5082.3326601409999</v>
      </c>
      <c r="AC7" s="4">
        <v>4788.2235434549993</v>
      </c>
      <c r="AD7" s="4">
        <v>3955.089577707</v>
      </c>
      <c r="AE7" s="4">
        <v>4112.5523190639997</v>
      </c>
      <c r="AF7" s="4">
        <v>3853.0954435414997</v>
      </c>
      <c r="AG7" s="4">
        <v>3882.8589511225</v>
      </c>
      <c r="AH7" s="4">
        <v>3722.4929406814999</v>
      </c>
      <c r="AI7" s="4">
        <v>3454.8550338445002</v>
      </c>
      <c r="AJ7" s="4">
        <v>3336.1807028644998</v>
      </c>
      <c r="AK7" s="4">
        <v>3548.4844252394996</v>
      </c>
      <c r="AL7" s="4">
        <v>3734.970351385</v>
      </c>
      <c r="AM7" s="4">
        <v>4295.1427115944998</v>
      </c>
      <c r="AN7" s="4">
        <v>7420.4886876479995</v>
      </c>
      <c r="AO7" s="4">
        <v>8104.3260653369989</v>
      </c>
      <c r="AP7" s="4">
        <v>6301.5055293259993</v>
      </c>
      <c r="AQ7" s="4">
        <v>6263.0257892439995</v>
      </c>
      <c r="AR7" s="4">
        <v>6742.8697949834996</v>
      </c>
      <c r="AS7" s="4">
        <v>3570.8347876745001</v>
      </c>
      <c r="AT7" s="4">
        <v>3928.9501241885</v>
      </c>
      <c r="AU7" s="4">
        <v>4898.0123803294991</v>
      </c>
      <c r="AV7" s="4">
        <v>4247.9234830209998</v>
      </c>
      <c r="AW7" s="4">
        <v>4072.5455080940001</v>
      </c>
      <c r="AX7" s="4">
        <v>4078.1900982705001</v>
      </c>
      <c r="AY7" s="4">
        <v>3870.8713922440002</v>
      </c>
      <c r="AZ7" s="4">
        <v>3854.8343412874997</v>
      </c>
      <c r="BA7" s="4">
        <v>4051.5480673824995</v>
      </c>
      <c r="BB7" s="4">
        <v>4006.8891089584995</v>
      </c>
      <c r="BC7" s="4">
        <v>3778.4003782665</v>
      </c>
      <c r="BD7" s="4">
        <v>4170.5930631019992</v>
      </c>
      <c r="BE7" s="4">
        <v>3613.158244581</v>
      </c>
      <c r="BF7" s="4">
        <v>3581.6298178040001</v>
      </c>
      <c r="BG7" s="4">
        <v>3977.4271694249996</v>
      </c>
      <c r="BH7" s="4">
        <v>3654.3564737500001</v>
      </c>
      <c r="BI7" s="4">
        <v>3531.5613449934995</v>
      </c>
      <c r="BJ7" s="4">
        <v>3489.1900884950001</v>
      </c>
      <c r="BK7" s="4">
        <v>3497.5820933204996</v>
      </c>
      <c r="BL7" s="4">
        <v>3547.3175874069998</v>
      </c>
      <c r="BM7" s="4">
        <v>3435.5958999694999</v>
      </c>
      <c r="BN7" s="4">
        <v>3163.6589991819997</v>
      </c>
      <c r="BO7" s="4">
        <v>2965.2233609800001</v>
      </c>
      <c r="BP7" s="4">
        <v>2949.6521921515</v>
      </c>
      <c r="BQ7" s="4">
        <v>3936.5425617324995</v>
      </c>
      <c r="BR7" s="4">
        <v>3740.1452009894997</v>
      </c>
      <c r="BS7" s="4">
        <v>4164.0977382069996</v>
      </c>
      <c r="BT7" s="4">
        <v>3764.17744864</v>
      </c>
      <c r="BU7" s="4">
        <v>3544.2882276730002</v>
      </c>
      <c r="BV7" s="4">
        <v>3388.5499266769998</v>
      </c>
      <c r="BW7" s="4">
        <v>3051.5645585249999</v>
      </c>
      <c r="BX7" s="4">
        <v>4157.2036840049996</v>
      </c>
      <c r="BY7" s="4">
        <v>4008.1455811149995</v>
      </c>
      <c r="BZ7" s="4">
        <v>4604.2899045710001</v>
      </c>
      <c r="CA7" s="4">
        <v>4917.721031394999</v>
      </c>
      <c r="CB7" s="4">
        <v>4697.0333974345003</v>
      </c>
      <c r="CC7" s="4">
        <v>4290.6816164079992</v>
      </c>
      <c r="CD7" s="4">
        <v>3704.0874872184995</v>
      </c>
      <c r="CE7" s="4">
        <v>3103.7308508044998</v>
      </c>
      <c r="CF7" s="4">
        <v>3364.6106520019998</v>
      </c>
      <c r="CG7" s="4">
        <v>3470.4047397884997</v>
      </c>
      <c r="CH7" s="4">
        <v>3591.4943835529998</v>
      </c>
      <c r="CI7" s="4">
        <v>3525.6941501804995</v>
      </c>
      <c r="CJ7" s="4">
        <v>3709.8475157614998</v>
      </c>
      <c r="CK7" s="4">
        <v>3990.2945411730002</v>
      </c>
      <c r="CL7" s="4">
        <v>3726.1416397104999</v>
      </c>
      <c r="CM7" s="4">
        <v>3829.4167217660001</v>
      </c>
      <c r="CN7" s="4">
        <v>5546.2147341124992</v>
      </c>
      <c r="CO7" s="4">
        <v>7527.219202480499</v>
      </c>
      <c r="CP7" s="4">
        <v>5485.0455603219998</v>
      </c>
      <c r="CQ7" s="4">
        <v>4792.2961895599992</v>
      </c>
      <c r="CR7" s="4">
        <v>5776.9440608944997</v>
      </c>
      <c r="CS7" s="4">
        <v>3806.9754720615001</v>
      </c>
      <c r="CT7" s="4">
        <v>3495.1616876715002</v>
      </c>
      <c r="CU7" s="4">
        <v>3554.7066852505</v>
      </c>
      <c r="CV7" s="4">
        <v>3300.6261514160001</v>
      </c>
      <c r="CW7" s="4">
        <v>3049.2177185295</v>
      </c>
      <c r="CX7" s="4">
        <v>3149.133483564</v>
      </c>
      <c r="CY7" s="4">
        <v>3353.1641057069996</v>
      </c>
      <c r="CZ7" s="4">
        <v>3250.8136082254996</v>
      </c>
      <c r="DA7" s="4">
        <v>3635.7549466139999</v>
      </c>
      <c r="DB7" s="4">
        <v>3548.4697590064998</v>
      </c>
      <c r="DC7" s="4">
        <v>3623.5677925549994</v>
      </c>
      <c r="DD7" s="4">
        <v>3448.251055749</v>
      </c>
      <c r="DE7" s="4">
        <v>3565.3180384754996</v>
      </c>
      <c r="DF7" s="4">
        <v>2149.4103557889998</v>
      </c>
      <c r="DG7" s="4">
        <v>1728.6463796380001</v>
      </c>
      <c r="DH7" s="4">
        <v>1761.5032497164998</v>
      </c>
      <c r="DI7" s="4">
        <v>2063.9585753000001</v>
      </c>
      <c r="DJ7" s="4">
        <v>2136.6700744899999</v>
      </c>
      <c r="DK7" s="4">
        <v>2390.2914980434998</v>
      </c>
    </row>
    <row r="8" spans="1:115">
      <c r="A8" s="1" t="s">
        <v>4</v>
      </c>
      <c r="B8" s="4">
        <v>7294.6180241034999</v>
      </c>
      <c r="C8" s="4">
        <v>9077.3767934504995</v>
      </c>
      <c r="D8" s="4">
        <v>9078.9326760619988</v>
      </c>
      <c r="E8" s="4">
        <v>8904.5155498974982</v>
      </c>
      <c r="F8" s="4">
        <v>8840.411570196</v>
      </c>
      <c r="G8" s="4">
        <v>8056.6389455850003</v>
      </c>
      <c r="H8" s="4">
        <v>7641.2557512889998</v>
      </c>
      <c r="I8" s="4">
        <v>7298.6689454849993</v>
      </c>
      <c r="J8" s="4">
        <v>7894.7040700890002</v>
      </c>
      <c r="K8" s="4">
        <v>8619.2692419249997</v>
      </c>
      <c r="L8" s="4">
        <v>7571.5</v>
      </c>
      <c r="M8" s="4">
        <v>7718.424708219999</v>
      </c>
      <c r="N8" s="4">
        <v>7366.8151410339997</v>
      </c>
      <c r="O8" s="4">
        <v>7563.6557591800001</v>
      </c>
      <c r="P8" s="4">
        <v>7681.2317935544997</v>
      </c>
      <c r="Q8" s="4">
        <v>8102.3288317064998</v>
      </c>
      <c r="R8" s="4">
        <v>7918.5695899370003</v>
      </c>
      <c r="S8" s="4">
        <v>7017.9128182504992</v>
      </c>
      <c r="T8" s="4">
        <v>7321.0527385149999</v>
      </c>
      <c r="U8" s="4">
        <v>7955.1935171504992</v>
      </c>
      <c r="V8" s="4">
        <v>8135.2932463069992</v>
      </c>
      <c r="W8" s="4">
        <v>7995.4426734434992</v>
      </c>
      <c r="X8" s="4">
        <v>7872.4897318270005</v>
      </c>
      <c r="Y8" s="4">
        <v>7745.1041499844996</v>
      </c>
      <c r="Z8" s="4">
        <v>8191.962529000999</v>
      </c>
      <c r="AA8" s="4">
        <v>8097.6400057595001</v>
      </c>
      <c r="AB8" s="4">
        <v>9065.6452325824994</v>
      </c>
      <c r="AC8" s="4">
        <v>9464.688450666501</v>
      </c>
      <c r="AD8" s="4">
        <v>9352.9239182004985</v>
      </c>
      <c r="AE8" s="4">
        <v>8137.1941484459994</v>
      </c>
      <c r="AF8" s="4">
        <v>7292.429732229999</v>
      </c>
      <c r="AG8" s="4">
        <v>7045.9310704099989</v>
      </c>
      <c r="AH8" s="4">
        <v>6493.6997384359993</v>
      </c>
      <c r="AI8" s="4">
        <v>7090.1438287869996</v>
      </c>
      <c r="AJ8" s="4">
        <v>7457.4367889474997</v>
      </c>
      <c r="AK8" s="4">
        <v>7456.7637794784996</v>
      </c>
      <c r="AL8" s="4">
        <v>7339.2510294109998</v>
      </c>
      <c r="AM8" s="4">
        <v>8090.5390853145</v>
      </c>
      <c r="AN8" s="4">
        <v>11393.2768984785</v>
      </c>
      <c r="AO8" s="4">
        <v>12070.0155383855</v>
      </c>
      <c r="AP8" s="4">
        <v>9562.0314025589996</v>
      </c>
      <c r="AQ8" s="4">
        <v>8658.307327549499</v>
      </c>
      <c r="AR8" s="4">
        <v>9624.7826467180003</v>
      </c>
      <c r="AS8" s="4">
        <v>5277.2414028419998</v>
      </c>
      <c r="AT8" s="4">
        <v>6257.9033102514995</v>
      </c>
      <c r="AU8" s="4">
        <v>6935.961444992</v>
      </c>
      <c r="AV8" s="4">
        <v>6225.3822482059995</v>
      </c>
      <c r="AW8" s="4">
        <v>6109.3821884489998</v>
      </c>
      <c r="AX8" s="4">
        <v>6325.5015817009998</v>
      </c>
      <c r="AY8" s="4">
        <v>5979.1499904494995</v>
      </c>
      <c r="AZ8" s="4">
        <v>5858.4186500624992</v>
      </c>
      <c r="BA8" s="4">
        <v>5629.9413278444999</v>
      </c>
      <c r="BB8" s="4">
        <v>5827.9573342409994</v>
      </c>
      <c r="BC8" s="4">
        <v>5664.8605982379995</v>
      </c>
      <c r="BD8" s="4">
        <v>5936.7678107369993</v>
      </c>
      <c r="BE8" s="4">
        <v>5252.1852378955</v>
      </c>
      <c r="BF8" s="4">
        <v>5331.5338616404997</v>
      </c>
      <c r="BG8" s="4">
        <v>5405.9578197249994</v>
      </c>
      <c r="BH8" s="4">
        <v>6012.7541268894993</v>
      </c>
      <c r="BI8" s="4">
        <v>5848.9636640644994</v>
      </c>
      <c r="BJ8" s="4">
        <v>5648.4989119324991</v>
      </c>
      <c r="BK8" s="4">
        <v>5932.9330372029999</v>
      </c>
      <c r="BL8" s="4">
        <v>5678.5071771429994</v>
      </c>
      <c r="BM8" s="4">
        <v>5596.2047964120002</v>
      </c>
      <c r="BN8" s="4">
        <v>5262.4145049395001</v>
      </c>
      <c r="BO8" s="4">
        <v>5113.1463417449995</v>
      </c>
      <c r="BP8" s="4">
        <v>5468.9879869144997</v>
      </c>
      <c r="BQ8" s="4">
        <v>6130.2684681974997</v>
      </c>
      <c r="BR8" s="4">
        <v>6285.7551822039995</v>
      </c>
      <c r="BS8" s="4">
        <v>5798.7222218184997</v>
      </c>
      <c r="BT8" s="4">
        <v>6650.3844713555</v>
      </c>
      <c r="BU8" s="4">
        <v>6313.6619981095</v>
      </c>
      <c r="BV8" s="4">
        <v>5992.8162838114995</v>
      </c>
      <c r="BW8" s="4">
        <v>6009.0856789185</v>
      </c>
      <c r="BX8" s="4">
        <v>6364.5808891080005</v>
      </c>
      <c r="BY8" s="4">
        <v>6001.0542282959996</v>
      </c>
      <c r="BZ8" s="4">
        <v>6210.0918422349996</v>
      </c>
      <c r="CA8" s="4">
        <v>6018.8109374559999</v>
      </c>
      <c r="CB8" s="4">
        <v>5914.8089652945</v>
      </c>
      <c r="CC8" s="4">
        <v>6592.7724724635</v>
      </c>
      <c r="CD8" s="4">
        <v>5694.7499010094998</v>
      </c>
      <c r="CE8" s="4">
        <v>5170.2694566054997</v>
      </c>
      <c r="CF8" s="4">
        <v>5451.6746646519996</v>
      </c>
      <c r="CG8" s="4">
        <v>5015.0767773459993</v>
      </c>
      <c r="CH8" s="4">
        <v>5822.9422147769992</v>
      </c>
      <c r="CI8" s="4">
        <v>5564.226673492999</v>
      </c>
      <c r="CJ8" s="4">
        <v>5093.5058720084999</v>
      </c>
      <c r="CK8" s="4">
        <v>4940.7631879054998</v>
      </c>
      <c r="CL8" s="4">
        <v>5276.2383913314998</v>
      </c>
      <c r="CM8" s="4">
        <v>5081.5891074150004</v>
      </c>
      <c r="CN8" s="4">
        <v>7810.6546397000002</v>
      </c>
      <c r="CO8" s="4">
        <v>11774.266458891499</v>
      </c>
      <c r="CP8" s="4">
        <v>9260.9755752609999</v>
      </c>
      <c r="CQ8" s="4">
        <v>7525.6132010800002</v>
      </c>
      <c r="CR8" s="4">
        <v>7063.6070582314996</v>
      </c>
      <c r="CS8" s="4">
        <v>4857.9566196119995</v>
      </c>
      <c r="CT8" s="4">
        <v>5508.4274943455002</v>
      </c>
      <c r="CU8" s="4">
        <v>5965.8588178495002</v>
      </c>
      <c r="CV8" s="4">
        <v>6068.3753623920002</v>
      </c>
      <c r="CW8" s="4">
        <v>5845.2316788014996</v>
      </c>
      <c r="CX8" s="4">
        <v>5655.9963123219995</v>
      </c>
      <c r="CY8" s="4">
        <v>4874.8864134984997</v>
      </c>
      <c r="CZ8" s="4">
        <v>4884.9407498319997</v>
      </c>
      <c r="DA8" s="4">
        <v>5558.4495902555</v>
      </c>
      <c r="DB8" s="4">
        <v>4747.2384669069997</v>
      </c>
      <c r="DC8" s="4">
        <v>5316.0862963905001</v>
      </c>
      <c r="DD8" s="4">
        <v>5480.2292089589992</v>
      </c>
      <c r="DE8" s="4">
        <v>5055.5403821929995</v>
      </c>
      <c r="DF8" s="4">
        <v>3671.0439185324999</v>
      </c>
      <c r="DG8" s="4">
        <v>2869.8248229269998</v>
      </c>
      <c r="DH8" s="4">
        <v>2782.532911191</v>
      </c>
      <c r="DI8" s="4">
        <v>3156.6979941099999</v>
      </c>
      <c r="DJ8" s="4">
        <v>4759.0319770755004</v>
      </c>
      <c r="DK8" s="4">
        <v>5388.7197328455004</v>
      </c>
    </row>
    <row r="9" spans="1:115">
      <c r="A9" s="1" t="s">
        <v>5</v>
      </c>
      <c r="B9" s="4">
        <v>12448.451593047999</v>
      </c>
      <c r="C9" s="4">
        <v>14096.58500388</v>
      </c>
      <c r="D9" s="4">
        <v>13452.8012050625</v>
      </c>
      <c r="E9" s="4">
        <v>13336.2273415815</v>
      </c>
      <c r="F9" s="4">
        <v>12378.352244371999</v>
      </c>
      <c r="G9" s="4">
        <v>14235.1514641755</v>
      </c>
      <c r="H9" s="4">
        <v>13508.613762375999</v>
      </c>
      <c r="I9" s="4">
        <v>12587.9890949125</v>
      </c>
      <c r="J9" s="4">
        <v>13650.8127212365</v>
      </c>
      <c r="K9" s="4">
        <v>13264.194370970999</v>
      </c>
      <c r="L9" s="4">
        <v>12199.9</v>
      </c>
      <c r="M9" s="4">
        <v>13176.963982374999</v>
      </c>
      <c r="N9" s="4">
        <v>12916.504439897501</v>
      </c>
      <c r="O9" s="4">
        <v>13339.081130960498</v>
      </c>
      <c r="P9" s="4">
        <v>14668.766304256998</v>
      </c>
      <c r="Q9" s="4">
        <v>15706.835044530499</v>
      </c>
      <c r="R9" s="4">
        <v>16723.616436649001</v>
      </c>
      <c r="S9" s="4">
        <v>14171.718373628499</v>
      </c>
      <c r="T9" s="4">
        <v>13942.066469833499</v>
      </c>
      <c r="U9" s="4">
        <v>16108.256614052998</v>
      </c>
      <c r="V9" s="4">
        <v>17380.057793577496</v>
      </c>
      <c r="W9" s="4">
        <v>14335.305509853499</v>
      </c>
      <c r="X9" s="4">
        <v>14856.771717829999</v>
      </c>
      <c r="Y9" s="4">
        <v>14184.48655068</v>
      </c>
      <c r="Z9" s="4">
        <v>15815.669109422</v>
      </c>
      <c r="AA9" s="4">
        <v>16102.507951699497</v>
      </c>
      <c r="AB9" s="4">
        <v>17674.447720697</v>
      </c>
      <c r="AC9" s="4">
        <v>16541.640335198997</v>
      </c>
      <c r="AD9" s="4">
        <v>16525.238137245502</v>
      </c>
      <c r="AE9" s="4">
        <v>15238.6508152555</v>
      </c>
      <c r="AF9" s="4">
        <v>16084.066611388002</v>
      </c>
      <c r="AG9" s="4">
        <v>16186.832171697499</v>
      </c>
      <c r="AH9" s="4">
        <v>15362.317769604499</v>
      </c>
      <c r="AI9" s="4">
        <v>15702.0068267555</v>
      </c>
      <c r="AJ9" s="4">
        <v>16231.324701749498</v>
      </c>
      <c r="AK9" s="4">
        <v>16353.747986512501</v>
      </c>
      <c r="AL9" s="4">
        <v>15762.725065204999</v>
      </c>
      <c r="AM9" s="4">
        <v>18041.283185899498</v>
      </c>
      <c r="AN9" s="4">
        <v>26714.959135884001</v>
      </c>
      <c r="AO9" s="4">
        <v>27975.706296525997</v>
      </c>
      <c r="AP9" s="4">
        <v>19931.625822294496</v>
      </c>
      <c r="AQ9" s="4">
        <v>19579.179569759497</v>
      </c>
      <c r="AR9" s="4">
        <v>21976.395329174</v>
      </c>
      <c r="AS9" s="4">
        <v>11470.347747873999</v>
      </c>
      <c r="AT9" s="4">
        <v>12757.037745949499</v>
      </c>
      <c r="AU9" s="4">
        <v>13614.928324353998</v>
      </c>
      <c r="AV9" s="4">
        <v>13111.855345421</v>
      </c>
      <c r="AW9" s="4">
        <v>14103.121601182998</v>
      </c>
      <c r="AX9" s="4">
        <v>14940.262450910499</v>
      </c>
      <c r="AY9" s="4">
        <v>13671.925045865999</v>
      </c>
      <c r="AZ9" s="4">
        <v>12716.404890185499</v>
      </c>
      <c r="BA9" s="4">
        <v>13353.789804497999</v>
      </c>
      <c r="BB9" s="4">
        <v>14966.2829180595</v>
      </c>
      <c r="BC9" s="4">
        <v>15637.015899551498</v>
      </c>
      <c r="BD9" s="4">
        <v>15640.985604995998</v>
      </c>
      <c r="BE9" s="4">
        <v>14975.392766843999</v>
      </c>
      <c r="BF9" s="4">
        <v>15442.377670832499</v>
      </c>
      <c r="BG9" s="4">
        <v>14104.584464677499</v>
      </c>
      <c r="BH9" s="4">
        <v>13330.326152680998</v>
      </c>
      <c r="BI9" s="4">
        <v>13396.838957455499</v>
      </c>
      <c r="BJ9" s="4">
        <v>13166.370942395</v>
      </c>
      <c r="BK9" s="4">
        <v>14528.088949955998</v>
      </c>
      <c r="BL9" s="4">
        <v>14748.213516066498</v>
      </c>
      <c r="BM9" s="4">
        <v>13858.66315201</v>
      </c>
      <c r="BN9" s="4">
        <v>13940.171948321999</v>
      </c>
      <c r="BO9" s="4">
        <v>15269.776274765998</v>
      </c>
      <c r="BP9" s="4">
        <v>14727.530262575499</v>
      </c>
      <c r="BQ9" s="4">
        <v>14979.0043879525</v>
      </c>
      <c r="BR9" s="4">
        <v>16363.645574765002</v>
      </c>
      <c r="BS9" s="4">
        <v>14687.680537069498</v>
      </c>
      <c r="BT9" s="4">
        <v>16568.279920083998</v>
      </c>
      <c r="BU9" s="4">
        <v>17633.056455584498</v>
      </c>
      <c r="BV9" s="4">
        <v>18251.749218679499</v>
      </c>
      <c r="BW9" s="4">
        <v>17056.716607071998</v>
      </c>
      <c r="BX9" s="4">
        <v>16762.331542945496</v>
      </c>
      <c r="BY9" s="4">
        <v>15982.844469461999</v>
      </c>
      <c r="BZ9" s="4">
        <v>17645.969255087999</v>
      </c>
      <c r="CA9" s="4">
        <v>18199.652833385</v>
      </c>
      <c r="CB9" s="4">
        <v>17486.0264484525</v>
      </c>
      <c r="CC9" s="4">
        <v>19677.726094749498</v>
      </c>
      <c r="CD9" s="4">
        <v>18073.932938649996</v>
      </c>
      <c r="CE9" s="4">
        <v>19137.153399734001</v>
      </c>
      <c r="CF9" s="4">
        <v>19465.10236705</v>
      </c>
      <c r="CG9" s="4">
        <v>16657.940331093498</v>
      </c>
      <c r="CH9" s="4">
        <v>19392.445924919997</v>
      </c>
      <c r="CI9" s="4">
        <v>21012.533660816498</v>
      </c>
      <c r="CJ9" s="4">
        <v>17522.570288804</v>
      </c>
      <c r="CK9" s="4">
        <v>16364.684937844999</v>
      </c>
      <c r="CL9" s="4">
        <v>16537.708620852998</v>
      </c>
      <c r="CM9" s="4">
        <v>17968.720525080997</v>
      </c>
      <c r="CN9" s="4">
        <v>22303.433414003499</v>
      </c>
      <c r="CO9" s="4">
        <v>32592.223074209498</v>
      </c>
      <c r="CP9" s="4">
        <v>27972.955835606997</v>
      </c>
      <c r="CQ9" s="4">
        <v>20488.323482805503</v>
      </c>
      <c r="CR9" s="4">
        <v>25224.032279348496</v>
      </c>
      <c r="CS9" s="4">
        <v>17467.616636075996</v>
      </c>
      <c r="CT9" s="4">
        <v>15919.11990856</v>
      </c>
      <c r="CU9" s="4">
        <v>15961.972441309499</v>
      </c>
      <c r="CV9" s="4">
        <v>16136.005405524</v>
      </c>
      <c r="CW9" s="4">
        <v>14536.2786336805</v>
      </c>
      <c r="CX9" s="4">
        <v>15396.088263137999</v>
      </c>
      <c r="CY9" s="4">
        <v>14974.7588832295</v>
      </c>
      <c r="CZ9" s="4">
        <v>14264.907455945498</v>
      </c>
      <c r="DA9" s="4">
        <v>16603.058881813999</v>
      </c>
      <c r="DB9" s="4">
        <v>15224.532733119999</v>
      </c>
      <c r="DC9" s="4">
        <v>15088.8330895535</v>
      </c>
      <c r="DD9" s="4">
        <v>16762.063152374998</v>
      </c>
      <c r="DE9" s="4">
        <v>13923.659941844498</v>
      </c>
      <c r="DF9" s="4">
        <v>10179.8302091845</v>
      </c>
      <c r="DG9" s="4">
        <v>9323.6140243049995</v>
      </c>
      <c r="DH9" s="4">
        <v>9033.4837562814992</v>
      </c>
      <c r="DI9" s="4">
        <v>10471.989242250498</v>
      </c>
      <c r="DJ9" s="4">
        <v>12606.206233818</v>
      </c>
      <c r="DK9" s="4">
        <v>12646.376828141498</v>
      </c>
    </row>
    <row r="10" spans="1:115">
      <c r="A10" s="1" t="s">
        <v>6</v>
      </c>
      <c r="B10" s="4">
        <v>12145.183524205499</v>
      </c>
      <c r="C10" s="4">
        <v>16599.534597891499</v>
      </c>
      <c r="D10" s="4">
        <v>16895.250222479997</v>
      </c>
      <c r="E10" s="4">
        <v>18204.483423993999</v>
      </c>
      <c r="F10" s="4">
        <v>16952.803344665997</v>
      </c>
      <c r="G10" s="4">
        <v>16996.174498109503</v>
      </c>
      <c r="H10" s="4">
        <v>15158.040355559</v>
      </c>
      <c r="I10" s="4">
        <v>14838.3218947975</v>
      </c>
      <c r="J10" s="4">
        <v>17552.389341973001</v>
      </c>
      <c r="K10" s="4">
        <v>18476.358984516497</v>
      </c>
      <c r="L10" s="4">
        <v>17547.45</v>
      </c>
      <c r="M10" s="4">
        <v>18069.974188368</v>
      </c>
      <c r="N10" s="4">
        <v>20172.103556909999</v>
      </c>
      <c r="O10" s="4">
        <v>22320.345623371002</v>
      </c>
      <c r="P10" s="4">
        <v>27081.662390916499</v>
      </c>
      <c r="Q10" s="4">
        <v>21767.375865659502</v>
      </c>
      <c r="R10" s="4">
        <v>21393.694042201998</v>
      </c>
      <c r="S10" s="4">
        <v>23704.383807943497</v>
      </c>
      <c r="T10" s="4">
        <v>23331.143996002</v>
      </c>
      <c r="U10" s="4">
        <v>23082.8417232625</v>
      </c>
      <c r="V10" s="4">
        <v>21607.606003902001</v>
      </c>
      <c r="W10" s="4">
        <v>24581.600969102001</v>
      </c>
      <c r="X10" s="4">
        <v>27010.607851326498</v>
      </c>
      <c r="Y10" s="4">
        <v>26550.375527112497</v>
      </c>
      <c r="Z10" s="4">
        <v>26583.902616795</v>
      </c>
      <c r="AA10" s="4">
        <v>23871.950698893495</v>
      </c>
      <c r="AB10" s="4">
        <v>24479.427897781497</v>
      </c>
      <c r="AC10" s="4">
        <v>23535.260360081498</v>
      </c>
      <c r="AD10" s="4">
        <v>20807.5053731265</v>
      </c>
      <c r="AE10" s="4">
        <v>22084.394823378501</v>
      </c>
      <c r="AF10" s="4">
        <v>22272.039855315998</v>
      </c>
      <c r="AG10" s="4">
        <v>21782.025614116996</v>
      </c>
      <c r="AH10" s="4">
        <v>20731.185524266999</v>
      </c>
      <c r="AI10" s="4">
        <v>20449.037521965001</v>
      </c>
      <c r="AJ10" s="4">
        <v>21899.418845007498</v>
      </c>
      <c r="AK10" s="4">
        <v>23156.010848861995</v>
      </c>
      <c r="AL10" s="4">
        <v>22912.260167549</v>
      </c>
      <c r="AM10" s="4">
        <v>26011.305247729997</v>
      </c>
      <c r="AN10" s="4">
        <v>50407.092215521501</v>
      </c>
      <c r="AO10" s="4">
        <v>59715.062334818002</v>
      </c>
      <c r="AP10" s="4">
        <v>40885.369016201497</v>
      </c>
      <c r="AQ10" s="4">
        <v>30040.149115496999</v>
      </c>
      <c r="AR10" s="4">
        <v>34439.972407470996</v>
      </c>
      <c r="AS10" s="4">
        <v>23862.030720860497</v>
      </c>
      <c r="AT10" s="4">
        <v>20227.615249613002</v>
      </c>
      <c r="AU10" s="4">
        <v>18835.492430472998</v>
      </c>
      <c r="AV10" s="4">
        <v>16486.780128555998</v>
      </c>
      <c r="AW10" s="4">
        <v>17165.759760446501</v>
      </c>
      <c r="AX10" s="4">
        <v>17022.967603231999</v>
      </c>
      <c r="AY10" s="4">
        <v>16106.743143497999</v>
      </c>
      <c r="AZ10" s="4">
        <v>14904.453601048999</v>
      </c>
      <c r="BA10" s="4">
        <v>14801.444419594998</v>
      </c>
      <c r="BB10" s="4">
        <v>15001.6482018345</v>
      </c>
      <c r="BC10" s="4">
        <v>20365.982977489497</v>
      </c>
      <c r="BD10" s="4">
        <v>17960.106755704001</v>
      </c>
      <c r="BE10" s="4">
        <v>15773.673870722998</v>
      </c>
      <c r="BF10" s="4">
        <v>15532.554215825499</v>
      </c>
      <c r="BG10" s="4">
        <v>16894.632152119</v>
      </c>
      <c r="BH10" s="4">
        <v>15431.107830436998</v>
      </c>
      <c r="BI10" s="4">
        <v>15460.925663121998</v>
      </c>
      <c r="BJ10" s="4">
        <v>15060.406511462499</v>
      </c>
      <c r="BK10" s="4">
        <v>16517.095755920996</v>
      </c>
      <c r="BL10" s="4">
        <v>16032.709130346</v>
      </c>
      <c r="BM10" s="4">
        <v>16039.5146325685</v>
      </c>
      <c r="BN10" s="4">
        <v>16596.9667021395</v>
      </c>
      <c r="BO10" s="4">
        <v>17211.149831584</v>
      </c>
      <c r="BP10" s="4">
        <v>19224.639988700001</v>
      </c>
      <c r="BQ10" s="4">
        <v>20283.4342987325</v>
      </c>
      <c r="BR10" s="4">
        <v>20301.604384271002</v>
      </c>
      <c r="BS10" s="4">
        <v>19690.795756552499</v>
      </c>
      <c r="BT10" s="4">
        <v>20895.597403229498</v>
      </c>
      <c r="BU10" s="4">
        <v>20936.619387220497</v>
      </c>
      <c r="BV10" s="4">
        <v>20723.486817243502</v>
      </c>
      <c r="BW10" s="4">
        <v>20227.545968820497</v>
      </c>
      <c r="BX10" s="4">
        <v>20508.174341365997</v>
      </c>
      <c r="BY10" s="4">
        <v>19372.764031753995</v>
      </c>
      <c r="BZ10" s="4">
        <v>17521.768863683501</v>
      </c>
      <c r="CA10" s="4">
        <v>18313.857662580998</v>
      </c>
      <c r="CB10" s="4">
        <v>18506.877717596995</v>
      </c>
      <c r="CC10" s="4">
        <v>19753.088373590999</v>
      </c>
      <c r="CD10" s="4">
        <v>18611.351999082999</v>
      </c>
      <c r="CE10" s="4">
        <v>22320.562774237998</v>
      </c>
      <c r="CF10" s="4">
        <v>22768.114109322498</v>
      </c>
      <c r="CG10" s="4">
        <v>21048.940872567</v>
      </c>
      <c r="CH10" s="4">
        <v>20354.412061060997</v>
      </c>
      <c r="CI10" s="4">
        <v>18809.207910482</v>
      </c>
      <c r="CJ10" s="4">
        <v>20640.7406655015</v>
      </c>
      <c r="CK10" s="4">
        <v>18840.700484572502</v>
      </c>
      <c r="CL10" s="4">
        <v>19796.360856832998</v>
      </c>
      <c r="CM10" s="4">
        <v>22249.720355169997</v>
      </c>
      <c r="CN10" s="4">
        <v>35553.318035959499</v>
      </c>
      <c r="CO10" s="4">
        <v>93694.166532382995</v>
      </c>
      <c r="CP10" s="4">
        <v>48328.530651248489</v>
      </c>
      <c r="CQ10" s="4">
        <v>23937.098716824497</v>
      </c>
      <c r="CR10" s="4">
        <v>27629.470721051002</v>
      </c>
      <c r="CS10" s="4">
        <v>22463.477211452995</v>
      </c>
      <c r="CT10" s="4">
        <v>20904.6338686655</v>
      </c>
      <c r="CU10" s="4">
        <v>18600.826425613999</v>
      </c>
      <c r="CV10" s="4">
        <v>16867.635844181499</v>
      </c>
      <c r="CW10" s="4">
        <v>16049.274986918001</v>
      </c>
      <c r="CX10" s="4">
        <v>18130.677661214497</v>
      </c>
      <c r="CY10" s="4">
        <v>17019.235795438497</v>
      </c>
      <c r="CZ10" s="4">
        <v>15538.878902746501</v>
      </c>
      <c r="DA10" s="4">
        <v>15810.9000730845</v>
      </c>
      <c r="DB10" s="4">
        <v>15678.8568401625</v>
      </c>
      <c r="DC10" s="4">
        <v>16353.097551627501</v>
      </c>
      <c r="DD10" s="4">
        <v>19024.434755097998</v>
      </c>
      <c r="DE10" s="4">
        <v>17216.4866478285</v>
      </c>
      <c r="DF10" s="4">
        <v>12526.9755194465</v>
      </c>
      <c r="DG10" s="4">
        <v>12414.651662843</v>
      </c>
      <c r="DH10" s="4">
        <v>10675.7083699955</v>
      </c>
      <c r="DI10" s="4">
        <v>11846.643715544</v>
      </c>
      <c r="DJ10" s="4">
        <v>14265.548239229498</v>
      </c>
      <c r="DK10" s="4">
        <v>15108.525517050999</v>
      </c>
    </row>
    <row r="11" spans="1:115">
      <c r="A11" s="1" t="s">
        <v>7</v>
      </c>
      <c r="B11" s="4">
        <v>9710.9020824665004</v>
      </c>
      <c r="C11" s="4">
        <v>11966.239656420001</v>
      </c>
      <c r="D11" s="4">
        <v>11515.3992913375</v>
      </c>
      <c r="E11" s="4">
        <v>11823.7244331735</v>
      </c>
      <c r="F11" s="4">
        <v>11184.487482612998</v>
      </c>
      <c r="G11" s="4">
        <v>11822.911438344998</v>
      </c>
      <c r="H11" s="4">
        <v>11356.610237519499</v>
      </c>
      <c r="I11" s="4">
        <v>11053.154353420498</v>
      </c>
      <c r="J11" s="4">
        <v>10528.356940062999</v>
      </c>
      <c r="K11" s="4">
        <v>12121.995863623999</v>
      </c>
      <c r="L11" s="4">
        <v>10836.65</v>
      </c>
      <c r="M11" s="4">
        <v>11156.490719035499</v>
      </c>
      <c r="N11" s="4">
        <v>12023.0476804675</v>
      </c>
      <c r="O11" s="4">
        <v>11997.573846662501</v>
      </c>
      <c r="P11" s="4">
        <v>12358.158690040998</v>
      </c>
      <c r="Q11" s="4">
        <v>11423.562644543499</v>
      </c>
      <c r="R11" s="4">
        <v>10839.501134091</v>
      </c>
      <c r="S11" s="4">
        <v>10030.610393608498</v>
      </c>
      <c r="T11" s="4">
        <v>9601.974287487501</v>
      </c>
      <c r="U11" s="4">
        <v>9128.8657489919988</v>
      </c>
      <c r="V11" s="4">
        <v>10051.733068867999</v>
      </c>
      <c r="W11" s="4">
        <v>10385.156386142</v>
      </c>
      <c r="X11" s="4">
        <v>12538.62956363</v>
      </c>
      <c r="Y11" s="4">
        <v>11734.659107731</v>
      </c>
      <c r="Z11" s="4">
        <v>11726.5486843115</v>
      </c>
      <c r="AA11" s="4">
        <v>11314.726749144498</v>
      </c>
      <c r="AB11" s="4">
        <v>10478.776358287001</v>
      </c>
      <c r="AC11" s="4">
        <v>11130.870222881498</v>
      </c>
      <c r="AD11" s="4">
        <v>9585.8229865385001</v>
      </c>
      <c r="AE11" s="4">
        <v>11355.368280811999</v>
      </c>
      <c r="AF11" s="4">
        <v>11965.755576566999</v>
      </c>
      <c r="AG11" s="4">
        <v>12261.524009090499</v>
      </c>
      <c r="AH11" s="4">
        <v>10700.181675190999</v>
      </c>
      <c r="AI11" s="4">
        <v>9383.9581923599999</v>
      </c>
      <c r="AJ11" s="4">
        <v>12389.316584489501</v>
      </c>
      <c r="AK11" s="4">
        <v>12411.3702346025</v>
      </c>
      <c r="AL11" s="4">
        <v>12739.752070586999</v>
      </c>
      <c r="AM11" s="4">
        <v>12605.324489864499</v>
      </c>
      <c r="AN11" s="4">
        <v>14992.457023977498</v>
      </c>
      <c r="AO11" s="4">
        <v>13578.5035218145</v>
      </c>
      <c r="AP11" s="4">
        <v>12939.724973879998</v>
      </c>
      <c r="AQ11" s="4">
        <v>13569.807358737999</v>
      </c>
      <c r="AR11" s="4">
        <v>15108.770565456498</v>
      </c>
      <c r="AS11" s="4">
        <v>9816.4231362914998</v>
      </c>
      <c r="AT11" s="4">
        <v>10085.3183762605</v>
      </c>
      <c r="AU11" s="4">
        <v>9704.7558822294995</v>
      </c>
      <c r="AV11" s="4">
        <v>8823.4973552075007</v>
      </c>
      <c r="AW11" s="4">
        <v>9419.7420753569986</v>
      </c>
      <c r="AX11" s="4">
        <v>10246.814285427499</v>
      </c>
      <c r="AY11" s="4">
        <v>9403.3996263139998</v>
      </c>
      <c r="AZ11" s="4">
        <v>7937.4783807980002</v>
      </c>
      <c r="BA11" s="4">
        <v>7822.6962484579999</v>
      </c>
      <c r="BB11" s="4">
        <v>7512.908156819999</v>
      </c>
      <c r="BC11" s="4">
        <v>12647.041735468998</v>
      </c>
      <c r="BD11" s="4">
        <v>10684.5864973925</v>
      </c>
      <c r="BE11" s="4">
        <v>9889.0500756299989</v>
      </c>
      <c r="BF11" s="4">
        <v>10844.385901974498</v>
      </c>
      <c r="BG11" s="4">
        <v>10894.193907347499</v>
      </c>
      <c r="BH11" s="4">
        <v>11392.291418847501</v>
      </c>
      <c r="BI11" s="4">
        <v>12788.9450875985</v>
      </c>
      <c r="BJ11" s="4">
        <v>11545.842015982</v>
      </c>
      <c r="BK11" s="4">
        <v>12887.806421821499</v>
      </c>
      <c r="BL11" s="4">
        <v>10692.059710050498</v>
      </c>
      <c r="BM11" s="4">
        <v>10599.763685854501</v>
      </c>
      <c r="BN11" s="4">
        <v>9945.9098903524991</v>
      </c>
      <c r="BO11" s="4">
        <v>10776.936873320999</v>
      </c>
      <c r="BP11" s="4">
        <v>10348.2616904795</v>
      </c>
      <c r="BQ11" s="4">
        <v>10824.3198113285</v>
      </c>
      <c r="BR11" s="4">
        <v>9965.0630825454991</v>
      </c>
      <c r="BS11" s="4">
        <v>11178.344346268501</v>
      </c>
      <c r="BT11" s="4">
        <v>11229.6264114845</v>
      </c>
      <c r="BU11" s="4">
        <v>10974.175552372999</v>
      </c>
      <c r="BV11" s="4">
        <v>12410.278860456998</v>
      </c>
      <c r="BW11" s="4">
        <v>12292.956964781499</v>
      </c>
      <c r="BX11" s="4">
        <v>13639.9136122325</v>
      </c>
      <c r="BY11" s="4">
        <v>12619.4676216475</v>
      </c>
      <c r="BZ11" s="4">
        <v>12007.677949278001</v>
      </c>
      <c r="CA11" s="4">
        <v>12798.117450762498</v>
      </c>
      <c r="CB11" s="4">
        <v>12167.475430338</v>
      </c>
      <c r="CC11" s="4">
        <v>12973.449675513499</v>
      </c>
      <c r="CD11" s="4">
        <v>10562.45971997</v>
      </c>
      <c r="CE11" s="4">
        <v>14884.732179560999</v>
      </c>
      <c r="CF11" s="4">
        <v>16784.504453445999</v>
      </c>
      <c r="CG11" s="4">
        <v>15863.129971303</v>
      </c>
      <c r="CH11" s="4">
        <v>15686.781023776999</v>
      </c>
      <c r="CI11" s="4">
        <v>13927.231273870999</v>
      </c>
      <c r="CJ11" s="4">
        <v>15461.982614017499</v>
      </c>
      <c r="CK11" s="4">
        <v>13595.835469112</v>
      </c>
      <c r="CL11" s="4">
        <v>13681.487906111999</v>
      </c>
      <c r="CM11" s="4">
        <v>12571.953659906001</v>
      </c>
      <c r="CN11" s="4">
        <v>13359.4473146935</v>
      </c>
      <c r="CO11" s="4">
        <v>19312.338522400001</v>
      </c>
      <c r="CP11" s="4">
        <v>18017.519827797496</v>
      </c>
      <c r="CQ11" s="4">
        <v>11831.943618331001</v>
      </c>
      <c r="CR11" s="4">
        <v>13099.3939889385</v>
      </c>
      <c r="CS11" s="4">
        <v>11111.417496562501</v>
      </c>
      <c r="CT11" s="4">
        <v>11844.616485901</v>
      </c>
      <c r="CU11" s="4">
        <v>10221.9720944245</v>
      </c>
      <c r="CV11" s="4">
        <v>9985.7716908335005</v>
      </c>
      <c r="CW11" s="4">
        <v>9733.2561434985</v>
      </c>
      <c r="CX11" s="4">
        <v>10148.042739361999</v>
      </c>
      <c r="CY11" s="4">
        <v>8928.8830379749998</v>
      </c>
      <c r="CZ11" s="4">
        <v>8495.091442936</v>
      </c>
      <c r="DA11" s="4">
        <v>8238.7880076450001</v>
      </c>
      <c r="DB11" s="4">
        <v>7969.2186278304998</v>
      </c>
      <c r="DC11" s="4">
        <v>8163.6046228284995</v>
      </c>
      <c r="DD11" s="4">
        <v>9432.0499845905015</v>
      </c>
      <c r="DE11" s="4">
        <v>7255.4445005224998</v>
      </c>
      <c r="DF11" s="4">
        <v>5255.183974246499</v>
      </c>
      <c r="DG11" s="4">
        <v>5162.0495637550002</v>
      </c>
      <c r="DH11" s="4">
        <v>5081.439528470999</v>
      </c>
      <c r="DI11" s="4">
        <v>6507.7771619869991</v>
      </c>
      <c r="DJ11" s="4">
        <v>7194.3873488700001</v>
      </c>
      <c r="DK11" s="4">
        <v>7817.446075376999</v>
      </c>
    </row>
    <row r="12" spans="1:115">
      <c r="A12" s="1" t="s">
        <v>8</v>
      </c>
      <c r="B12" s="4">
        <v>5060.5891219195</v>
      </c>
      <c r="C12" s="4">
        <v>8312.8017794890002</v>
      </c>
      <c r="D12" s="4">
        <v>6770.8072389649997</v>
      </c>
      <c r="E12" s="4">
        <v>6891.0414024474994</v>
      </c>
      <c r="F12" s="4">
        <v>6416.9287080429995</v>
      </c>
      <c r="G12" s="4">
        <v>6523.6798771199992</v>
      </c>
      <c r="H12" s="4">
        <v>6443.0807759369991</v>
      </c>
      <c r="I12" s="4">
        <v>6297.5075440250002</v>
      </c>
      <c r="J12" s="4">
        <v>6089.2729183745005</v>
      </c>
      <c r="K12" s="4">
        <v>6740.2815351644995</v>
      </c>
      <c r="L12" s="4">
        <v>6181.65</v>
      </c>
      <c r="M12" s="4">
        <v>6372.6185647100001</v>
      </c>
      <c r="N12" s="4">
        <v>6468.9390239929999</v>
      </c>
      <c r="O12" s="4">
        <v>6474.2981079524998</v>
      </c>
      <c r="P12" s="4">
        <v>6627.7355452764987</v>
      </c>
      <c r="Q12" s="4">
        <v>6346.8528894894998</v>
      </c>
      <c r="R12" s="4">
        <v>6005.3237838555006</v>
      </c>
      <c r="S12" s="4">
        <v>6162.1593902649993</v>
      </c>
      <c r="T12" s="4">
        <v>6119.0854718430001</v>
      </c>
      <c r="U12" s="4">
        <v>6053.3853166574991</v>
      </c>
      <c r="V12" s="4">
        <v>5851.0664101954999</v>
      </c>
      <c r="W12" s="4">
        <v>6380.4990690154991</v>
      </c>
      <c r="X12" s="4">
        <v>6104.0084523069991</v>
      </c>
      <c r="Y12" s="4">
        <v>5911.6646187384995</v>
      </c>
      <c r="Z12" s="4">
        <v>5959.9606414274995</v>
      </c>
      <c r="AA12" s="4">
        <v>6422.3537253559998</v>
      </c>
      <c r="AB12" s="4">
        <v>5582.6780582114998</v>
      </c>
      <c r="AC12" s="4">
        <v>5714.4118100039996</v>
      </c>
      <c r="AD12" s="4">
        <v>5059.3295624339999</v>
      </c>
      <c r="AE12" s="4">
        <v>8447.9026635249993</v>
      </c>
      <c r="AF12" s="4">
        <v>7265.6382672254995</v>
      </c>
      <c r="AG12" s="4">
        <v>6981.8185584449993</v>
      </c>
      <c r="AH12" s="4">
        <v>6691.7102984349995</v>
      </c>
      <c r="AI12" s="4">
        <v>5706.8700989165</v>
      </c>
      <c r="AJ12" s="4">
        <v>6855.7384695949995</v>
      </c>
      <c r="AK12" s="4">
        <v>7339.2924683255005</v>
      </c>
      <c r="AL12" s="4">
        <v>7961.6825827519997</v>
      </c>
      <c r="AM12" s="4">
        <v>7526.383919616499</v>
      </c>
      <c r="AN12" s="4">
        <v>9503.6166027375002</v>
      </c>
      <c r="AO12" s="4">
        <v>9291.3915504609995</v>
      </c>
      <c r="AP12" s="4">
        <v>7556.9433830159996</v>
      </c>
      <c r="AQ12" s="4">
        <v>7149.7635286184995</v>
      </c>
      <c r="AR12" s="4">
        <v>7897.2501758809994</v>
      </c>
      <c r="AS12" s="4">
        <v>5619.2002332145003</v>
      </c>
      <c r="AT12" s="4">
        <v>5896.0346124674988</v>
      </c>
      <c r="AU12" s="4">
        <v>6440.9386098504992</v>
      </c>
      <c r="AV12" s="4">
        <v>6131.1030173575</v>
      </c>
      <c r="AW12" s="4">
        <v>6064.3394436480003</v>
      </c>
      <c r="AX12" s="4">
        <v>6670.0374718674993</v>
      </c>
      <c r="AY12" s="4">
        <v>6032.9644540310001</v>
      </c>
      <c r="AZ12" s="4">
        <v>5355.7906174615</v>
      </c>
      <c r="BA12" s="4">
        <v>5398.2761405775</v>
      </c>
      <c r="BB12" s="4">
        <v>5378.2281238619989</v>
      </c>
      <c r="BC12" s="4">
        <v>11176.048376597499</v>
      </c>
      <c r="BD12" s="4">
        <v>7574.9125862760002</v>
      </c>
      <c r="BE12" s="4">
        <v>7467.0797356184994</v>
      </c>
      <c r="BF12" s="4">
        <v>7092.8378875124999</v>
      </c>
      <c r="BG12" s="4">
        <v>8186.1917841064987</v>
      </c>
      <c r="BH12" s="4">
        <v>7063.1682342504992</v>
      </c>
      <c r="BI12" s="4">
        <v>6820.3754510664994</v>
      </c>
      <c r="BJ12" s="4">
        <v>5935.6479010899993</v>
      </c>
      <c r="BK12" s="4">
        <v>6576.136453993</v>
      </c>
      <c r="BL12" s="4">
        <v>6911.8843374009994</v>
      </c>
      <c r="BM12" s="4">
        <v>6649.5043212834989</v>
      </c>
      <c r="BN12" s="4">
        <v>6887.0258013249995</v>
      </c>
      <c r="BO12" s="4">
        <v>7542.7397363849987</v>
      </c>
      <c r="BP12" s="4">
        <v>7424.9499234154991</v>
      </c>
      <c r="BQ12" s="4">
        <v>6733.5325930255003</v>
      </c>
      <c r="BR12" s="4">
        <v>6680.4945797104992</v>
      </c>
      <c r="BS12" s="4">
        <v>7946.4976599454994</v>
      </c>
      <c r="BT12" s="4">
        <v>7688.5893238005001</v>
      </c>
      <c r="BU12" s="4">
        <v>7568.6533826839996</v>
      </c>
      <c r="BV12" s="4">
        <v>7415.4684810859999</v>
      </c>
      <c r="BW12" s="4">
        <v>6919.5948568479998</v>
      </c>
      <c r="BX12" s="4">
        <v>7012.7629244809996</v>
      </c>
      <c r="BY12" s="4">
        <v>6754.9593757679995</v>
      </c>
      <c r="BZ12" s="4">
        <v>6044.4936302810002</v>
      </c>
      <c r="CA12" s="4">
        <v>6989.8823434384994</v>
      </c>
      <c r="CB12" s="4">
        <v>6751.2359069509994</v>
      </c>
      <c r="CC12" s="4">
        <v>6666.3341791029989</v>
      </c>
      <c r="CD12" s="4">
        <v>4944.4870738294994</v>
      </c>
      <c r="CE12" s="4">
        <v>7468.928968644499</v>
      </c>
      <c r="CF12" s="4">
        <v>7985.3927104159993</v>
      </c>
      <c r="CG12" s="4">
        <v>7956.4684344119996</v>
      </c>
      <c r="CH12" s="4">
        <v>7971.4495111015003</v>
      </c>
      <c r="CI12" s="4">
        <v>7176.0758080180003</v>
      </c>
      <c r="CJ12" s="4">
        <v>7676.6372734425004</v>
      </c>
      <c r="CK12" s="4">
        <v>7518.1560187124996</v>
      </c>
      <c r="CL12" s="4">
        <v>7461.7849512594994</v>
      </c>
      <c r="CM12" s="4">
        <v>6525.6077022019999</v>
      </c>
      <c r="CN12" s="4">
        <v>6918.4756034799993</v>
      </c>
      <c r="CO12" s="4">
        <v>8959.2205693760006</v>
      </c>
      <c r="CP12" s="4">
        <v>8561.5752204415003</v>
      </c>
      <c r="CQ12" s="4">
        <v>6346.9020909014989</v>
      </c>
      <c r="CR12" s="4">
        <v>7099.5861114135005</v>
      </c>
      <c r="CS12" s="4">
        <v>5350.3299314770002</v>
      </c>
      <c r="CT12" s="4">
        <v>5064.1275184244996</v>
      </c>
      <c r="CU12" s="4">
        <v>5118.8606684859988</v>
      </c>
      <c r="CV12" s="4">
        <v>4564.7932001290001</v>
      </c>
      <c r="CW12" s="4">
        <v>4446.2520858724993</v>
      </c>
      <c r="CX12" s="4">
        <v>4685.2634015614994</v>
      </c>
      <c r="CY12" s="4">
        <v>4237.1952186539993</v>
      </c>
      <c r="CZ12" s="4">
        <v>3907.1471587265</v>
      </c>
      <c r="DA12" s="4">
        <v>3874.1192745120002</v>
      </c>
      <c r="DB12" s="4">
        <v>4193.7545172114997</v>
      </c>
      <c r="DC12" s="4">
        <v>4803.7985963299998</v>
      </c>
      <c r="DD12" s="4">
        <v>8028.3338526865</v>
      </c>
      <c r="DE12" s="4">
        <v>5053.1571213254992</v>
      </c>
      <c r="DF12" s="4">
        <v>2747.2714354929999</v>
      </c>
      <c r="DG12" s="4">
        <v>2667.4983565645002</v>
      </c>
      <c r="DH12" s="4">
        <v>2377.8287344400001</v>
      </c>
      <c r="DI12" s="4">
        <v>3373.7062680764998</v>
      </c>
      <c r="DJ12" s="4">
        <v>3144.5375528729996</v>
      </c>
      <c r="DK12" s="4">
        <v>3390.1004436504995</v>
      </c>
    </row>
    <row r="13" spans="1:115">
      <c r="A13" s="1" t="s">
        <v>9</v>
      </c>
      <c r="B13" s="4">
        <v>5089.4413208439992</v>
      </c>
      <c r="C13" s="4">
        <v>7224.3407141314992</v>
      </c>
      <c r="D13" s="4">
        <v>6322.5803445924994</v>
      </c>
      <c r="E13" s="4">
        <v>6105.4328107339998</v>
      </c>
      <c r="F13" s="4">
        <v>6099.3730277029999</v>
      </c>
      <c r="G13" s="4">
        <v>5984.8314827869999</v>
      </c>
      <c r="H13" s="4">
        <v>6066.074631511</v>
      </c>
      <c r="I13" s="4">
        <v>5627.1084948195003</v>
      </c>
      <c r="J13" s="4">
        <v>5566.9003550604994</v>
      </c>
      <c r="K13" s="4">
        <v>5905.6578082774995</v>
      </c>
      <c r="L13" s="4">
        <v>4978</v>
      </c>
      <c r="M13" s="4">
        <v>5121.6788638634998</v>
      </c>
      <c r="N13" s="4">
        <v>5121.3431134574994</v>
      </c>
      <c r="O13" s="4">
        <v>4958.3481833400001</v>
      </c>
      <c r="P13" s="4">
        <v>4667.2802150899997</v>
      </c>
      <c r="Q13" s="4">
        <v>4423.6107501889992</v>
      </c>
      <c r="R13" s="4">
        <v>4413.9163503589998</v>
      </c>
      <c r="S13" s="4">
        <v>4165.7411328329999</v>
      </c>
      <c r="T13" s="4">
        <v>4340.5903031704993</v>
      </c>
      <c r="U13" s="4">
        <v>4473.3142447509999</v>
      </c>
      <c r="V13" s="4">
        <v>4301.017563759</v>
      </c>
      <c r="W13" s="4">
        <v>3823.6995909385</v>
      </c>
      <c r="X13" s="4">
        <v>4075.737822867</v>
      </c>
      <c r="Y13" s="4">
        <v>3731.5284483655</v>
      </c>
      <c r="Z13" s="4">
        <v>3628.569681122</v>
      </c>
      <c r="AA13" s="4">
        <v>4788.1554410520002</v>
      </c>
      <c r="AB13" s="4">
        <v>4265.1986605985003</v>
      </c>
      <c r="AC13" s="4">
        <v>3826.987375743</v>
      </c>
      <c r="AD13" s="4">
        <v>3225.8282910015</v>
      </c>
      <c r="AE13" s="4">
        <v>11758.840501400999</v>
      </c>
      <c r="AF13" s="4">
        <v>8629.0923389294985</v>
      </c>
      <c r="AG13" s="4">
        <v>7703.3698001904995</v>
      </c>
      <c r="AH13" s="4">
        <v>6558.8049252559995</v>
      </c>
      <c r="AI13" s="4">
        <v>6924.7560746174995</v>
      </c>
      <c r="AJ13" s="4">
        <v>7075.6337604444998</v>
      </c>
      <c r="AK13" s="4">
        <v>7058.5282580539997</v>
      </c>
      <c r="AL13" s="4">
        <v>6804.9440726385001</v>
      </c>
      <c r="AM13" s="4">
        <v>6187.4792841794997</v>
      </c>
      <c r="AN13" s="4">
        <v>6311.3358204619999</v>
      </c>
      <c r="AO13" s="4">
        <v>9243.0639281879994</v>
      </c>
      <c r="AP13" s="4">
        <v>8591.3252307359999</v>
      </c>
      <c r="AQ13" s="4">
        <v>6324.7969070504996</v>
      </c>
      <c r="AR13" s="4">
        <v>6537.888386401999</v>
      </c>
      <c r="AS13" s="4">
        <v>4243.793441412</v>
      </c>
      <c r="AT13" s="4">
        <v>4273.9743781284997</v>
      </c>
      <c r="AU13" s="4">
        <v>4343.5184584164999</v>
      </c>
      <c r="AV13" s="4">
        <v>3949.7893423144997</v>
      </c>
      <c r="AW13" s="4">
        <v>4042.2564630020001</v>
      </c>
      <c r="AX13" s="4">
        <v>4563.5205533104991</v>
      </c>
      <c r="AY13" s="4">
        <v>3911.5257414919997</v>
      </c>
      <c r="AZ13" s="4">
        <v>3887.639520878</v>
      </c>
      <c r="BA13" s="4">
        <v>3517.2686222015</v>
      </c>
      <c r="BB13" s="4">
        <v>3757.4368095579998</v>
      </c>
      <c r="BC13" s="4">
        <v>6603.7948638699991</v>
      </c>
      <c r="BD13" s="4">
        <v>5031.4706156984994</v>
      </c>
      <c r="BE13" s="4">
        <v>4783.5878173495003</v>
      </c>
      <c r="BF13" s="4">
        <v>4785.9265920825001</v>
      </c>
      <c r="BG13" s="4">
        <v>4856.7955642110001</v>
      </c>
      <c r="BH13" s="4">
        <v>4159.1396400799995</v>
      </c>
      <c r="BI13" s="4">
        <v>4079.4027480859995</v>
      </c>
      <c r="BJ13" s="4">
        <v>3769.2746918229996</v>
      </c>
      <c r="BK13" s="4">
        <v>4116.3439067664995</v>
      </c>
      <c r="BL13" s="4">
        <v>3479.3309962375001</v>
      </c>
      <c r="BM13" s="4">
        <v>3517.3121163554997</v>
      </c>
      <c r="BN13" s="4">
        <v>3414.352259671</v>
      </c>
      <c r="BO13" s="4">
        <v>3448.2937154705</v>
      </c>
      <c r="BP13" s="4">
        <v>3522.3841897919997</v>
      </c>
      <c r="BQ13" s="4">
        <v>3445.2621877414999</v>
      </c>
      <c r="BR13" s="4">
        <v>3593.3380986369998</v>
      </c>
      <c r="BS13" s="4">
        <v>3893.7770221550004</v>
      </c>
      <c r="BT13" s="4">
        <v>3806.1402385974998</v>
      </c>
      <c r="BU13" s="4">
        <v>3920.7979647799998</v>
      </c>
      <c r="BV13" s="4">
        <v>4071.3330590324999</v>
      </c>
      <c r="BW13" s="4">
        <v>3751.3991722430001</v>
      </c>
      <c r="BX13" s="4">
        <v>3946.2642804085003</v>
      </c>
      <c r="BY13" s="4">
        <v>3916.6551571374994</v>
      </c>
      <c r="BZ13" s="4">
        <v>3754.7945262884996</v>
      </c>
      <c r="CA13" s="4">
        <v>5379.894888810999</v>
      </c>
      <c r="CB13" s="4">
        <v>4516.8443218514994</v>
      </c>
      <c r="CC13" s="4">
        <v>4058.4450319379994</v>
      </c>
      <c r="CD13" s="4">
        <v>3188.1426029284999</v>
      </c>
      <c r="CE13" s="4">
        <v>9081.0150291129994</v>
      </c>
      <c r="CF13" s="4">
        <v>7759.9298888679996</v>
      </c>
      <c r="CG13" s="4">
        <v>6396.8383138889994</v>
      </c>
      <c r="CH13" s="4">
        <v>7568.0789001279991</v>
      </c>
      <c r="CI13" s="4">
        <v>7582.9304996644996</v>
      </c>
      <c r="CJ13" s="4">
        <v>6970.7916011295001</v>
      </c>
      <c r="CK13" s="4">
        <v>7466.51294469</v>
      </c>
      <c r="CL13" s="4">
        <v>7859.0916920549998</v>
      </c>
      <c r="CM13" s="4">
        <v>7071.6215736979993</v>
      </c>
      <c r="CN13" s="4">
        <v>7233.6282897139999</v>
      </c>
      <c r="CO13" s="4">
        <v>9240.0923670525008</v>
      </c>
      <c r="CP13" s="4">
        <v>8453.9390483030002</v>
      </c>
      <c r="CQ13" s="4">
        <v>6675.4209579925</v>
      </c>
      <c r="CR13" s="4">
        <v>7247.6878291254998</v>
      </c>
      <c r="CS13" s="4">
        <v>5587.1007673939994</v>
      </c>
      <c r="CT13" s="4">
        <v>4977.9127461765001</v>
      </c>
      <c r="CU13" s="4">
        <v>5095.6233208144995</v>
      </c>
      <c r="CV13" s="4">
        <v>5076.5537365349992</v>
      </c>
      <c r="CW13" s="4">
        <v>4975.5026922594998</v>
      </c>
      <c r="CX13" s="4">
        <v>5225.5728950204993</v>
      </c>
      <c r="CY13" s="4">
        <v>4899.5062444519999</v>
      </c>
      <c r="CZ13" s="4">
        <v>4394.3540110069998</v>
      </c>
      <c r="DA13" s="4">
        <v>3925.3425992899997</v>
      </c>
      <c r="DB13" s="4">
        <v>3965.3785083324992</v>
      </c>
      <c r="DC13" s="4">
        <v>3567.434914593</v>
      </c>
      <c r="DD13" s="4">
        <v>6501.305233692</v>
      </c>
      <c r="DE13" s="4">
        <v>5078.5976502964995</v>
      </c>
      <c r="DF13" s="4">
        <v>3001.9401431219999</v>
      </c>
      <c r="DG13" s="4">
        <v>4221.6801592194997</v>
      </c>
      <c r="DH13" s="4">
        <v>2859.7381533244998</v>
      </c>
      <c r="DI13" s="4">
        <v>3495.1452624279996</v>
      </c>
      <c r="DJ13" s="4">
        <v>3408.4743956930001</v>
      </c>
      <c r="DK13" s="4">
        <v>3262.5439318135</v>
      </c>
    </row>
    <row r="14" spans="1:115" ht="10.8" thickBot="1">
      <c r="A14" s="5" t="s">
        <v>10</v>
      </c>
      <c r="B14" s="6">
        <v>54735.108961927494</v>
      </c>
      <c r="C14" s="6">
        <v>71104.937886632004</v>
      </c>
      <c r="D14" s="6">
        <v>67533.640945826497</v>
      </c>
      <c r="E14" s="6">
        <v>68959.004416595999</v>
      </c>
      <c r="F14" s="6">
        <v>65266.530495020488</v>
      </c>
      <c r="G14" s="6">
        <v>66982.892586025497</v>
      </c>
      <c r="H14" s="6">
        <v>64127.765508197001</v>
      </c>
      <c r="I14" s="6">
        <v>61155.367536649501</v>
      </c>
      <c r="J14" s="6">
        <v>65066.788757298506</v>
      </c>
      <c r="K14" s="6">
        <v>68909.855662041489</v>
      </c>
      <c r="L14" s="6">
        <v>63660.45</v>
      </c>
      <c r="M14" s="6">
        <v>66232.701204839992</v>
      </c>
      <c r="N14" s="6">
        <v>68570.962137141993</v>
      </c>
      <c r="O14" s="6">
        <v>71546.72975659951</v>
      </c>
      <c r="P14" s="6">
        <v>79502.197949302004</v>
      </c>
      <c r="Q14" s="6">
        <v>73377.367657380499</v>
      </c>
      <c r="R14" s="6">
        <v>72401.001176538499</v>
      </c>
      <c r="S14" s="6">
        <v>69476.010924489485</v>
      </c>
      <c r="T14" s="6">
        <v>69444.229829518488</v>
      </c>
      <c r="U14" s="6">
        <v>71708.011361156503</v>
      </c>
      <c r="V14" s="6">
        <v>72678.12086742949</v>
      </c>
      <c r="W14" s="6">
        <v>72957.054758025493</v>
      </c>
      <c r="X14" s="6">
        <v>78267.075532891002</v>
      </c>
      <c r="Y14" s="6">
        <v>75665.167819672992</v>
      </c>
      <c r="Z14" s="6">
        <v>78484.069880560492</v>
      </c>
      <c r="AA14" s="6">
        <v>76617.455291745995</v>
      </c>
      <c r="AB14" s="6">
        <v>78218.241133830496</v>
      </c>
      <c r="AC14" s="6">
        <v>76621.193010011993</v>
      </c>
      <c r="AD14" s="6">
        <v>69906.008444127496</v>
      </c>
      <c r="AE14" s="6">
        <v>82487.184867575997</v>
      </c>
      <c r="AF14" s="6">
        <v>78534.671837071481</v>
      </c>
      <c r="AG14" s="6">
        <v>77096.121659216995</v>
      </c>
      <c r="AH14" s="6">
        <v>71401.4877549745</v>
      </c>
      <c r="AI14" s="6">
        <v>69887.416298146505</v>
      </c>
      <c r="AJ14" s="6">
        <v>76300.428203290503</v>
      </c>
      <c r="AK14" s="6">
        <v>78628.662962398492</v>
      </c>
      <c r="AL14" s="6">
        <v>78778.262699371495</v>
      </c>
      <c r="AM14" s="6">
        <v>84336.310195999497</v>
      </c>
      <c r="AN14" s="6">
        <v>128338.20074379952</v>
      </c>
      <c r="AO14" s="6">
        <v>141437.56352889549</v>
      </c>
      <c r="AP14" s="6">
        <v>107283.86946730249</v>
      </c>
      <c r="AQ14" s="6">
        <v>93203.633472319983</v>
      </c>
      <c r="AR14" s="6">
        <v>104058.68362319648</v>
      </c>
      <c r="AS14" s="6">
        <v>64822.364457670999</v>
      </c>
      <c r="AT14" s="6">
        <v>64742.323321631506</v>
      </c>
      <c r="AU14" s="6">
        <v>66311.973997608991</v>
      </c>
      <c r="AV14" s="6">
        <v>60403.173161641498</v>
      </c>
      <c r="AW14" s="6">
        <v>62505.363002803992</v>
      </c>
      <c r="AX14" s="6">
        <v>65178.160333350992</v>
      </c>
      <c r="AY14" s="6">
        <v>60343.328231886488</v>
      </c>
      <c r="AZ14" s="6">
        <v>55815.487531072496</v>
      </c>
      <c r="BA14" s="6">
        <v>55896.462015568992</v>
      </c>
      <c r="BB14" s="6">
        <v>57824.769790526494</v>
      </c>
      <c r="BC14" s="6">
        <v>77775.873963869992</v>
      </c>
      <c r="BD14" s="6">
        <v>68480.893129659991</v>
      </c>
      <c r="BE14" s="6">
        <v>62974.933863982493</v>
      </c>
      <c r="BF14" s="6">
        <v>63930.345288343997</v>
      </c>
      <c r="BG14" s="6">
        <v>65611.9745770835</v>
      </c>
      <c r="BH14" s="6">
        <v>62346.90758006549</v>
      </c>
      <c r="BI14" s="6">
        <v>62982.495388868498</v>
      </c>
      <c r="BJ14" s="6">
        <v>59626.841365755994</v>
      </c>
      <c r="BK14" s="6">
        <v>65071.336350583493</v>
      </c>
      <c r="BL14" s="6">
        <v>62254.538585429</v>
      </c>
      <c r="BM14" s="6">
        <v>60935.821989876997</v>
      </c>
      <c r="BN14" s="6">
        <v>60345.327679891001</v>
      </c>
      <c r="BO14" s="6">
        <v>63231.525829758488</v>
      </c>
      <c r="BP14" s="6">
        <v>64927.531202783</v>
      </c>
      <c r="BQ14" s="6">
        <v>67687.697635368502</v>
      </c>
      <c r="BR14" s="6">
        <v>68493.340929481012</v>
      </c>
      <c r="BS14" s="6">
        <v>68998.366579871989</v>
      </c>
      <c r="BT14" s="6">
        <v>72029.597655364487</v>
      </c>
      <c r="BU14" s="6">
        <v>72942.625696714982</v>
      </c>
      <c r="BV14" s="6">
        <v>74006.131277176013</v>
      </c>
      <c r="BW14" s="6">
        <v>70252.152898148488</v>
      </c>
      <c r="BX14" s="6">
        <v>73752.530659306489</v>
      </c>
      <c r="BY14" s="6">
        <v>69960.358531692997</v>
      </c>
      <c r="BZ14" s="6">
        <v>69731.920038406999</v>
      </c>
      <c r="CA14" s="6">
        <v>75021.349406531997</v>
      </c>
      <c r="CB14" s="6">
        <v>72462.806973249491</v>
      </c>
      <c r="CC14" s="6">
        <v>76552.862552795501</v>
      </c>
      <c r="CD14" s="6">
        <v>67122.935672987995</v>
      </c>
      <c r="CE14" s="6">
        <v>83128.740629455497</v>
      </c>
      <c r="CF14" s="6">
        <v>85767.696764923006</v>
      </c>
      <c r="CG14" s="6">
        <v>78241.817638247012</v>
      </c>
      <c r="CH14" s="6">
        <v>82335.874921422481</v>
      </c>
      <c r="CI14" s="6">
        <v>79415.53171491898</v>
      </c>
      <c r="CJ14" s="6">
        <v>78703.284158314491</v>
      </c>
      <c r="CK14" s="6">
        <v>74091.078774874492</v>
      </c>
      <c r="CL14" s="6">
        <v>75863.787324484991</v>
      </c>
      <c r="CM14" s="6">
        <v>77011.785793102492</v>
      </c>
      <c r="CN14" s="6">
        <v>100344.11500141901</v>
      </c>
      <c r="CO14" s="6">
        <v>184937.05494293701</v>
      </c>
      <c r="CP14" s="6">
        <v>127886.0961736935</v>
      </c>
      <c r="CQ14" s="6">
        <v>83704.806681498478</v>
      </c>
      <c r="CR14" s="6">
        <v>95741.133596096493</v>
      </c>
      <c r="CS14" s="6">
        <v>71998.131909910488</v>
      </c>
      <c r="CT14" s="6">
        <v>69140.363230048009</v>
      </c>
      <c r="CU14" s="6">
        <v>66374.158433083998</v>
      </c>
      <c r="CV14" s="6">
        <v>63599.858940995502</v>
      </c>
      <c r="CW14" s="6">
        <v>59907.088459914994</v>
      </c>
      <c r="CX14" s="6">
        <v>64065.87142247599</v>
      </c>
      <c r="CY14" s="6">
        <v>59660.711259746502</v>
      </c>
      <c r="CZ14" s="6">
        <v>56170.529988817994</v>
      </c>
      <c r="DA14" s="6">
        <v>59009.501877736999</v>
      </c>
      <c r="DB14" s="6">
        <v>56533.193400884498</v>
      </c>
      <c r="DC14" s="6">
        <v>58143.0649671875</v>
      </c>
      <c r="DD14" s="6">
        <v>69953.314688349987</v>
      </c>
      <c r="DE14" s="6">
        <v>58544.941058509998</v>
      </c>
      <c r="DF14" s="6">
        <v>40514.506667382004</v>
      </c>
      <c r="DG14" s="6">
        <v>39303.997931063997</v>
      </c>
      <c r="DH14" s="6">
        <v>35358.808405044998</v>
      </c>
      <c r="DI14" s="6">
        <v>41819.871396990493</v>
      </c>
      <c r="DJ14" s="6">
        <v>48415.668606953499</v>
      </c>
      <c r="DK14" s="6">
        <v>51009.652052026002</v>
      </c>
    </row>
    <row r="15" spans="1:115" ht="10.8" thickTop="1">
      <c r="A15" s="3" t="s">
        <v>11</v>
      </c>
    </row>
    <row r="16" spans="1:115">
      <c r="A16" s="1" t="s">
        <v>2</v>
      </c>
      <c r="B16" s="4">
        <v>24861.077022446498</v>
      </c>
      <c r="C16" s="4">
        <v>23547.3136128755</v>
      </c>
      <c r="D16" s="4">
        <v>25607.654671613996</v>
      </c>
      <c r="E16" s="4">
        <v>25112.023972142</v>
      </c>
      <c r="F16" s="4">
        <v>21638.300418136001</v>
      </c>
      <c r="G16" s="4">
        <v>24675.030703747001</v>
      </c>
      <c r="H16" s="4">
        <v>25614.769965359497</v>
      </c>
      <c r="I16" s="4">
        <v>24089.474319246001</v>
      </c>
      <c r="J16" s="4">
        <v>24342.153781224501</v>
      </c>
      <c r="K16" s="4">
        <v>23576.562518946499</v>
      </c>
      <c r="L16" s="4">
        <v>19370.5</v>
      </c>
      <c r="M16" s="4">
        <v>25110.2170496935</v>
      </c>
      <c r="N16" s="4">
        <v>22289.244441291001</v>
      </c>
      <c r="O16" s="4">
        <v>22825.125716242001</v>
      </c>
      <c r="P16" s="4">
        <v>22606.390507803499</v>
      </c>
      <c r="Q16" s="4">
        <v>23150.03371965</v>
      </c>
      <c r="R16" s="4">
        <v>20879.974705849996</v>
      </c>
      <c r="S16" s="4">
        <v>21269.76050955</v>
      </c>
      <c r="T16" s="4">
        <v>22250.761681576998</v>
      </c>
      <c r="U16" s="4">
        <v>24244.903385010497</v>
      </c>
      <c r="V16" s="4">
        <v>26287.315974816996</v>
      </c>
      <c r="W16" s="4">
        <v>27749.912264868999</v>
      </c>
      <c r="X16" s="4">
        <v>27956.060385104</v>
      </c>
      <c r="Y16" s="4">
        <v>27302.907091833498</v>
      </c>
      <c r="Z16" s="4">
        <v>29180.323797539997</v>
      </c>
      <c r="AA16" s="4">
        <v>24072.190377225001</v>
      </c>
      <c r="AB16" s="4">
        <v>25566.716418019998</v>
      </c>
      <c r="AC16" s="4">
        <v>29489.123776365497</v>
      </c>
      <c r="AD16" s="4">
        <v>26205.874833771501</v>
      </c>
      <c r="AE16" s="4">
        <v>20828.675117684499</v>
      </c>
      <c r="AF16" s="4">
        <v>18791.589886140999</v>
      </c>
      <c r="AG16" s="4">
        <v>16746.208606003998</v>
      </c>
      <c r="AH16" s="4">
        <v>16543.077945565499</v>
      </c>
      <c r="AI16" s="4">
        <v>15204.635010831498</v>
      </c>
      <c r="AJ16" s="4">
        <v>14959.351337574999</v>
      </c>
      <c r="AK16" s="4">
        <v>16885.847516663496</v>
      </c>
      <c r="AL16" s="4">
        <v>20476.966308615498</v>
      </c>
      <c r="AM16" s="4">
        <v>24883.175935727497</v>
      </c>
      <c r="AN16" s="4">
        <v>26226.823991549998</v>
      </c>
      <c r="AO16" s="4">
        <v>28517.164749786498</v>
      </c>
      <c r="AP16" s="4">
        <v>17896.394183336499</v>
      </c>
      <c r="AQ16" s="4">
        <v>17445.510183566497</v>
      </c>
      <c r="AR16" s="4">
        <v>20742.156277017501</v>
      </c>
      <c r="AS16" s="4">
        <v>21572.530016663499</v>
      </c>
      <c r="AT16" s="4">
        <v>29827.537664286498</v>
      </c>
      <c r="AU16" s="4">
        <v>23615.544354443999</v>
      </c>
      <c r="AV16" s="4">
        <v>29353.463459863502</v>
      </c>
      <c r="AW16" s="4">
        <v>27877.157516663501</v>
      </c>
      <c r="AX16" s="4">
        <v>27883.6175166635</v>
      </c>
      <c r="AY16" s="4">
        <v>20528.747543750498</v>
      </c>
      <c r="AZ16" s="4">
        <v>21594.951848425</v>
      </c>
      <c r="BA16" s="4">
        <v>23510.767516663498</v>
      </c>
      <c r="BB16" s="4">
        <v>23064.14085</v>
      </c>
      <c r="BC16" s="4">
        <v>18878.504183336499</v>
      </c>
      <c r="BD16" s="4">
        <v>15933.504183336499</v>
      </c>
      <c r="BE16" s="4">
        <v>21397.840850000001</v>
      </c>
      <c r="BF16" s="4">
        <v>21175.540850000001</v>
      </c>
      <c r="BG16" s="4">
        <v>18639.8325166635</v>
      </c>
      <c r="BH16" s="4">
        <v>18541.190849999999</v>
      </c>
      <c r="BI16" s="4">
        <v>16645.244183336501</v>
      </c>
      <c r="BJ16" s="4">
        <v>18429.5966725695</v>
      </c>
      <c r="BK16" s="4">
        <v>24271.455657694496</v>
      </c>
      <c r="BL16" s="4">
        <v>24559.533657694497</v>
      </c>
      <c r="BM16" s="4">
        <v>26051.893773074</v>
      </c>
      <c r="BN16" s="4">
        <v>25349.475465389001</v>
      </c>
      <c r="BO16" s="4">
        <v>24383.942599999998</v>
      </c>
      <c r="BP16" s="4">
        <v>25522.403965388999</v>
      </c>
      <c r="BQ16" s="4">
        <v>26079.402849999999</v>
      </c>
      <c r="BR16" s="4">
        <v>22374.876687836499</v>
      </c>
      <c r="BS16" s="4">
        <v>22523.070346586497</v>
      </c>
      <c r="BT16" s="4">
        <v>24470.142846586499</v>
      </c>
      <c r="BU16" s="4">
        <v>24362.6036929035</v>
      </c>
      <c r="BV16" s="4">
        <v>25887.611538901499</v>
      </c>
      <c r="BW16" s="4">
        <v>25894.2140389015</v>
      </c>
      <c r="BX16" s="4">
        <v>23750.016538901498</v>
      </c>
      <c r="BY16" s="4">
        <v>22007.574038901497</v>
      </c>
      <c r="BZ16" s="4">
        <v>24012.145288901498</v>
      </c>
      <c r="CA16" s="4">
        <v>24661.5795389015</v>
      </c>
      <c r="CB16" s="4">
        <v>25350.191788901499</v>
      </c>
      <c r="CC16" s="4">
        <v>27730.516538901498</v>
      </c>
      <c r="CD16" s="4">
        <v>23752.942538901498</v>
      </c>
      <c r="CE16" s="4">
        <v>23503.1400389015</v>
      </c>
      <c r="CF16" s="4">
        <v>24027.4165389015</v>
      </c>
      <c r="CG16" s="4">
        <v>24251.6165389015</v>
      </c>
      <c r="CH16" s="4">
        <v>23200.9165389015</v>
      </c>
      <c r="CI16" s="4">
        <v>22051.4165389015</v>
      </c>
      <c r="CJ16" s="4">
        <v>20449.716538901499</v>
      </c>
      <c r="CK16" s="4">
        <v>20476.316538901501</v>
      </c>
      <c r="CL16" s="4">
        <v>20943.004038901501</v>
      </c>
      <c r="CM16" s="4">
        <v>21944.3040389015</v>
      </c>
      <c r="CN16" s="4">
        <v>20424.446538901499</v>
      </c>
      <c r="CO16" s="4">
        <v>25758.5540389015</v>
      </c>
      <c r="CP16" s="4">
        <v>28025.016538901498</v>
      </c>
      <c r="CQ16" s="4">
        <v>23005.945349603502</v>
      </c>
      <c r="CR16" s="4">
        <v>26125.938978802998</v>
      </c>
      <c r="CS16" s="4">
        <v>17518.888495356499</v>
      </c>
      <c r="CT16" s="4">
        <v>25055.348522285498</v>
      </c>
      <c r="CU16" s="4">
        <v>30993.766538901498</v>
      </c>
      <c r="CV16" s="4">
        <v>29891.366538902999</v>
      </c>
      <c r="CW16" s="4">
        <v>29003.516538901498</v>
      </c>
      <c r="CX16" s="4">
        <v>28107.856538901498</v>
      </c>
      <c r="CY16" s="4">
        <v>23780.206534343</v>
      </c>
      <c r="CZ16" s="4">
        <v>21754.693538901498</v>
      </c>
      <c r="DA16" s="4">
        <v>23151.250538901499</v>
      </c>
      <c r="DB16" s="4">
        <v>21245.821288901501</v>
      </c>
      <c r="DC16" s="4">
        <v>23633.474338901498</v>
      </c>
      <c r="DD16" s="4">
        <v>20839.761838901501</v>
      </c>
      <c r="DE16" s="4">
        <v>20501.966538901499</v>
      </c>
      <c r="DF16" s="4">
        <v>12026.2565389015</v>
      </c>
      <c r="DG16" s="4">
        <v>10456.6665389015</v>
      </c>
      <c r="DH16" s="4">
        <v>8991.6477889015005</v>
      </c>
      <c r="DI16" s="4">
        <v>10546.541288901501</v>
      </c>
      <c r="DJ16" s="4">
        <v>11284.1165389015</v>
      </c>
      <c r="DK16" s="4">
        <v>12516.6892889015</v>
      </c>
    </row>
    <row r="17" spans="1:115">
      <c r="A17" s="1" t="s">
        <v>3</v>
      </c>
      <c r="B17" s="4">
        <v>18378.2992578995</v>
      </c>
      <c r="C17" s="4">
        <v>23632.366601385998</v>
      </c>
      <c r="D17" s="4">
        <v>23188.326272396997</v>
      </c>
      <c r="E17" s="4">
        <v>24095.869403285498</v>
      </c>
      <c r="F17" s="4">
        <v>22331.095974307002</v>
      </c>
      <c r="G17" s="4">
        <v>21466.94611062</v>
      </c>
      <c r="H17" s="4">
        <v>20641.107929915499</v>
      </c>
      <c r="I17" s="4">
        <v>20321.888004140499</v>
      </c>
      <c r="J17" s="4">
        <v>19484.778472255497</v>
      </c>
      <c r="K17" s="4">
        <v>21369.923041463997</v>
      </c>
      <c r="L17" s="4">
        <v>19945.25</v>
      </c>
      <c r="M17" s="4">
        <v>17852.906161634</v>
      </c>
      <c r="N17" s="4">
        <v>17408.574843636001</v>
      </c>
      <c r="O17" s="4">
        <v>20534.597800015999</v>
      </c>
      <c r="P17" s="4">
        <v>20763.146637492999</v>
      </c>
      <c r="Q17" s="4">
        <v>17822.880783294499</v>
      </c>
      <c r="R17" s="4">
        <v>18038.228607664998</v>
      </c>
      <c r="S17" s="4">
        <v>19169.229752899999</v>
      </c>
      <c r="T17" s="4">
        <v>17781.4436877595</v>
      </c>
      <c r="U17" s="4">
        <v>17911.3046768405</v>
      </c>
      <c r="V17" s="4">
        <v>18902.466639161001</v>
      </c>
      <c r="W17" s="4">
        <v>19131.041465379498</v>
      </c>
      <c r="X17" s="4">
        <v>18599.143412681999</v>
      </c>
      <c r="Y17" s="4">
        <v>20965.502396279</v>
      </c>
      <c r="Z17" s="4">
        <v>20266.663648219001</v>
      </c>
      <c r="AA17" s="4">
        <v>21970.482411925001</v>
      </c>
      <c r="AB17" s="4">
        <v>24219.087636239998</v>
      </c>
      <c r="AC17" s="4">
        <v>27950.2072741835</v>
      </c>
      <c r="AD17" s="4">
        <v>25116.6590295805</v>
      </c>
      <c r="AE17" s="4">
        <v>27801.708886698001</v>
      </c>
      <c r="AF17" s="4">
        <v>28296.122502904</v>
      </c>
      <c r="AG17" s="4">
        <v>26597.626215107</v>
      </c>
      <c r="AH17" s="4">
        <v>25912.699897144001</v>
      </c>
      <c r="AI17" s="4">
        <v>24783.098802742996</v>
      </c>
      <c r="AJ17" s="4">
        <v>24916.311821328502</v>
      </c>
      <c r="AK17" s="4">
        <v>23647.275170000001</v>
      </c>
      <c r="AL17" s="4">
        <v>21534.521868750999</v>
      </c>
      <c r="AM17" s="4">
        <v>17332.058812432999</v>
      </c>
      <c r="AN17" s="4">
        <v>23434.087045600001</v>
      </c>
      <c r="AO17" s="4">
        <v>24327.019511049999</v>
      </c>
      <c r="AP17" s="4">
        <v>23925.625169999999</v>
      </c>
      <c r="AQ17" s="4">
        <v>25411.032901709495</v>
      </c>
      <c r="AR17" s="4">
        <v>29528.738851747999</v>
      </c>
      <c r="AS17" s="4">
        <v>13651.346246015</v>
      </c>
      <c r="AT17" s="4">
        <v>17434.718987513501</v>
      </c>
      <c r="AU17" s="4">
        <v>20598.8518366635</v>
      </c>
      <c r="AV17" s="4">
        <v>15562.720988868499</v>
      </c>
      <c r="AW17" s="4">
        <v>15664.615169999997</v>
      </c>
      <c r="AX17" s="4">
        <v>15186.765170000001</v>
      </c>
      <c r="AY17" s="4">
        <v>17014.521316461</v>
      </c>
      <c r="AZ17" s="4">
        <v>15447.217498243999</v>
      </c>
      <c r="BA17" s="4">
        <v>17447.891836663501</v>
      </c>
      <c r="BB17" s="4">
        <v>15911.8685033365</v>
      </c>
      <c r="BC17" s="4">
        <v>22730.651836663499</v>
      </c>
      <c r="BD17" s="4">
        <v>26737.6885033365</v>
      </c>
      <c r="BE17" s="4">
        <v>19889.391836663501</v>
      </c>
      <c r="BF17" s="4">
        <v>23098.175170000002</v>
      </c>
      <c r="BG17" s="4">
        <v>24680.9385033365</v>
      </c>
      <c r="BH17" s="4">
        <v>27589.775170000001</v>
      </c>
      <c r="BI17" s="4">
        <v>23948.425169999999</v>
      </c>
      <c r="BJ17" s="4">
        <v>26079.110307949999</v>
      </c>
      <c r="BK17" s="4">
        <v>21605.56842</v>
      </c>
      <c r="BL17" s="4">
        <v>17951.759535388999</v>
      </c>
      <c r="BM17" s="4">
        <v>16102.321458462999</v>
      </c>
      <c r="BN17" s="4">
        <v>15605.817477694498</v>
      </c>
      <c r="BO17" s="4">
        <v>16672.491727694498</v>
      </c>
      <c r="BP17" s="4">
        <v>16978.019035388999</v>
      </c>
      <c r="BQ17" s="4">
        <v>21010.158477694498</v>
      </c>
      <c r="BR17" s="4">
        <v>19325.067477694498</v>
      </c>
      <c r="BS17" s="4">
        <v>19872.574035389</v>
      </c>
      <c r="BT17" s="4">
        <v>20660.342535388998</v>
      </c>
      <c r="BU17" s="4">
        <v>22481.042169459</v>
      </c>
      <c r="BV17" s="4">
        <v>25181.319920001497</v>
      </c>
      <c r="BW17" s="4">
        <v>25346.423170004502</v>
      </c>
      <c r="BX17" s="4">
        <v>23709.325169996497</v>
      </c>
      <c r="BY17" s="4">
        <v>21882.865670004499</v>
      </c>
      <c r="BZ17" s="4">
        <v>22026.539920002997</v>
      </c>
      <c r="CA17" s="4">
        <v>21845.263669996501</v>
      </c>
      <c r="CB17" s="4">
        <v>22375.546919999499</v>
      </c>
      <c r="CC17" s="4">
        <v>28112.425170002996</v>
      </c>
      <c r="CD17" s="4">
        <v>28738.388670004497</v>
      </c>
      <c r="CE17" s="4">
        <v>26708.741169996498</v>
      </c>
      <c r="CF17" s="4">
        <v>28100.225169996498</v>
      </c>
      <c r="CG17" s="4">
        <v>25450.773919997999</v>
      </c>
      <c r="CH17" s="4">
        <v>23817.481669997997</v>
      </c>
      <c r="CI17" s="4">
        <v>24374.566419997998</v>
      </c>
      <c r="CJ17" s="4">
        <v>19070.0439200045</v>
      </c>
      <c r="CK17" s="4">
        <v>19156.181420002998</v>
      </c>
      <c r="CL17" s="4">
        <v>20023.725170004502</v>
      </c>
      <c r="CM17" s="4">
        <v>18885.225169996498</v>
      </c>
      <c r="CN17" s="4">
        <v>28976.275169999499</v>
      </c>
      <c r="CO17" s="4">
        <v>36540.154582102994</v>
      </c>
      <c r="CP17" s="4">
        <v>33222.754582102993</v>
      </c>
      <c r="CQ17" s="4">
        <v>23273.082439725</v>
      </c>
      <c r="CR17" s="4">
        <v>24770.618644705999</v>
      </c>
      <c r="CS17" s="4">
        <v>18303.121373563998</v>
      </c>
      <c r="CT17" s="4">
        <v>18605.089030013998</v>
      </c>
      <c r="CU17" s="4">
        <v>21417.167391590501</v>
      </c>
      <c r="CV17" s="4">
        <v>20694.52308051</v>
      </c>
      <c r="CW17" s="4">
        <v>17986.525169996497</v>
      </c>
      <c r="CX17" s="4">
        <v>21296.225170004</v>
      </c>
      <c r="CY17" s="4">
        <v>24535.741148794998</v>
      </c>
      <c r="CZ17" s="4">
        <v>24965.955669997998</v>
      </c>
      <c r="DA17" s="4">
        <v>26218.655169996498</v>
      </c>
      <c r="DB17" s="4">
        <v>25401.3281700025</v>
      </c>
      <c r="DC17" s="4">
        <v>27336.630269999499</v>
      </c>
      <c r="DD17" s="4">
        <v>25549.1855700015</v>
      </c>
      <c r="DE17" s="4">
        <v>23481.875169997998</v>
      </c>
      <c r="DF17" s="4">
        <v>13399.612670004499</v>
      </c>
      <c r="DG17" s="4">
        <v>15173.825170001499</v>
      </c>
      <c r="DH17" s="4">
        <v>10233.08042</v>
      </c>
      <c r="DI17" s="4">
        <v>11094.47867</v>
      </c>
      <c r="DJ17" s="4">
        <v>11609.08892</v>
      </c>
      <c r="DK17" s="4">
        <v>11676.428670001498</v>
      </c>
    </row>
    <row r="18" spans="1:115">
      <c r="A18" s="1" t="s">
        <v>4</v>
      </c>
      <c r="B18" s="4">
        <v>14740.077423922499</v>
      </c>
      <c r="C18" s="4">
        <v>18763.111477113998</v>
      </c>
      <c r="D18" s="4">
        <v>18217.9567251505</v>
      </c>
      <c r="E18" s="4">
        <v>15816.292819229999</v>
      </c>
      <c r="F18" s="4">
        <v>12866.209937985501</v>
      </c>
      <c r="G18" s="4">
        <v>13736.522480875499</v>
      </c>
      <c r="H18" s="4">
        <v>13210.385384139499</v>
      </c>
      <c r="I18" s="4">
        <v>9417.5994465445001</v>
      </c>
      <c r="J18" s="4">
        <v>10052.661400166</v>
      </c>
      <c r="K18" s="4">
        <v>11357.763490247498</v>
      </c>
      <c r="L18" s="4">
        <v>13064.4</v>
      </c>
      <c r="M18" s="4">
        <v>12767.268701950999</v>
      </c>
      <c r="N18" s="4">
        <v>15164.851774599998</v>
      </c>
      <c r="O18" s="4">
        <v>12653.156276518999</v>
      </c>
      <c r="P18" s="4">
        <v>12073.580492539499</v>
      </c>
      <c r="Q18" s="4">
        <v>13349.006163496999</v>
      </c>
      <c r="R18" s="4">
        <v>12713.921040771998</v>
      </c>
      <c r="S18" s="4">
        <v>13005.027027300001</v>
      </c>
      <c r="T18" s="4">
        <v>15416.670314002999</v>
      </c>
      <c r="U18" s="4">
        <v>16530.370083586498</v>
      </c>
      <c r="V18" s="4">
        <v>17901.223184994498</v>
      </c>
      <c r="W18" s="4">
        <v>17339.228679669501</v>
      </c>
      <c r="X18" s="4">
        <v>19138.325711608999</v>
      </c>
      <c r="Y18" s="4">
        <v>16026.706111980999</v>
      </c>
      <c r="Z18" s="4">
        <v>15281.990148088</v>
      </c>
      <c r="AA18" s="4">
        <v>14424.291518104999</v>
      </c>
      <c r="AB18" s="4">
        <v>14540.222516319998</v>
      </c>
      <c r="AC18" s="4">
        <v>13451.508630569</v>
      </c>
      <c r="AD18" s="4">
        <v>11764.738617726</v>
      </c>
      <c r="AE18" s="4">
        <v>12145.152186489</v>
      </c>
      <c r="AF18" s="4">
        <v>12656.049415923999</v>
      </c>
      <c r="AG18" s="4">
        <v>12761.919181223499</v>
      </c>
      <c r="AH18" s="4">
        <v>11965.405453059999</v>
      </c>
      <c r="AI18" s="4">
        <v>12433.234582138999</v>
      </c>
      <c r="AJ18" s="4">
        <v>11702.5103473415</v>
      </c>
      <c r="AK18" s="4">
        <v>11856.345229999999</v>
      </c>
      <c r="AL18" s="4">
        <v>12182.367905134999</v>
      </c>
      <c r="AM18" s="4">
        <v>12256.551231829499</v>
      </c>
      <c r="AN18" s="4">
        <v>13911.551465750001</v>
      </c>
      <c r="AO18" s="4">
        <v>13582.690626047499</v>
      </c>
      <c r="AP18" s="4">
        <v>12166.805229999998</v>
      </c>
      <c r="AQ18" s="4">
        <v>11598.285630750999</v>
      </c>
      <c r="AR18" s="4">
        <v>11436.757630336999</v>
      </c>
      <c r="AS18" s="4">
        <v>7304.4901702540001</v>
      </c>
      <c r="AT18" s="4">
        <v>9541.3601680499996</v>
      </c>
      <c r="AU18" s="4">
        <v>12556.33176065</v>
      </c>
      <c r="AV18" s="4">
        <v>9841.9423705490008</v>
      </c>
      <c r="AW18" s="4">
        <v>9458.8512943405003</v>
      </c>
      <c r="AX18" s="4">
        <v>9376.6738034404989</v>
      </c>
      <c r="AY18" s="4">
        <v>8027.4867058424998</v>
      </c>
      <c r="AZ18" s="4">
        <v>8032.6528141359995</v>
      </c>
      <c r="BA18" s="4">
        <v>9263.5604701134998</v>
      </c>
      <c r="BB18" s="4">
        <v>9530.5738034405003</v>
      </c>
      <c r="BC18" s="4">
        <v>10929.037136776999</v>
      </c>
      <c r="BD18" s="4">
        <v>9039.3604701135009</v>
      </c>
      <c r="BE18" s="4">
        <v>7638.1738034404998</v>
      </c>
      <c r="BF18" s="4">
        <v>7358.8104701134998</v>
      </c>
      <c r="BG18" s="4">
        <v>8512.1104701135009</v>
      </c>
      <c r="BH18" s="4">
        <v>6439.2104701134995</v>
      </c>
      <c r="BI18" s="4">
        <v>5546.2104701134995</v>
      </c>
      <c r="BJ18" s="4">
        <v>5605.3778617114995</v>
      </c>
      <c r="BK18" s="4">
        <v>9834.2327778079998</v>
      </c>
      <c r="BL18" s="4">
        <v>8598.5202778080002</v>
      </c>
      <c r="BM18" s="4">
        <v>9121.1773931874995</v>
      </c>
      <c r="BN18" s="4">
        <v>10197.045085492999</v>
      </c>
      <c r="BO18" s="4">
        <v>10874.522970113499</v>
      </c>
      <c r="BP18" s="4">
        <v>14098.117777807998</v>
      </c>
      <c r="BQ18" s="4">
        <v>12521.355277807999</v>
      </c>
      <c r="BR18" s="4">
        <v>15057.245085492999</v>
      </c>
      <c r="BS18" s="4">
        <v>16392.360470113501</v>
      </c>
      <c r="BT18" s="4">
        <v>19451.360470113501</v>
      </c>
      <c r="BU18" s="4">
        <v>13852.075061163499</v>
      </c>
      <c r="BV18" s="4">
        <v>12622.835470114998</v>
      </c>
      <c r="BW18" s="4">
        <v>12110.052970107001</v>
      </c>
      <c r="BX18" s="4">
        <v>12765.960470108499</v>
      </c>
      <c r="BY18" s="4">
        <v>12343.895470107</v>
      </c>
      <c r="BZ18" s="4">
        <v>14585.9354701135</v>
      </c>
      <c r="CA18" s="4">
        <v>14549.0629701085</v>
      </c>
      <c r="CB18" s="4">
        <v>17027.830470109999</v>
      </c>
      <c r="CC18" s="4">
        <v>17556.810470108499</v>
      </c>
      <c r="CD18" s="4">
        <v>14909.1204701115</v>
      </c>
      <c r="CE18" s="4">
        <v>13808.0629701085</v>
      </c>
      <c r="CF18" s="4">
        <v>15001.310470108499</v>
      </c>
      <c r="CG18" s="4">
        <v>18429.710470114998</v>
      </c>
      <c r="CH18" s="4">
        <v>16959.2604701085</v>
      </c>
      <c r="CI18" s="4">
        <v>16949.060470113502</v>
      </c>
      <c r="CJ18" s="4">
        <v>15080.1604701085</v>
      </c>
      <c r="CK18" s="4">
        <v>14213.610470115</v>
      </c>
      <c r="CL18" s="4">
        <v>14483.485470106998</v>
      </c>
      <c r="CM18" s="4">
        <v>12776.560470111499</v>
      </c>
      <c r="CN18" s="4">
        <v>14326.050470108499</v>
      </c>
      <c r="CO18" s="4">
        <v>18088.969294309998</v>
      </c>
      <c r="CP18" s="4">
        <v>18886.669294313499</v>
      </c>
      <c r="CQ18" s="4">
        <v>12459.649342303999</v>
      </c>
      <c r="CR18" s="4">
        <v>13243.269929342499</v>
      </c>
      <c r="CS18" s="4">
        <v>10701.602160658</v>
      </c>
      <c r="CT18" s="4">
        <v>15024.473551577499</v>
      </c>
      <c r="CU18" s="4">
        <v>15744.459868763501</v>
      </c>
      <c r="CV18" s="4">
        <v>13663.610470115998</v>
      </c>
      <c r="CW18" s="4">
        <v>13988.21047011</v>
      </c>
      <c r="CX18" s="4">
        <v>15618.580470111499</v>
      </c>
      <c r="CY18" s="4">
        <v>16025.596458030499</v>
      </c>
      <c r="CZ18" s="4">
        <v>14737.795470114499</v>
      </c>
      <c r="DA18" s="4">
        <v>10994.68447011</v>
      </c>
      <c r="DB18" s="4">
        <v>11202.450470108501</v>
      </c>
      <c r="DC18" s="4">
        <v>12105.550070113499</v>
      </c>
      <c r="DD18" s="4">
        <v>12397.750070115</v>
      </c>
      <c r="DE18" s="4">
        <v>11870.482970114999</v>
      </c>
      <c r="DF18" s="4">
        <v>6086.7129701134991</v>
      </c>
      <c r="DG18" s="4">
        <v>5899.6104701135</v>
      </c>
      <c r="DH18" s="4">
        <v>4301.3304701135003</v>
      </c>
      <c r="DI18" s="4">
        <v>4886.2919701149995</v>
      </c>
      <c r="DJ18" s="4">
        <v>4631.5837201135</v>
      </c>
      <c r="DK18" s="4">
        <v>6065.6799701134996</v>
      </c>
    </row>
    <row r="19" spans="1:115">
      <c r="A19" s="1" t="s">
        <v>12</v>
      </c>
      <c r="B19" s="4">
        <v>13367.968259731999</v>
      </c>
      <c r="C19" s="4">
        <v>13155.244701709998</v>
      </c>
      <c r="D19" s="4">
        <v>14623.1802085615</v>
      </c>
      <c r="E19" s="4">
        <v>15416.107579555499</v>
      </c>
      <c r="F19" s="4">
        <v>16142.448236876997</v>
      </c>
      <c r="G19" s="4">
        <v>16476.386242338998</v>
      </c>
      <c r="H19" s="4">
        <v>16207.693663894001</v>
      </c>
      <c r="I19" s="4">
        <v>16782.343548533499</v>
      </c>
      <c r="J19" s="4">
        <v>16666.626034926499</v>
      </c>
      <c r="K19" s="4">
        <v>15762.3876944885</v>
      </c>
      <c r="L19" s="4">
        <v>13572.65</v>
      </c>
      <c r="M19" s="4">
        <v>14943.746484757999</v>
      </c>
      <c r="N19" s="4">
        <v>13569.7271006765</v>
      </c>
      <c r="O19" s="4">
        <v>15954.472379333502</v>
      </c>
      <c r="P19" s="4">
        <v>15398.935637641998</v>
      </c>
      <c r="Q19" s="4">
        <v>15574.488499598499</v>
      </c>
      <c r="R19" s="4">
        <v>17253.806551026999</v>
      </c>
      <c r="S19" s="4">
        <v>17005.886973199998</v>
      </c>
      <c r="T19" s="4">
        <v>15458.783890078998</v>
      </c>
      <c r="U19" s="4">
        <v>13559.935468583999</v>
      </c>
      <c r="V19" s="4">
        <v>13682.107608202501</v>
      </c>
      <c r="W19" s="4">
        <v>13517.026375703499</v>
      </c>
      <c r="X19" s="4">
        <v>14622.091607256998</v>
      </c>
      <c r="Y19" s="4">
        <v>14138.659710506501</v>
      </c>
      <c r="Z19" s="4">
        <v>14228.076870634</v>
      </c>
      <c r="AA19" s="4">
        <v>14854.459072162999</v>
      </c>
      <c r="AB19" s="4">
        <v>14983.79243132</v>
      </c>
      <c r="AC19" s="4">
        <v>18303.728772185499</v>
      </c>
      <c r="AD19" s="4">
        <v>21633.402779272496</v>
      </c>
      <c r="AE19" s="4">
        <v>24026.480203986499</v>
      </c>
      <c r="AF19" s="4">
        <v>25054.216757692997</v>
      </c>
      <c r="AG19" s="4">
        <v>24468.849378551498</v>
      </c>
      <c r="AH19" s="4">
        <v>20952.245016546996</v>
      </c>
      <c r="AI19" s="4">
        <v>20195.626811119</v>
      </c>
      <c r="AJ19" s="4">
        <v>17846.3869143995</v>
      </c>
      <c r="AK19" s="4">
        <v>19913.331995</v>
      </c>
      <c r="AL19" s="4">
        <v>18723.264782203001</v>
      </c>
      <c r="AM19" s="4">
        <v>17135.6652564305</v>
      </c>
      <c r="AN19" s="4">
        <v>21932.023305899998</v>
      </c>
      <c r="AO19" s="4">
        <v>32315.541233349995</v>
      </c>
      <c r="AP19" s="4">
        <v>23348.104494999996</v>
      </c>
      <c r="AQ19" s="4">
        <v>18560.753896123497</v>
      </c>
      <c r="AR19" s="4">
        <v>20420.904977138998</v>
      </c>
      <c r="AS19" s="4">
        <v>12530.782186812499</v>
      </c>
      <c r="AT19" s="4">
        <v>16288.171947250001</v>
      </c>
      <c r="AU19" s="4">
        <v>23317.118338654</v>
      </c>
      <c r="AV19" s="4">
        <v>20749.365646213497</v>
      </c>
      <c r="AW19" s="4">
        <v>20313.143243794999</v>
      </c>
      <c r="AX19" s="4">
        <v>27230.156577121998</v>
      </c>
      <c r="AY19" s="4">
        <v>24005.219520212999</v>
      </c>
      <c r="AZ19" s="4">
        <v>21291.898425157</v>
      </c>
      <c r="BA19" s="4">
        <v>20926.273243785501</v>
      </c>
      <c r="BB19" s="4">
        <v>22927.096743794998</v>
      </c>
      <c r="BC19" s="4">
        <v>20956.419910458499</v>
      </c>
      <c r="BD19" s="4">
        <v>19476.3199104585</v>
      </c>
      <c r="BE19" s="4">
        <v>20368.496577122001</v>
      </c>
      <c r="BF19" s="4">
        <v>20128.969910458498</v>
      </c>
      <c r="BG19" s="4">
        <v>16362.093243785501</v>
      </c>
      <c r="BH19" s="4">
        <v>17989.569910458496</v>
      </c>
      <c r="BI19" s="4">
        <v>17982.919910458502</v>
      </c>
      <c r="BJ19" s="4">
        <v>18424.354642328002</v>
      </c>
      <c r="BK19" s="4">
        <v>20947.877948921501</v>
      </c>
      <c r="BL19" s="4">
        <v>19184.940660458498</v>
      </c>
      <c r="BM19" s="4">
        <v>21769.455121995499</v>
      </c>
      <c r="BN19" s="4">
        <v>18130.527987384499</v>
      </c>
      <c r="BO19" s="4">
        <v>17679.960525838</v>
      </c>
      <c r="BP19" s="4">
        <v>16565.123468143498</v>
      </c>
      <c r="BQ19" s="4">
        <v>16990.0018335325</v>
      </c>
      <c r="BR19" s="4">
        <v>17910.310679690003</v>
      </c>
      <c r="BS19" s="4">
        <v>17669.638775837997</v>
      </c>
      <c r="BT19" s="4">
        <v>21897.286025837999</v>
      </c>
      <c r="BU19" s="4">
        <v>22603.461409824999</v>
      </c>
      <c r="BV19" s="4">
        <v>21904.131160454999</v>
      </c>
      <c r="BW19" s="4">
        <v>22039.995410455002</v>
      </c>
      <c r="BX19" s="4">
        <v>25204.9944104485</v>
      </c>
      <c r="BY19" s="4">
        <v>25089.855160463998</v>
      </c>
      <c r="BZ19" s="4">
        <v>22279.537660462498</v>
      </c>
      <c r="CA19" s="4">
        <v>22106.7146604515</v>
      </c>
      <c r="CB19" s="4">
        <v>22602.012160448001</v>
      </c>
      <c r="CC19" s="4">
        <v>28091.629910457501</v>
      </c>
      <c r="CD19" s="4">
        <v>26330.394410450997</v>
      </c>
      <c r="CE19" s="4">
        <v>24819.068160462499</v>
      </c>
      <c r="CF19" s="4">
        <v>26974.679910462499</v>
      </c>
      <c r="CG19" s="4">
        <v>25581.979910462498</v>
      </c>
      <c r="CH19" s="4">
        <v>21863.679910453004</v>
      </c>
      <c r="CI19" s="4">
        <v>22276.829910460496</v>
      </c>
      <c r="CJ19" s="4">
        <v>22140.479910459999</v>
      </c>
      <c r="CK19" s="4">
        <v>20752.479910458998</v>
      </c>
      <c r="CL19" s="4">
        <v>22004.029910457499</v>
      </c>
      <c r="CM19" s="4">
        <v>20880.879910452502</v>
      </c>
      <c r="CN19" s="4">
        <v>20797.194910456503</v>
      </c>
      <c r="CO19" s="4">
        <v>25080.256677003999</v>
      </c>
      <c r="CP19" s="4">
        <v>25052.514177002999</v>
      </c>
      <c r="CQ19" s="4">
        <v>17755.9659710005</v>
      </c>
      <c r="CR19" s="4">
        <v>18195.412045440498</v>
      </c>
      <c r="CS19" s="4">
        <v>12883.3422722045</v>
      </c>
      <c r="CT19" s="4">
        <v>15874.36866136</v>
      </c>
      <c r="CU19" s="4">
        <v>20768.589562495996</v>
      </c>
      <c r="CV19" s="4">
        <v>23040.828410462</v>
      </c>
      <c r="CW19" s="4">
        <v>20988.142410455501</v>
      </c>
      <c r="CX19" s="4">
        <v>20170.019910462499</v>
      </c>
      <c r="CY19" s="4">
        <v>19872.700408407498</v>
      </c>
      <c r="CZ19" s="4">
        <v>19276.291410457998</v>
      </c>
      <c r="DA19" s="4">
        <v>22979.334410457999</v>
      </c>
      <c r="DB19" s="4">
        <v>22402.939660457501</v>
      </c>
      <c r="DC19" s="4">
        <v>21882.312460456502</v>
      </c>
      <c r="DD19" s="4">
        <v>19692.178410454497</v>
      </c>
      <c r="DE19" s="4">
        <v>19679.879910457999</v>
      </c>
      <c r="DF19" s="4">
        <v>11815.994910458499</v>
      </c>
      <c r="DG19" s="4">
        <v>12113.6299104585</v>
      </c>
      <c r="DH19" s="4">
        <v>10175.305910450499</v>
      </c>
      <c r="DI19" s="4">
        <v>12172.7141604505</v>
      </c>
      <c r="DJ19" s="4">
        <v>11880.3241604585</v>
      </c>
      <c r="DK19" s="4">
        <v>13239.673410450498</v>
      </c>
    </row>
    <row r="20" spans="1:115" ht="10.8" thickBot="1">
      <c r="A20" s="5" t="s">
        <v>10</v>
      </c>
      <c r="B20" s="6">
        <v>71347.421964000503</v>
      </c>
      <c r="C20" s="6">
        <v>79098.036393085495</v>
      </c>
      <c r="D20" s="6">
        <v>81637.117877723009</v>
      </c>
      <c r="E20" s="6">
        <v>80440.293774212987</v>
      </c>
      <c r="F20" s="6">
        <v>72978.054567305488</v>
      </c>
      <c r="G20" s="6">
        <v>76354.885537581504</v>
      </c>
      <c r="H20" s="6">
        <v>75673.956943308498</v>
      </c>
      <c r="I20" s="6">
        <v>70611.305318464496</v>
      </c>
      <c r="J20" s="6">
        <v>70546.219688572499</v>
      </c>
      <c r="K20" s="6">
        <v>72066.63674514649</v>
      </c>
      <c r="L20" s="6">
        <v>65952.800000000003</v>
      </c>
      <c r="M20" s="6">
        <v>70674.138398036506</v>
      </c>
      <c r="N20" s="6">
        <v>68432.398160203506</v>
      </c>
      <c r="O20" s="6">
        <v>71967.352172110506</v>
      </c>
      <c r="P20" s="6">
        <v>70842.053275478</v>
      </c>
      <c r="Q20" s="6">
        <v>69896.409166040001</v>
      </c>
      <c r="R20" s="6">
        <v>68885.930905313988</v>
      </c>
      <c r="S20" s="6">
        <v>70449.904262949989</v>
      </c>
      <c r="T20" s="6">
        <v>70907.659573418496</v>
      </c>
      <c r="U20" s="6">
        <v>72246.513614021489</v>
      </c>
      <c r="V20" s="6">
        <v>76773.113407174984</v>
      </c>
      <c r="W20" s="6">
        <v>77737.208785621493</v>
      </c>
      <c r="X20" s="6">
        <v>80315.621116651993</v>
      </c>
      <c r="Y20" s="6">
        <v>78433.775310600002</v>
      </c>
      <c r="Z20" s="6">
        <v>78957.054464481</v>
      </c>
      <c r="AA20" s="6">
        <v>75321.423379418004</v>
      </c>
      <c r="AB20" s="6">
        <v>79309.819001899989</v>
      </c>
      <c r="AC20" s="6">
        <v>89194.568453303495</v>
      </c>
      <c r="AD20" s="6">
        <v>84720.675260350486</v>
      </c>
      <c r="AE20" s="6">
        <v>84802.016394858001</v>
      </c>
      <c r="AF20" s="6">
        <v>84797.978562662</v>
      </c>
      <c r="AG20" s="6">
        <v>80574.603380885994</v>
      </c>
      <c r="AH20" s="6">
        <v>75373.428312316493</v>
      </c>
      <c r="AI20" s="6">
        <v>72616.595206832484</v>
      </c>
      <c r="AJ20" s="6">
        <v>69424.560420644499</v>
      </c>
      <c r="AK20" s="6">
        <v>72302.799911663489</v>
      </c>
      <c r="AL20" s="6">
        <v>72917.120864704499</v>
      </c>
      <c r="AM20" s="6">
        <v>71607.4512364205</v>
      </c>
      <c r="AN20" s="6">
        <v>85504.485808800004</v>
      </c>
      <c r="AO20" s="6">
        <v>98742.416120233989</v>
      </c>
      <c r="AP20" s="6">
        <v>77336.929078336485</v>
      </c>
      <c r="AQ20" s="6">
        <v>73015.582612150494</v>
      </c>
      <c r="AR20" s="6">
        <v>82128.557736241492</v>
      </c>
      <c r="AS20" s="6">
        <v>55059.148619744999</v>
      </c>
      <c r="AT20" s="6">
        <v>73091.788767099992</v>
      </c>
      <c r="AU20" s="6">
        <v>80087.8462904115</v>
      </c>
      <c r="AV20" s="6">
        <v>75507.492465494506</v>
      </c>
      <c r="AW20" s="6">
        <v>73313.767224798998</v>
      </c>
      <c r="AX20" s="6">
        <v>79677.213067225995</v>
      </c>
      <c r="AY20" s="6">
        <v>69575.97508626699</v>
      </c>
      <c r="AZ20" s="6">
        <v>66366.720585962001</v>
      </c>
      <c r="BA20" s="6">
        <v>71148.493067225994</v>
      </c>
      <c r="BB20" s="6">
        <v>71433.679900571995</v>
      </c>
      <c r="BC20" s="6">
        <v>73494.613067235492</v>
      </c>
      <c r="BD20" s="6">
        <v>71186.873067245004</v>
      </c>
      <c r="BE20" s="6">
        <v>69293.903067225998</v>
      </c>
      <c r="BF20" s="6">
        <v>71761.49640057201</v>
      </c>
      <c r="BG20" s="6">
        <v>68194.974733898998</v>
      </c>
      <c r="BH20" s="6">
        <v>70559.746400571996</v>
      </c>
      <c r="BI20" s="6">
        <v>64122.799733908498</v>
      </c>
      <c r="BJ20" s="6">
        <v>68538.439484559</v>
      </c>
      <c r="BK20" s="6">
        <v>76659.134804424</v>
      </c>
      <c r="BL20" s="6">
        <v>70294.754131349997</v>
      </c>
      <c r="BM20" s="6">
        <v>73044.847746719999</v>
      </c>
      <c r="BN20" s="6">
        <v>69282.866015961001</v>
      </c>
      <c r="BO20" s="6">
        <v>69610.917823645999</v>
      </c>
      <c r="BP20" s="6">
        <v>73163.664246729502</v>
      </c>
      <c r="BQ20" s="6">
        <v>76600.918439034984</v>
      </c>
      <c r="BR20" s="6">
        <v>74667.499930713995</v>
      </c>
      <c r="BS20" s="6">
        <v>76457.643627926998</v>
      </c>
      <c r="BT20" s="6">
        <v>86479.131877926993</v>
      </c>
      <c r="BU20" s="6">
        <v>83299.182333350996</v>
      </c>
      <c r="BV20" s="6">
        <v>85595.89808947299</v>
      </c>
      <c r="BW20" s="6">
        <v>85390.685589468005</v>
      </c>
      <c r="BX20" s="6">
        <v>85430.296589454985</v>
      </c>
      <c r="BY20" s="6">
        <v>81324.190339476991</v>
      </c>
      <c r="BZ20" s="6">
        <v>82904.158339480491</v>
      </c>
      <c r="CA20" s="6">
        <v>83162.620839458003</v>
      </c>
      <c r="CB20" s="6">
        <v>87355.581339458993</v>
      </c>
      <c r="CC20" s="6">
        <v>101491.3820894705</v>
      </c>
      <c r="CD20" s="6">
        <v>93730.846089468498</v>
      </c>
      <c r="CE20" s="6">
        <v>88839.012339468987</v>
      </c>
      <c r="CF20" s="6">
        <v>94103.632089468985</v>
      </c>
      <c r="CG20" s="6">
        <v>93714.080839476999</v>
      </c>
      <c r="CH20" s="6">
        <v>85841.338589460996</v>
      </c>
      <c r="CI20" s="6">
        <v>85651.873339473503</v>
      </c>
      <c r="CJ20" s="6">
        <v>76740.400839474503</v>
      </c>
      <c r="CK20" s="6">
        <v>74598.588339478505</v>
      </c>
      <c r="CL20" s="6">
        <v>77454.244589470502</v>
      </c>
      <c r="CM20" s="6">
        <v>74486.969589462009</v>
      </c>
      <c r="CN20" s="6">
        <v>84523.967089465994</v>
      </c>
      <c r="CO20" s="6">
        <v>105467.93459231849</v>
      </c>
      <c r="CP20" s="6">
        <v>105186.954592321</v>
      </c>
      <c r="CQ20" s="6">
        <v>76494.64310263301</v>
      </c>
      <c r="CR20" s="6">
        <v>82335.239598291984</v>
      </c>
      <c r="CS20" s="6">
        <v>59406.954301782993</v>
      </c>
      <c r="CT20" s="6">
        <v>74559.279765236992</v>
      </c>
      <c r="CU20" s="6">
        <v>88923.983361751496</v>
      </c>
      <c r="CV20" s="6">
        <v>87290.328499990996</v>
      </c>
      <c r="CW20" s="6">
        <v>81966.394589463496</v>
      </c>
      <c r="CX20" s="6">
        <v>85192.682089479495</v>
      </c>
      <c r="CY20" s="6">
        <v>84214.244549576004</v>
      </c>
      <c r="CZ20" s="6">
        <v>80734.73608947199</v>
      </c>
      <c r="DA20" s="6">
        <v>83343.924589465998</v>
      </c>
      <c r="DB20" s="6">
        <v>80252.539589470005</v>
      </c>
      <c r="DC20" s="6">
        <v>84957.967139471002</v>
      </c>
      <c r="DD20" s="6">
        <v>78478.875889472489</v>
      </c>
      <c r="DE20" s="6">
        <v>75534.204589472502</v>
      </c>
      <c r="DF20" s="6">
        <v>43328.577089478</v>
      </c>
      <c r="DG20" s="6">
        <v>43643.732089475001</v>
      </c>
      <c r="DH20" s="6">
        <v>33701.364589465498</v>
      </c>
      <c r="DI20" s="6">
        <v>38700.026089466999</v>
      </c>
      <c r="DJ20" s="6">
        <v>39405.113339473501</v>
      </c>
      <c r="DK20" s="6">
        <v>43498.471339466996</v>
      </c>
    </row>
    <row r="21" spans="1:115" ht="10.8" thickTop="1"/>
    <row r="22" spans="1:115">
      <c r="A22" s="1" t="s">
        <v>13</v>
      </c>
      <c r="B22" s="7">
        <v>126082.530925928</v>
      </c>
      <c r="C22" s="7">
        <v>150202.97427971748</v>
      </c>
      <c r="D22" s="7">
        <v>149170.75882354949</v>
      </c>
      <c r="E22" s="7">
        <v>149399.29819080897</v>
      </c>
      <c r="F22" s="7">
        <v>138244.58506232599</v>
      </c>
      <c r="G22" s="7">
        <v>143337.77812360699</v>
      </c>
      <c r="H22" s="7">
        <v>139801.72245150548</v>
      </c>
      <c r="I22" s="7">
        <v>131766.67285511398</v>
      </c>
      <c r="J22" s="7">
        <v>135613.008445871</v>
      </c>
      <c r="K22" s="7">
        <v>140976.49240718799</v>
      </c>
      <c r="L22" s="7">
        <v>129613.25</v>
      </c>
      <c r="M22" s="7">
        <v>136906.83960287651</v>
      </c>
      <c r="N22" s="7">
        <v>137003.3602973455</v>
      </c>
      <c r="O22" s="7">
        <v>143514.08192871002</v>
      </c>
      <c r="P22" s="7">
        <v>150344.25122477999</v>
      </c>
      <c r="Q22" s="7">
        <v>143273.77682342049</v>
      </c>
      <c r="R22" s="7">
        <v>141286.93208185249</v>
      </c>
      <c r="S22" s="7">
        <v>139925.91518743947</v>
      </c>
      <c r="T22" s="7">
        <v>140351.88940293697</v>
      </c>
      <c r="U22" s="7">
        <v>143954.52497517801</v>
      </c>
      <c r="V22" s="7">
        <v>149451.23427460447</v>
      </c>
      <c r="W22" s="7">
        <v>150694.26354364699</v>
      </c>
      <c r="X22" s="7">
        <v>158582.69664954301</v>
      </c>
      <c r="Y22" s="7">
        <v>154098.94313027299</v>
      </c>
      <c r="Z22" s="7">
        <v>157441.12434504149</v>
      </c>
      <c r="AA22" s="7">
        <v>151938.87867116398</v>
      </c>
      <c r="AB22" s="7">
        <v>157528.06013573048</v>
      </c>
      <c r="AC22" s="7">
        <v>165815.76146331549</v>
      </c>
      <c r="AD22" s="7">
        <v>154626.68370447797</v>
      </c>
      <c r="AE22" s="7">
        <v>167289.20126243401</v>
      </c>
      <c r="AF22" s="7">
        <v>163332.65039973348</v>
      </c>
      <c r="AG22" s="7">
        <v>157670.72504010299</v>
      </c>
      <c r="AH22" s="7">
        <v>146774.91606729099</v>
      </c>
      <c r="AI22" s="7">
        <v>142504.01150497899</v>
      </c>
      <c r="AJ22" s="7">
        <v>145724.988623935</v>
      </c>
      <c r="AK22" s="7">
        <v>150931.46287406198</v>
      </c>
      <c r="AL22" s="7">
        <v>151695.38356407598</v>
      </c>
      <c r="AM22" s="7">
        <v>155943.76143242</v>
      </c>
      <c r="AN22" s="7">
        <v>213842.68655259954</v>
      </c>
      <c r="AO22" s="7">
        <v>240179.9796491295</v>
      </c>
      <c r="AP22" s="7">
        <v>184620.79854563897</v>
      </c>
      <c r="AQ22" s="7">
        <v>166219.21608447048</v>
      </c>
      <c r="AR22" s="7">
        <v>186187.24135943799</v>
      </c>
      <c r="AS22" s="7">
        <v>119881.51307741599</v>
      </c>
      <c r="AT22" s="7">
        <v>137834.11208873149</v>
      </c>
      <c r="AU22" s="7">
        <v>146399.82028802048</v>
      </c>
      <c r="AV22" s="7">
        <v>135910.66562713601</v>
      </c>
      <c r="AW22" s="7">
        <v>135819.13022760299</v>
      </c>
      <c r="AX22" s="7">
        <v>144855.37340057699</v>
      </c>
      <c r="AY22" s="7">
        <v>129919.30331815348</v>
      </c>
      <c r="AZ22" s="7">
        <v>122182.20811703449</v>
      </c>
      <c r="BA22" s="7">
        <v>127044.95508279499</v>
      </c>
      <c r="BB22" s="7">
        <v>129258.44969109849</v>
      </c>
      <c r="BC22" s="7">
        <v>151270.4870311055</v>
      </c>
      <c r="BD22" s="7">
        <v>139667.766196905</v>
      </c>
      <c r="BE22" s="7">
        <v>132268.8369312085</v>
      </c>
      <c r="BF22" s="7">
        <v>135691.841688916</v>
      </c>
      <c r="BG22" s="7">
        <v>133806.94931098248</v>
      </c>
      <c r="BH22" s="7">
        <v>132906.65398063749</v>
      </c>
      <c r="BI22" s="7">
        <v>127105.295122777</v>
      </c>
      <c r="BJ22" s="7">
        <v>128165.280850315</v>
      </c>
      <c r="BK22" s="7">
        <v>141730.47115500749</v>
      </c>
      <c r="BL22" s="7">
        <v>132549.29271677899</v>
      </c>
      <c r="BM22" s="7">
        <v>133980.66973659699</v>
      </c>
      <c r="BN22" s="7">
        <v>129628.19369585201</v>
      </c>
      <c r="BO22" s="7">
        <v>132842.44365340448</v>
      </c>
      <c r="BP22" s="7">
        <v>138091.19544951251</v>
      </c>
      <c r="BQ22" s="7">
        <v>144288.61607440349</v>
      </c>
      <c r="BR22" s="7">
        <v>143160.84086019499</v>
      </c>
      <c r="BS22" s="7">
        <v>145456.01020779897</v>
      </c>
      <c r="BT22" s="7">
        <v>158508.72953329148</v>
      </c>
      <c r="BU22" s="7">
        <v>156241.80803006596</v>
      </c>
      <c r="BV22" s="7">
        <v>159602.02936664899</v>
      </c>
      <c r="BW22" s="7">
        <v>155642.83848761651</v>
      </c>
      <c r="BX22" s="7">
        <v>159182.82724876149</v>
      </c>
      <c r="BY22" s="7">
        <v>151284.54887116997</v>
      </c>
      <c r="BZ22" s="7">
        <v>152636.07837788749</v>
      </c>
      <c r="CA22" s="7">
        <v>158183.97024599</v>
      </c>
      <c r="CB22" s="7">
        <v>159818.38831270847</v>
      </c>
      <c r="CC22" s="7">
        <v>178044.24464226601</v>
      </c>
      <c r="CD22" s="7">
        <v>160853.78176245649</v>
      </c>
      <c r="CE22" s="7">
        <v>171967.75296892447</v>
      </c>
      <c r="CF22" s="7">
        <v>179871.32885439199</v>
      </c>
      <c r="CG22" s="7">
        <v>171955.898477724</v>
      </c>
      <c r="CH22" s="7">
        <v>168177.21351088348</v>
      </c>
      <c r="CI22" s="7">
        <v>165067.40505439247</v>
      </c>
      <c r="CJ22" s="7">
        <v>155443.68499778898</v>
      </c>
      <c r="CK22" s="7">
        <v>148689.66711435298</v>
      </c>
      <c r="CL22" s="7">
        <v>153318.03191395549</v>
      </c>
      <c r="CM22" s="7">
        <v>151498.7553825645</v>
      </c>
      <c r="CN22" s="7">
        <v>184868.082090885</v>
      </c>
      <c r="CO22" s="7">
        <v>290404.98953525547</v>
      </c>
      <c r="CP22" s="7">
        <v>233073.05076601449</v>
      </c>
      <c r="CQ22" s="7">
        <v>160199.44978413149</v>
      </c>
      <c r="CR22" s="7">
        <v>178076.37319438846</v>
      </c>
      <c r="CS22" s="7">
        <v>131405.08621169347</v>
      </c>
      <c r="CT22" s="7">
        <v>143699.64299528499</v>
      </c>
      <c r="CU22" s="7">
        <v>155298.14179483551</v>
      </c>
      <c r="CV22" s="7">
        <v>150890.18744098651</v>
      </c>
      <c r="CW22" s="7">
        <v>141873.4830493785</v>
      </c>
      <c r="CX22" s="7">
        <v>149258.55351195548</v>
      </c>
      <c r="CY22" s="7">
        <v>143874.95580932251</v>
      </c>
      <c r="CZ22" s="7">
        <v>136905.26607828998</v>
      </c>
      <c r="DA22" s="7">
        <v>142353.42646720301</v>
      </c>
      <c r="DB22" s="7">
        <v>136785.7329903545</v>
      </c>
      <c r="DC22" s="7">
        <v>143101.0321066585</v>
      </c>
      <c r="DD22" s="7">
        <v>148432.19057782248</v>
      </c>
      <c r="DE22" s="7">
        <v>134079.14564798248</v>
      </c>
      <c r="DF22" s="7">
        <v>83843.083756859996</v>
      </c>
      <c r="DG22" s="7">
        <v>82947.730020538991</v>
      </c>
      <c r="DH22" s="7">
        <v>69060.172994510503</v>
      </c>
      <c r="DI22" s="7">
        <v>80519.897486457485</v>
      </c>
      <c r="DJ22" s="7">
        <v>87820.781946427</v>
      </c>
      <c r="DK22" s="7">
        <v>94508.123391492991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CBEA-F131-4F18-8450-0F0FA8C82DA6}">
  <sheetPr filterMode="1"/>
  <dimension ref="A1:AE118"/>
  <sheetViews>
    <sheetView tabSelected="1" zoomScale="70" zoomScaleNormal="70" workbookViewId="0">
      <selection activeCell="K126" sqref="K126"/>
    </sheetView>
  </sheetViews>
  <sheetFormatPr defaultRowHeight="14.4"/>
  <cols>
    <col min="17" max="17" width="12.109375" bestFit="1" customWidth="1"/>
  </cols>
  <sheetData>
    <row r="1" spans="1:31">
      <c r="H1" s="9" t="s">
        <v>14</v>
      </c>
      <c r="U1" s="9" t="s">
        <v>87</v>
      </c>
    </row>
    <row r="2" spans="1:31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3" t="s">
        <v>11</v>
      </c>
      <c r="L2" s="43"/>
      <c r="M2" s="43"/>
      <c r="N2" s="43"/>
      <c r="O2" s="43"/>
      <c r="Q2" s="42" t="s">
        <v>79</v>
      </c>
      <c r="R2" s="42"/>
      <c r="S2" s="42"/>
      <c r="T2" s="42"/>
      <c r="U2" s="42"/>
      <c r="V2" s="42"/>
      <c r="W2" s="42"/>
      <c r="X2" s="42"/>
      <c r="Y2" s="42"/>
      <c r="Z2" s="43" t="s">
        <v>80</v>
      </c>
      <c r="AA2" s="43"/>
      <c r="AB2" s="43"/>
      <c r="AC2" s="43"/>
      <c r="AD2" s="43"/>
    </row>
    <row r="3" spans="1:31" ht="15" thickBot="1">
      <c r="A3" s="13" t="s">
        <v>0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5" t="s">
        <v>10</v>
      </c>
      <c r="K3" s="14" t="s">
        <v>2</v>
      </c>
      <c r="L3" s="14" t="s">
        <v>3</v>
      </c>
      <c r="M3" s="14" t="s">
        <v>4</v>
      </c>
      <c r="N3" s="14" t="s">
        <v>12</v>
      </c>
      <c r="O3" s="15" t="s">
        <v>10</v>
      </c>
      <c r="P3" s="14" t="s">
        <v>13</v>
      </c>
      <c r="Q3" s="14" t="s">
        <v>2</v>
      </c>
      <c r="R3" s="14" t="s">
        <v>3</v>
      </c>
      <c r="S3" s="14" t="s">
        <v>4</v>
      </c>
      <c r="T3" s="14" t="s">
        <v>5</v>
      </c>
      <c r="U3" s="14" t="s">
        <v>6</v>
      </c>
      <c r="V3" s="14" t="s">
        <v>7</v>
      </c>
      <c r="W3" s="14" t="s">
        <v>8</v>
      </c>
      <c r="X3" s="14" t="s">
        <v>9</v>
      </c>
      <c r="Y3" s="15" t="s">
        <v>10</v>
      </c>
      <c r="Z3" s="14" t="s">
        <v>2</v>
      </c>
      <c r="AA3" s="14" t="s">
        <v>3</v>
      </c>
      <c r="AB3" s="14" t="s">
        <v>4</v>
      </c>
      <c r="AC3" s="14" t="s">
        <v>12</v>
      </c>
      <c r="AD3" s="15" t="s">
        <v>10</v>
      </c>
    </row>
    <row r="4" spans="1:31" ht="15.6" hidden="1" thickTop="1" thickBot="1">
      <c r="A4" s="8">
        <v>43156</v>
      </c>
      <c r="B4" s="4">
        <v>1083.9809615069998</v>
      </c>
      <c r="C4" s="4">
        <v>1901.9423338335</v>
      </c>
      <c r="D4" s="4">
        <v>7294.6180241034999</v>
      </c>
      <c r="E4" s="4">
        <v>12448.451593047999</v>
      </c>
      <c r="F4" s="4">
        <v>12145.183524205499</v>
      </c>
      <c r="G4" s="4">
        <v>9710.9020824665004</v>
      </c>
      <c r="H4" s="4">
        <v>5060.5891219195</v>
      </c>
      <c r="I4" s="4">
        <v>5089.4413208439992</v>
      </c>
      <c r="J4" s="6">
        <v>54735.108961927494</v>
      </c>
      <c r="K4" s="4">
        <v>24861.077022446498</v>
      </c>
      <c r="L4" s="4">
        <v>18378.2992578995</v>
      </c>
      <c r="M4" s="4">
        <v>14740.077423922499</v>
      </c>
      <c r="N4" s="4">
        <v>13367.968259731999</v>
      </c>
      <c r="O4" s="6">
        <v>71347.421964000503</v>
      </c>
      <c r="P4" s="7">
        <v>126082.530925928</v>
      </c>
      <c r="Q4" s="12">
        <f>$P4-B4</f>
        <v>124998.54996442101</v>
      </c>
      <c r="R4" s="12">
        <f>$P4-C4</f>
        <v>124180.5885920945</v>
      </c>
      <c r="S4" s="12">
        <f t="shared" ref="S4:W4" si="0">$P4-D4</f>
        <v>118787.9129018245</v>
      </c>
      <c r="T4" s="12">
        <f t="shared" si="0"/>
        <v>113634.07933288001</v>
      </c>
      <c r="U4" s="12">
        <f t="shared" si="0"/>
        <v>113937.34740172251</v>
      </c>
      <c r="V4" s="12">
        <f t="shared" si="0"/>
        <v>116371.6288434615</v>
      </c>
      <c r="W4" s="12">
        <f t="shared" si="0"/>
        <v>121021.9418040085</v>
      </c>
      <c r="X4" s="12">
        <f t="shared" ref="X4" si="1">$P4-I4</f>
        <v>120993.08960508401</v>
      </c>
      <c r="Y4" s="12">
        <f t="shared" ref="Y4" si="2">$P4-J4</f>
        <v>71347.421964000503</v>
      </c>
      <c r="Z4" s="12">
        <f t="shared" ref="Z4" si="3">$P4-K4</f>
        <v>101221.45390348151</v>
      </c>
      <c r="AA4" s="12">
        <f t="shared" ref="AA4" si="4">$P4-L4</f>
        <v>107704.2316680285</v>
      </c>
      <c r="AB4" s="12">
        <f t="shared" ref="AB4" si="5">$P4-M4</f>
        <v>111342.4535020055</v>
      </c>
      <c r="AC4" s="12">
        <f t="shared" ref="AC4" si="6">$P4-N4</f>
        <v>112714.562666196</v>
      </c>
      <c r="AD4" s="12">
        <f t="shared" ref="AD4" si="7">$P4-O4</f>
        <v>54735.108961927501</v>
      </c>
      <c r="AE4" s="12"/>
    </row>
    <row r="5" spans="1:31" ht="15.6" hidden="1" thickTop="1" thickBot="1">
      <c r="A5" s="8">
        <v>43163</v>
      </c>
      <c r="B5" s="4">
        <v>1487.7684107729999</v>
      </c>
      <c r="C5" s="4">
        <v>2340.2909305964999</v>
      </c>
      <c r="D5" s="4">
        <v>9077.3767934504995</v>
      </c>
      <c r="E5" s="4">
        <v>14096.58500388</v>
      </c>
      <c r="F5" s="4">
        <v>16599.534597891499</v>
      </c>
      <c r="G5" s="4">
        <v>11966.239656420001</v>
      </c>
      <c r="H5" s="4">
        <v>8312.8017794890002</v>
      </c>
      <c r="I5" s="4">
        <v>7224.3407141314992</v>
      </c>
      <c r="J5" s="6">
        <v>71104.937886632004</v>
      </c>
      <c r="K5" s="4">
        <v>23547.3136128755</v>
      </c>
      <c r="L5" s="4">
        <v>23632.366601385998</v>
      </c>
      <c r="M5" s="4">
        <v>18763.111477113998</v>
      </c>
      <c r="N5" s="4">
        <v>13155.244701709998</v>
      </c>
      <c r="O5" s="6">
        <v>79098.036393085495</v>
      </c>
      <c r="P5" s="7">
        <v>150202.97427971748</v>
      </c>
      <c r="Q5" s="12">
        <f t="shared" ref="Q5:Q68" si="8">$P5-B5</f>
        <v>148715.2058689445</v>
      </c>
      <c r="R5" s="12">
        <f t="shared" ref="R5:R68" si="9">$P5-C5</f>
        <v>147862.68334912098</v>
      </c>
      <c r="S5" s="12">
        <f t="shared" ref="S5:S68" si="10">$P5-D5</f>
        <v>141125.59748626698</v>
      </c>
      <c r="T5" s="12">
        <f t="shared" ref="T5:T68" si="11">$P5-E5</f>
        <v>136106.38927583749</v>
      </c>
      <c r="U5" s="12">
        <f t="shared" ref="U5:U68" si="12">$P5-F5</f>
        <v>133603.43968182598</v>
      </c>
      <c r="V5" s="12">
        <f t="shared" ref="V5:V68" si="13">$P5-G5</f>
        <v>138236.7346232975</v>
      </c>
      <c r="W5" s="12">
        <f t="shared" ref="W5:W68" si="14">$P5-H5</f>
        <v>141890.17250022848</v>
      </c>
      <c r="X5" s="12">
        <f t="shared" ref="X5:X68" si="15">$P5-I5</f>
        <v>142978.63356558597</v>
      </c>
      <c r="Y5" s="12">
        <f t="shared" ref="Y5:Y68" si="16">$P5-J5</f>
        <v>79098.03639308548</v>
      </c>
      <c r="Z5" s="12">
        <f t="shared" ref="Z5:Z68" si="17">$P5-K5</f>
        <v>126655.66066684198</v>
      </c>
      <c r="AA5" s="12">
        <f t="shared" ref="AA5:AA68" si="18">$P5-L5</f>
        <v>126570.60767833149</v>
      </c>
      <c r="AB5" s="12">
        <f t="shared" ref="AB5:AB68" si="19">$P5-M5</f>
        <v>131439.86280260349</v>
      </c>
      <c r="AC5" s="12">
        <f t="shared" ref="AC5:AC68" si="20">$P5-N5</f>
        <v>137047.72957800748</v>
      </c>
      <c r="AD5" s="12">
        <f t="shared" ref="AD5:AD68" si="21">$P5-O5</f>
        <v>71104.937886631989</v>
      </c>
    </row>
    <row r="6" spans="1:31" ht="15.6" hidden="1" thickTop="1" thickBot="1">
      <c r="A6" s="8">
        <v>43170</v>
      </c>
      <c r="B6" s="4">
        <v>1359.6665055224998</v>
      </c>
      <c r="C6" s="4">
        <v>2138.2034618045</v>
      </c>
      <c r="D6" s="4">
        <v>9078.9326760619988</v>
      </c>
      <c r="E6" s="4">
        <v>13452.8012050625</v>
      </c>
      <c r="F6" s="4">
        <v>16895.250222479997</v>
      </c>
      <c r="G6" s="4">
        <v>11515.3992913375</v>
      </c>
      <c r="H6" s="4">
        <v>6770.8072389649997</v>
      </c>
      <c r="I6" s="4">
        <v>6322.5803445924994</v>
      </c>
      <c r="J6" s="6">
        <v>67533.640945826497</v>
      </c>
      <c r="K6" s="4">
        <v>25607.654671613996</v>
      </c>
      <c r="L6" s="4">
        <v>23188.326272396997</v>
      </c>
      <c r="M6" s="4">
        <v>18217.9567251505</v>
      </c>
      <c r="N6" s="4">
        <v>14623.1802085615</v>
      </c>
      <c r="O6" s="6">
        <v>81637.117877723009</v>
      </c>
      <c r="P6" s="7">
        <v>149170.75882354949</v>
      </c>
      <c r="Q6" s="12">
        <f t="shared" si="8"/>
        <v>147811.09231802699</v>
      </c>
      <c r="R6" s="12">
        <f t="shared" si="9"/>
        <v>147032.55536174501</v>
      </c>
      <c r="S6" s="12">
        <f t="shared" si="10"/>
        <v>140091.8261474875</v>
      </c>
      <c r="T6" s="12">
        <f t="shared" si="11"/>
        <v>135717.95761848698</v>
      </c>
      <c r="U6" s="12">
        <f t="shared" si="12"/>
        <v>132275.50860106951</v>
      </c>
      <c r="V6" s="12">
        <f t="shared" si="13"/>
        <v>137655.35953221199</v>
      </c>
      <c r="W6" s="12">
        <f t="shared" si="14"/>
        <v>142399.95158458449</v>
      </c>
      <c r="X6" s="12">
        <f t="shared" si="15"/>
        <v>142848.17847895698</v>
      </c>
      <c r="Y6" s="12">
        <f t="shared" si="16"/>
        <v>81637.117877722994</v>
      </c>
      <c r="Z6" s="12">
        <f t="shared" si="17"/>
        <v>123563.10415193549</v>
      </c>
      <c r="AA6" s="12">
        <f t="shared" si="18"/>
        <v>125982.43255115249</v>
      </c>
      <c r="AB6" s="12">
        <f t="shared" si="19"/>
        <v>130952.802098399</v>
      </c>
      <c r="AC6" s="12">
        <f t="shared" si="20"/>
        <v>134547.57861498799</v>
      </c>
      <c r="AD6" s="12">
        <f t="shared" si="21"/>
        <v>67533.640945826482</v>
      </c>
    </row>
    <row r="7" spans="1:31" ht="15.6" hidden="1" thickTop="1" thickBot="1">
      <c r="A7" s="8">
        <v>43177</v>
      </c>
      <c r="B7" s="4">
        <v>1490.198770237</v>
      </c>
      <c r="C7" s="4">
        <v>2203.3806845309996</v>
      </c>
      <c r="D7" s="4">
        <v>8904.5155498974982</v>
      </c>
      <c r="E7" s="4">
        <v>13336.2273415815</v>
      </c>
      <c r="F7" s="4">
        <v>18204.483423993999</v>
      </c>
      <c r="G7" s="4">
        <v>11823.7244331735</v>
      </c>
      <c r="H7" s="4">
        <v>6891.0414024474994</v>
      </c>
      <c r="I7" s="4">
        <v>6105.4328107339998</v>
      </c>
      <c r="J7" s="6">
        <v>68959.004416595999</v>
      </c>
      <c r="K7" s="4">
        <v>25112.023972142</v>
      </c>
      <c r="L7" s="4">
        <v>24095.869403285498</v>
      </c>
      <c r="M7" s="4">
        <v>15816.292819229999</v>
      </c>
      <c r="N7" s="4">
        <v>15416.107579555499</v>
      </c>
      <c r="O7" s="6">
        <v>80440.293774212987</v>
      </c>
      <c r="P7" s="7">
        <v>149399.29819080897</v>
      </c>
      <c r="Q7" s="12">
        <f t="shared" si="8"/>
        <v>147909.09942057196</v>
      </c>
      <c r="R7" s="12">
        <f t="shared" si="9"/>
        <v>147195.91750627797</v>
      </c>
      <c r="S7" s="12">
        <f t="shared" si="10"/>
        <v>140494.78264091146</v>
      </c>
      <c r="T7" s="12">
        <f t="shared" si="11"/>
        <v>136063.07084922749</v>
      </c>
      <c r="U7" s="12">
        <f t="shared" si="12"/>
        <v>131194.81476681496</v>
      </c>
      <c r="V7" s="12">
        <f t="shared" si="13"/>
        <v>137575.57375763546</v>
      </c>
      <c r="W7" s="12">
        <f t="shared" si="14"/>
        <v>142508.25678836147</v>
      </c>
      <c r="X7" s="12">
        <f t="shared" si="15"/>
        <v>143293.86538007497</v>
      </c>
      <c r="Y7" s="12">
        <f t="shared" si="16"/>
        <v>80440.293774212972</v>
      </c>
      <c r="Z7" s="12">
        <f t="shared" si="17"/>
        <v>124287.27421866698</v>
      </c>
      <c r="AA7" s="12">
        <f t="shared" si="18"/>
        <v>125303.42878752347</v>
      </c>
      <c r="AB7" s="12">
        <f t="shared" si="19"/>
        <v>133583.00537157897</v>
      </c>
      <c r="AC7" s="12">
        <f t="shared" si="20"/>
        <v>133983.19061125346</v>
      </c>
      <c r="AD7" s="12">
        <f t="shared" si="21"/>
        <v>68959.004416595984</v>
      </c>
    </row>
    <row r="8" spans="1:31" ht="15.6" hidden="1" thickTop="1" thickBot="1">
      <c r="A8" s="8">
        <v>43184</v>
      </c>
      <c r="B8" s="4">
        <v>1232.7938844924997</v>
      </c>
      <c r="C8" s="4">
        <v>2161.3802329350001</v>
      </c>
      <c r="D8" s="4">
        <v>8840.411570196</v>
      </c>
      <c r="E8" s="4">
        <v>12378.352244371999</v>
      </c>
      <c r="F8" s="4">
        <v>16952.803344665997</v>
      </c>
      <c r="G8" s="4">
        <v>11184.487482612998</v>
      </c>
      <c r="H8" s="4">
        <v>6416.9287080429995</v>
      </c>
      <c r="I8" s="4">
        <v>6099.3730277029999</v>
      </c>
      <c r="J8" s="6">
        <v>65266.530495020488</v>
      </c>
      <c r="K8" s="4">
        <v>21638.300418136001</v>
      </c>
      <c r="L8" s="4">
        <v>22331.095974307002</v>
      </c>
      <c r="M8" s="4">
        <v>12866.209937985501</v>
      </c>
      <c r="N8" s="4">
        <v>16142.448236876997</v>
      </c>
      <c r="O8" s="6">
        <v>72978.054567305488</v>
      </c>
      <c r="P8" s="7">
        <v>138244.58506232599</v>
      </c>
      <c r="Q8" s="12">
        <f t="shared" si="8"/>
        <v>137011.79117783348</v>
      </c>
      <c r="R8" s="12">
        <f t="shared" si="9"/>
        <v>136083.20482939098</v>
      </c>
      <c r="S8" s="12">
        <f t="shared" si="10"/>
        <v>129404.17349212999</v>
      </c>
      <c r="T8" s="12">
        <f t="shared" si="11"/>
        <v>125866.23281795399</v>
      </c>
      <c r="U8" s="12">
        <f t="shared" si="12"/>
        <v>121291.78171765999</v>
      </c>
      <c r="V8" s="12">
        <f t="shared" si="13"/>
        <v>127060.09757971299</v>
      </c>
      <c r="W8" s="12">
        <f t="shared" si="14"/>
        <v>131827.65635428298</v>
      </c>
      <c r="X8" s="12">
        <f t="shared" si="15"/>
        <v>132145.21203462299</v>
      </c>
      <c r="Y8" s="12">
        <f t="shared" si="16"/>
        <v>72978.054567305502</v>
      </c>
      <c r="Z8" s="12">
        <f t="shared" si="17"/>
        <v>116606.28464418999</v>
      </c>
      <c r="AA8" s="12">
        <f t="shared" si="18"/>
        <v>115913.48908801899</v>
      </c>
      <c r="AB8" s="12">
        <f t="shared" si="19"/>
        <v>125378.37512434048</v>
      </c>
      <c r="AC8" s="12">
        <f t="shared" si="20"/>
        <v>122102.13682544899</v>
      </c>
      <c r="AD8" s="12">
        <f t="shared" si="21"/>
        <v>65266.530495020503</v>
      </c>
    </row>
    <row r="9" spans="1:31" ht="15.6" hidden="1" thickTop="1" thickBot="1">
      <c r="A9" s="8">
        <v>43191</v>
      </c>
      <c r="B9" s="4">
        <v>1097.8676583459999</v>
      </c>
      <c r="C9" s="4">
        <v>2265.6372215574997</v>
      </c>
      <c r="D9" s="4">
        <v>8056.6389455850003</v>
      </c>
      <c r="E9" s="4">
        <v>14235.1514641755</v>
      </c>
      <c r="F9" s="4">
        <v>16996.174498109503</v>
      </c>
      <c r="G9" s="4">
        <v>11822.911438344998</v>
      </c>
      <c r="H9" s="4">
        <v>6523.6798771199992</v>
      </c>
      <c r="I9" s="4">
        <v>5984.8314827869999</v>
      </c>
      <c r="J9" s="6">
        <v>66982.892586025497</v>
      </c>
      <c r="K9" s="4">
        <v>24675.030703747001</v>
      </c>
      <c r="L9" s="4">
        <v>21466.94611062</v>
      </c>
      <c r="M9" s="4">
        <v>13736.522480875499</v>
      </c>
      <c r="N9" s="4">
        <v>16476.386242338998</v>
      </c>
      <c r="O9" s="6">
        <v>76354.885537581504</v>
      </c>
      <c r="P9" s="7">
        <v>143337.77812360699</v>
      </c>
      <c r="Q9" s="12">
        <f t="shared" si="8"/>
        <v>142239.910465261</v>
      </c>
      <c r="R9" s="12">
        <f t="shared" si="9"/>
        <v>141072.14090204949</v>
      </c>
      <c r="S9" s="12">
        <f t="shared" si="10"/>
        <v>135281.13917802199</v>
      </c>
      <c r="T9" s="12">
        <f t="shared" si="11"/>
        <v>129102.62665943148</v>
      </c>
      <c r="U9" s="12">
        <f t="shared" si="12"/>
        <v>126341.60362549749</v>
      </c>
      <c r="V9" s="12">
        <f t="shared" si="13"/>
        <v>131514.86668526198</v>
      </c>
      <c r="W9" s="12">
        <f t="shared" si="14"/>
        <v>136814.09824648697</v>
      </c>
      <c r="X9" s="12">
        <f t="shared" si="15"/>
        <v>137352.94664081998</v>
      </c>
      <c r="Y9" s="12">
        <f t="shared" si="16"/>
        <v>76354.885537581489</v>
      </c>
      <c r="Z9" s="12">
        <f t="shared" si="17"/>
        <v>118662.74741985998</v>
      </c>
      <c r="AA9" s="12">
        <f t="shared" si="18"/>
        <v>121870.83201298698</v>
      </c>
      <c r="AB9" s="12">
        <f t="shared" si="19"/>
        <v>129601.25564273148</v>
      </c>
      <c r="AC9" s="12">
        <f t="shared" si="20"/>
        <v>126861.39188126799</v>
      </c>
      <c r="AD9" s="12">
        <f t="shared" si="21"/>
        <v>66982.892586025482</v>
      </c>
    </row>
    <row r="10" spans="1:31" ht="15.6" hidden="1" thickTop="1" thickBot="1">
      <c r="A10" s="8">
        <v>43198</v>
      </c>
      <c r="B10" s="4">
        <v>1310.5295565039999</v>
      </c>
      <c r="C10" s="4">
        <v>2643.5604375015</v>
      </c>
      <c r="D10" s="4">
        <v>7641.2557512889998</v>
      </c>
      <c r="E10" s="4">
        <v>13508.613762375999</v>
      </c>
      <c r="F10" s="4">
        <v>15158.040355559</v>
      </c>
      <c r="G10" s="4">
        <v>11356.610237519499</v>
      </c>
      <c r="H10" s="4">
        <v>6443.0807759369991</v>
      </c>
      <c r="I10" s="4">
        <v>6066.074631511</v>
      </c>
      <c r="J10" s="6">
        <v>64127.765508197001</v>
      </c>
      <c r="K10" s="4">
        <v>25614.769965359497</v>
      </c>
      <c r="L10" s="4">
        <v>20641.107929915499</v>
      </c>
      <c r="M10" s="4">
        <v>13210.385384139499</v>
      </c>
      <c r="N10" s="4">
        <v>16207.693663894001</v>
      </c>
      <c r="O10" s="6">
        <v>75673.956943308498</v>
      </c>
      <c r="P10" s="7">
        <v>139801.72245150548</v>
      </c>
      <c r="Q10" s="12">
        <f t="shared" si="8"/>
        <v>138491.19289500147</v>
      </c>
      <c r="R10" s="12">
        <f t="shared" si="9"/>
        <v>137158.16201400399</v>
      </c>
      <c r="S10" s="12">
        <f t="shared" si="10"/>
        <v>132160.46670021649</v>
      </c>
      <c r="T10" s="12">
        <f t="shared" si="11"/>
        <v>126293.10868912948</v>
      </c>
      <c r="U10" s="12">
        <f t="shared" si="12"/>
        <v>124643.68209594648</v>
      </c>
      <c r="V10" s="12">
        <f t="shared" si="13"/>
        <v>128445.11221398598</v>
      </c>
      <c r="W10" s="12">
        <f t="shared" si="14"/>
        <v>133358.64167556848</v>
      </c>
      <c r="X10" s="12">
        <f t="shared" si="15"/>
        <v>133735.64781999448</v>
      </c>
      <c r="Y10" s="12">
        <f t="shared" si="16"/>
        <v>75673.956943308483</v>
      </c>
      <c r="Z10" s="12">
        <f t="shared" si="17"/>
        <v>114186.95248614598</v>
      </c>
      <c r="AA10" s="12">
        <f t="shared" si="18"/>
        <v>119160.61452158999</v>
      </c>
      <c r="AB10" s="12">
        <f t="shared" si="19"/>
        <v>126591.33706736598</v>
      </c>
      <c r="AC10" s="12">
        <f t="shared" si="20"/>
        <v>123594.02878761149</v>
      </c>
      <c r="AD10" s="12">
        <f t="shared" si="21"/>
        <v>64127.765508196986</v>
      </c>
    </row>
    <row r="11" spans="1:31" ht="15.6" hidden="1" thickTop="1" thickBot="1">
      <c r="A11" s="8">
        <v>43205</v>
      </c>
      <c r="B11" s="4">
        <v>1111.5023593725</v>
      </c>
      <c r="C11" s="4">
        <v>2341.114849817</v>
      </c>
      <c r="D11" s="4">
        <v>7298.6689454849993</v>
      </c>
      <c r="E11" s="4">
        <v>12587.9890949125</v>
      </c>
      <c r="F11" s="4">
        <v>14838.3218947975</v>
      </c>
      <c r="G11" s="4">
        <v>11053.154353420498</v>
      </c>
      <c r="H11" s="4">
        <v>6297.5075440250002</v>
      </c>
      <c r="I11" s="4">
        <v>5627.1084948195003</v>
      </c>
      <c r="J11" s="6">
        <v>61155.367536649501</v>
      </c>
      <c r="K11" s="4">
        <v>24089.474319246001</v>
      </c>
      <c r="L11" s="4">
        <v>20321.888004140499</v>
      </c>
      <c r="M11" s="4">
        <v>9417.5994465445001</v>
      </c>
      <c r="N11" s="4">
        <v>16782.343548533499</v>
      </c>
      <c r="O11" s="6">
        <v>70611.305318464496</v>
      </c>
      <c r="P11" s="7">
        <v>131766.67285511398</v>
      </c>
      <c r="Q11" s="12">
        <f t="shared" si="8"/>
        <v>130655.17049574148</v>
      </c>
      <c r="R11" s="12">
        <f t="shared" si="9"/>
        <v>129425.55800529699</v>
      </c>
      <c r="S11" s="12">
        <f t="shared" si="10"/>
        <v>124468.00390962898</v>
      </c>
      <c r="T11" s="12">
        <f t="shared" si="11"/>
        <v>119178.68376020149</v>
      </c>
      <c r="U11" s="12">
        <f t="shared" si="12"/>
        <v>116928.35096031649</v>
      </c>
      <c r="V11" s="12">
        <f t="shared" si="13"/>
        <v>120713.51850169348</v>
      </c>
      <c r="W11" s="12">
        <f t="shared" si="14"/>
        <v>125469.16531108899</v>
      </c>
      <c r="X11" s="12">
        <f t="shared" si="15"/>
        <v>126139.56436029448</v>
      </c>
      <c r="Y11" s="12">
        <f t="shared" si="16"/>
        <v>70611.305318464481</v>
      </c>
      <c r="Z11" s="12">
        <f t="shared" si="17"/>
        <v>107677.19853586798</v>
      </c>
      <c r="AA11" s="12">
        <f t="shared" si="18"/>
        <v>111444.78485097349</v>
      </c>
      <c r="AB11" s="12">
        <f t="shared" si="19"/>
        <v>122349.07340856949</v>
      </c>
      <c r="AC11" s="12">
        <f t="shared" si="20"/>
        <v>114984.32930658048</v>
      </c>
      <c r="AD11" s="12">
        <f t="shared" si="21"/>
        <v>61155.367536649486</v>
      </c>
    </row>
    <row r="12" spans="1:31" ht="15.6" hidden="1" thickTop="1" thickBot="1">
      <c r="A12" s="8">
        <v>43212</v>
      </c>
      <c r="B12" s="4">
        <v>1195.521518306</v>
      </c>
      <c r="C12" s="4">
        <v>2588.8308921960001</v>
      </c>
      <c r="D12" s="4">
        <v>7894.7040700890002</v>
      </c>
      <c r="E12" s="4">
        <v>13650.8127212365</v>
      </c>
      <c r="F12" s="4">
        <v>17552.389341973001</v>
      </c>
      <c r="G12" s="4">
        <v>10528.356940062999</v>
      </c>
      <c r="H12" s="4">
        <v>6089.2729183745005</v>
      </c>
      <c r="I12" s="4">
        <v>5566.9003550604994</v>
      </c>
      <c r="J12" s="6">
        <v>65066.788757298506</v>
      </c>
      <c r="K12" s="4">
        <v>24342.153781224501</v>
      </c>
      <c r="L12" s="4">
        <v>19484.778472255497</v>
      </c>
      <c r="M12" s="4">
        <v>10052.661400166</v>
      </c>
      <c r="N12" s="4">
        <v>16666.626034926499</v>
      </c>
      <c r="O12" s="6">
        <v>70546.219688572499</v>
      </c>
      <c r="P12" s="7">
        <v>135613.008445871</v>
      </c>
      <c r="Q12" s="12">
        <f t="shared" si="8"/>
        <v>134417.48692756501</v>
      </c>
      <c r="R12" s="12">
        <f t="shared" si="9"/>
        <v>133024.17755367499</v>
      </c>
      <c r="S12" s="12">
        <f t="shared" si="10"/>
        <v>127718.304375782</v>
      </c>
      <c r="T12" s="12">
        <f t="shared" si="11"/>
        <v>121962.19572463451</v>
      </c>
      <c r="U12" s="12">
        <f t="shared" si="12"/>
        <v>118060.619103898</v>
      </c>
      <c r="V12" s="12">
        <f t="shared" si="13"/>
        <v>125084.65150580801</v>
      </c>
      <c r="W12" s="12">
        <f t="shared" si="14"/>
        <v>129523.73552749651</v>
      </c>
      <c r="X12" s="12">
        <f t="shared" si="15"/>
        <v>130046.10809081051</v>
      </c>
      <c r="Y12" s="12">
        <f t="shared" si="16"/>
        <v>70546.219688572499</v>
      </c>
      <c r="Z12" s="12">
        <f t="shared" si="17"/>
        <v>111270.8546646465</v>
      </c>
      <c r="AA12" s="12">
        <f t="shared" si="18"/>
        <v>116128.22997361551</v>
      </c>
      <c r="AB12" s="12">
        <f t="shared" si="19"/>
        <v>125560.347045705</v>
      </c>
      <c r="AC12" s="12">
        <f t="shared" si="20"/>
        <v>118946.3824109445</v>
      </c>
      <c r="AD12" s="12">
        <f t="shared" si="21"/>
        <v>65066.788757298506</v>
      </c>
    </row>
    <row r="13" spans="1:31" ht="15.6" hidden="1" thickTop="1" thickBot="1">
      <c r="A13" s="8">
        <v>43219</v>
      </c>
      <c r="B13" s="4">
        <v>1208.7621043274999</v>
      </c>
      <c r="C13" s="4">
        <v>2573.3357532354999</v>
      </c>
      <c r="D13" s="4">
        <v>8619.2692419249997</v>
      </c>
      <c r="E13" s="4">
        <v>13264.194370970999</v>
      </c>
      <c r="F13" s="4">
        <v>18476.358984516497</v>
      </c>
      <c r="G13" s="4">
        <v>12121.995863623999</v>
      </c>
      <c r="H13" s="4">
        <v>6740.2815351644995</v>
      </c>
      <c r="I13" s="4">
        <v>5905.6578082774995</v>
      </c>
      <c r="J13" s="6">
        <v>68909.855662041489</v>
      </c>
      <c r="K13" s="4">
        <v>23576.562518946499</v>
      </c>
      <c r="L13" s="4">
        <v>21369.923041463997</v>
      </c>
      <c r="M13" s="4">
        <v>11357.763490247498</v>
      </c>
      <c r="N13" s="4">
        <v>15762.3876944885</v>
      </c>
      <c r="O13" s="6">
        <v>72066.63674514649</v>
      </c>
      <c r="P13" s="7">
        <v>140976.49240718799</v>
      </c>
      <c r="Q13" s="12">
        <f t="shared" si="8"/>
        <v>139767.73030286049</v>
      </c>
      <c r="R13" s="12">
        <f t="shared" si="9"/>
        <v>138403.15665395249</v>
      </c>
      <c r="S13" s="12">
        <f t="shared" si="10"/>
        <v>132357.22316526299</v>
      </c>
      <c r="T13" s="12">
        <f t="shared" si="11"/>
        <v>127712.29803621699</v>
      </c>
      <c r="U13" s="12">
        <f t="shared" si="12"/>
        <v>122500.1334226715</v>
      </c>
      <c r="V13" s="12">
        <f t="shared" si="13"/>
        <v>128854.49654356399</v>
      </c>
      <c r="W13" s="12">
        <f t="shared" si="14"/>
        <v>134236.21087202348</v>
      </c>
      <c r="X13" s="12">
        <f t="shared" si="15"/>
        <v>135070.8345989105</v>
      </c>
      <c r="Y13" s="12">
        <f t="shared" si="16"/>
        <v>72066.636745146505</v>
      </c>
      <c r="Z13" s="12">
        <f t="shared" si="17"/>
        <v>117399.92988824149</v>
      </c>
      <c r="AA13" s="12">
        <f t="shared" si="18"/>
        <v>119606.56936572399</v>
      </c>
      <c r="AB13" s="12">
        <f t="shared" si="19"/>
        <v>129618.7289169405</v>
      </c>
      <c r="AC13" s="12">
        <f t="shared" si="20"/>
        <v>125214.1047126995</v>
      </c>
      <c r="AD13" s="12">
        <f t="shared" si="21"/>
        <v>68909.855662041504</v>
      </c>
    </row>
    <row r="14" spans="1:31" ht="15.6" hidden="1" thickTop="1" thickBot="1">
      <c r="A14" s="8">
        <v>43226</v>
      </c>
      <c r="B14" s="4">
        <v>1410.75</v>
      </c>
      <c r="C14" s="4">
        <v>2934.5499999999997</v>
      </c>
      <c r="D14" s="4">
        <v>7571.5</v>
      </c>
      <c r="E14" s="4">
        <v>12199.9</v>
      </c>
      <c r="F14" s="4">
        <v>17547.45</v>
      </c>
      <c r="G14" s="4">
        <v>10836.65</v>
      </c>
      <c r="H14" s="4">
        <v>6181.65</v>
      </c>
      <c r="I14" s="4">
        <v>4978</v>
      </c>
      <c r="J14" s="6">
        <v>63660.45</v>
      </c>
      <c r="K14" s="4">
        <v>19370.5</v>
      </c>
      <c r="L14" s="4">
        <v>19945.25</v>
      </c>
      <c r="M14" s="4">
        <v>13064.4</v>
      </c>
      <c r="N14" s="4">
        <v>13572.65</v>
      </c>
      <c r="O14" s="6">
        <v>65952.800000000003</v>
      </c>
      <c r="P14" s="7">
        <v>129613.25</v>
      </c>
      <c r="Q14" s="12">
        <f t="shared" si="8"/>
        <v>128202.5</v>
      </c>
      <c r="R14" s="12">
        <f t="shared" si="9"/>
        <v>126678.7</v>
      </c>
      <c r="S14" s="12">
        <f t="shared" si="10"/>
        <v>122041.75</v>
      </c>
      <c r="T14" s="12">
        <f t="shared" si="11"/>
        <v>117413.35</v>
      </c>
      <c r="U14" s="12">
        <f t="shared" si="12"/>
        <v>112065.8</v>
      </c>
      <c r="V14" s="12">
        <f t="shared" si="13"/>
        <v>118776.6</v>
      </c>
      <c r="W14" s="12">
        <f t="shared" si="14"/>
        <v>123431.6</v>
      </c>
      <c r="X14" s="12">
        <f t="shared" si="15"/>
        <v>124635.25</v>
      </c>
      <c r="Y14" s="12">
        <f t="shared" si="16"/>
        <v>65952.800000000003</v>
      </c>
      <c r="Z14" s="12">
        <f t="shared" si="17"/>
        <v>110242.75</v>
      </c>
      <c r="AA14" s="12">
        <f t="shared" si="18"/>
        <v>109668</v>
      </c>
      <c r="AB14" s="12">
        <f t="shared" si="19"/>
        <v>116548.85</v>
      </c>
      <c r="AC14" s="12">
        <f t="shared" si="20"/>
        <v>116040.6</v>
      </c>
      <c r="AD14" s="12">
        <f t="shared" si="21"/>
        <v>63660.45</v>
      </c>
    </row>
    <row r="15" spans="1:31" ht="15.6" hidden="1" thickTop="1" thickBot="1">
      <c r="A15" s="8">
        <v>43233</v>
      </c>
      <c r="B15" s="4">
        <v>1517.4967788229999</v>
      </c>
      <c r="C15" s="4">
        <v>3099.0533994449997</v>
      </c>
      <c r="D15" s="4">
        <v>7718.424708219999</v>
      </c>
      <c r="E15" s="4">
        <v>13176.963982374999</v>
      </c>
      <c r="F15" s="4">
        <v>18069.974188368</v>
      </c>
      <c r="G15" s="4">
        <v>11156.490719035499</v>
      </c>
      <c r="H15" s="4">
        <v>6372.6185647100001</v>
      </c>
      <c r="I15" s="4">
        <v>5121.6788638634998</v>
      </c>
      <c r="J15" s="6">
        <v>66232.701204839992</v>
      </c>
      <c r="K15" s="4">
        <v>25110.2170496935</v>
      </c>
      <c r="L15" s="4">
        <v>17852.906161634</v>
      </c>
      <c r="M15" s="4">
        <v>12767.268701950999</v>
      </c>
      <c r="N15" s="4">
        <v>14943.746484757999</v>
      </c>
      <c r="O15" s="6">
        <v>70674.138398036506</v>
      </c>
      <c r="P15" s="7">
        <v>136906.83960287651</v>
      </c>
      <c r="Q15" s="12">
        <f t="shared" si="8"/>
        <v>135389.34282405351</v>
      </c>
      <c r="R15" s="12">
        <f t="shared" si="9"/>
        <v>133807.78620343152</v>
      </c>
      <c r="S15" s="12">
        <f t="shared" si="10"/>
        <v>129188.41489465651</v>
      </c>
      <c r="T15" s="12">
        <f t="shared" si="11"/>
        <v>123729.87562050151</v>
      </c>
      <c r="U15" s="12">
        <f t="shared" si="12"/>
        <v>118836.86541450852</v>
      </c>
      <c r="V15" s="12">
        <f t="shared" si="13"/>
        <v>125750.34888384101</v>
      </c>
      <c r="W15" s="12">
        <f t="shared" si="14"/>
        <v>130534.22103816651</v>
      </c>
      <c r="X15" s="12">
        <f t="shared" si="15"/>
        <v>131785.16073901302</v>
      </c>
      <c r="Y15" s="12">
        <f t="shared" si="16"/>
        <v>70674.138398036521</v>
      </c>
      <c r="Z15" s="12">
        <f t="shared" si="17"/>
        <v>111796.62255318301</v>
      </c>
      <c r="AA15" s="12">
        <f t="shared" si="18"/>
        <v>119053.93344124251</v>
      </c>
      <c r="AB15" s="12">
        <f t="shared" si="19"/>
        <v>124139.57090092551</v>
      </c>
      <c r="AC15" s="12">
        <f t="shared" si="20"/>
        <v>121963.09311811852</v>
      </c>
      <c r="AD15" s="12">
        <f t="shared" si="21"/>
        <v>66232.701204840007</v>
      </c>
    </row>
    <row r="16" spans="1:31" ht="15.6" hidden="1" thickTop="1" thickBot="1">
      <c r="A16" s="8">
        <v>43240</v>
      </c>
      <c r="B16" s="4">
        <v>1380.3988489905</v>
      </c>
      <c r="C16" s="4">
        <v>3121.810332392</v>
      </c>
      <c r="D16" s="4">
        <v>7366.8151410339997</v>
      </c>
      <c r="E16" s="4">
        <v>12916.504439897501</v>
      </c>
      <c r="F16" s="4">
        <v>20172.103556909999</v>
      </c>
      <c r="G16" s="4">
        <v>12023.0476804675</v>
      </c>
      <c r="H16" s="4">
        <v>6468.9390239929999</v>
      </c>
      <c r="I16" s="4">
        <v>5121.3431134574994</v>
      </c>
      <c r="J16" s="6">
        <v>68570.962137141993</v>
      </c>
      <c r="K16" s="4">
        <v>22289.244441291001</v>
      </c>
      <c r="L16" s="4">
        <v>17408.574843636001</v>
      </c>
      <c r="M16" s="4">
        <v>15164.851774599998</v>
      </c>
      <c r="N16" s="4">
        <v>13569.7271006765</v>
      </c>
      <c r="O16" s="6">
        <v>68432.398160203506</v>
      </c>
      <c r="P16" s="7">
        <v>137003.3602973455</v>
      </c>
      <c r="Q16" s="12">
        <f t="shared" si="8"/>
        <v>135622.961448355</v>
      </c>
      <c r="R16" s="12">
        <f t="shared" si="9"/>
        <v>133881.5499649535</v>
      </c>
      <c r="S16" s="12">
        <f t="shared" si="10"/>
        <v>129636.54515631151</v>
      </c>
      <c r="T16" s="12">
        <f t="shared" si="11"/>
        <v>124086.855857448</v>
      </c>
      <c r="U16" s="12">
        <f t="shared" si="12"/>
        <v>116831.25674043549</v>
      </c>
      <c r="V16" s="12">
        <f t="shared" si="13"/>
        <v>124980.312616878</v>
      </c>
      <c r="W16" s="12">
        <f t="shared" si="14"/>
        <v>130534.42127335249</v>
      </c>
      <c r="X16" s="12">
        <f t="shared" si="15"/>
        <v>131882.01718388801</v>
      </c>
      <c r="Y16" s="12">
        <f t="shared" si="16"/>
        <v>68432.398160203506</v>
      </c>
      <c r="Z16" s="12">
        <f t="shared" si="17"/>
        <v>114714.1158560545</v>
      </c>
      <c r="AA16" s="12">
        <f t="shared" si="18"/>
        <v>119594.7854537095</v>
      </c>
      <c r="AB16" s="12">
        <f t="shared" si="19"/>
        <v>121838.5085227455</v>
      </c>
      <c r="AC16" s="12">
        <f t="shared" si="20"/>
        <v>123433.63319666899</v>
      </c>
      <c r="AD16" s="12">
        <f t="shared" si="21"/>
        <v>68570.962137141993</v>
      </c>
    </row>
    <row r="17" spans="1:30" ht="15.6" hidden="1" thickTop="1" thickBot="1">
      <c r="A17" s="8">
        <v>43247</v>
      </c>
      <c r="B17" s="4">
        <v>1282.7025048119999</v>
      </c>
      <c r="C17" s="4">
        <v>3610.7246003209998</v>
      </c>
      <c r="D17" s="4">
        <v>7563.6557591800001</v>
      </c>
      <c r="E17" s="4">
        <v>13339.081130960498</v>
      </c>
      <c r="F17" s="4">
        <v>22320.345623371002</v>
      </c>
      <c r="G17" s="4">
        <v>11997.573846662501</v>
      </c>
      <c r="H17" s="4">
        <v>6474.2981079524998</v>
      </c>
      <c r="I17" s="4">
        <v>4958.3481833400001</v>
      </c>
      <c r="J17" s="6">
        <v>71546.72975659951</v>
      </c>
      <c r="K17" s="4">
        <v>22825.125716242001</v>
      </c>
      <c r="L17" s="4">
        <v>20534.597800015999</v>
      </c>
      <c r="M17" s="4">
        <v>12653.156276518999</v>
      </c>
      <c r="N17" s="4">
        <v>15954.472379333502</v>
      </c>
      <c r="O17" s="6">
        <v>71967.352172110506</v>
      </c>
      <c r="P17" s="7">
        <v>143514.08192871002</v>
      </c>
      <c r="Q17" s="12">
        <f t="shared" si="8"/>
        <v>142231.379423898</v>
      </c>
      <c r="R17" s="12">
        <f t="shared" si="9"/>
        <v>139903.35732838901</v>
      </c>
      <c r="S17" s="12">
        <f t="shared" si="10"/>
        <v>135950.42616953002</v>
      </c>
      <c r="T17" s="12">
        <f t="shared" si="11"/>
        <v>130175.00079774953</v>
      </c>
      <c r="U17" s="12">
        <f t="shared" si="12"/>
        <v>121193.73630533901</v>
      </c>
      <c r="V17" s="12">
        <f t="shared" si="13"/>
        <v>131516.50808204751</v>
      </c>
      <c r="W17" s="12">
        <f t="shared" si="14"/>
        <v>137039.78382075753</v>
      </c>
      <c r="X17" s="12">
        <f t="shared" si="15"/>
        <v>138555.73374537</v>
      </c>
      <c r="Y17" s="12">
        <f t="shared" si="16"/>
        <v>71967.352172110506</v>
      </c>
      <c r="Z17" s="12">
        <f t="shared" si="17"/>
        <v>120688.95621246801</v>
      </c>
      <c r="AA17" s="12">
        <f t="shared" si="18"/>
        <v>122979.48412869402</v>
      </c>
      <c r="AB17" s="12">
        <f t="shared" si="19"/>
        <v>130860.92565219101</v>
      </c>
      <c r="AC17" s="12">
        <f t="shared" si="20"/>
        <v>127559.60954937652</v>
      </c>
      <c r="AD17" s="12">
        <f t="shared" si="21"/>
        <v>71546.72975659951</v>
      </c>
    </row>
    <row r="18" spans="1:30" ht="15.6" hidden="1" thickTop="1" thickBot="1">
      <c r="A18" s="8">
        <v>43254</v>
      </c>
      <c r="B18" s="4">
        <v>1520.8978765209999</v>
      </c>
      <c r="C18" s="4">
        <v>4896.4651336454999</v>
      </c>
      <c r="D18" s="4">
        <v>7681.2317935544997</v>
      </c>
      <c r="E18" s="4">
        <v>14668.766304256998</v>
      </c>
      <c r="F18" s="4">
        <v>27081.662390916499</v>
      </c>
      <c r="G18" s="4">
        <v>12358.158690040998</v>
      </c>
      <c r="H18" s="4">
        <v>6627.7355452764987</v>
      </c>
      <c r="I18" s="4">
        <v>4667.2802150899997</v>
      </c>
      <c r="J18" s="6">
        <v>79502.197949302004</v>
      </c>
      <c r="K18" s="4">
        <v>22606.390507803499</v>
      </c>
      <c r="L18" s="4">
        <v>20763.146637492999</v>
      </c>
      <c r="M18" s="4">
        <v>12073.580492539499</v>
      </c>
      <c r="N18" s="4">
        <v>15398.935637641998</v>
      </c>
      <c r="O18" s="6">
        <v>70842.053275478</v>
      </c>
      <c r="P18" s="7">
        <v>150344.25122477999</v>
      </c>
      <c r="Q18" s="12">
        <f t="shared" si="8"/>
        <v>148823.353348259</v>
      </c>
      <c r="R18" s="12">
        <f t="shared" si="9"/>
        <v>145447.78609113448</v>
      </c>
      <c r="S18" s="12">
        <f t="shared" si="10"/>
        <v>142663.01943122549</v>
      </c>
      <c r="T18" s="12">
        <f t="shared" si="11"/>
        <v>135675.48492052298</v>
      </c>
      <c r="U18" s="12">
        <f t="shared" si="12"/>
        <v>123262.5888338635</v>
      </c>
      <c r="V18" s="12">
        <f t="shared" si="13"/>
        <v>137986.092534739</v>
      </c>
      <c r="W18" s="12">
        <f t="shared" si="14"/>
        <v>143716.5156795035</v>
      </c>
      <c r="X18" s="12">
        <f t="shared" si="15"/>
        <v>145676.97100968999</v>
      </c>
      <c r="Y18" s="12">
        <f t="shared" si="16"/>
        <v>70842.053275477985</v>
      </c>
      <c r="Z18" s="12">
        <f t="shared" si="17"/>
        <v>127737.86071697649</v>
      </c>
      <c r="AA18" s="12">
        <f t="shared" si="18"/>
        <v>129581.10458728699</v>
      </c>
      <c r="AB18" s="12">
        <f t="shared" si="19"/>
        <v>138270.67073224048</v>
      </c>
      <c r="AC18" s="12">
        <f t="shared" si="20"/>
        <v>134945.315587138</v>
      </c>
      <c r="AD18" s="12">
        <f t="shared" si="21"/>
        <v>79502.19794930199</v>
      </c>
    </row>
    <row r="19" spans="1:30" ht="15.6" hidden="1" thickTop="1" thickBot="1">
      <c r="A19" s="8">
        <v>43261</v>
      </c>
      <c r="B19" s="4">
        <v>1223.3827161710001</v>
      </c>
      <c r="C19" s="4">
        <v>4383.4189150909997</v>
      </c>
      <c r="D19" s="4">
        <v>8102.3288317064998</v>
      </c>
      <c r="E19" s="4">
        <v>15706.835044530499</v>
      </c>
      <c r="F19" s="4">
        <v>21767.375865659502</v>
      </c>
      <c r="G19" s="4">
        <v>11423.562644543499</v>
      </c>
      <c r="H19" s="4">
        <v>6346.8528894894998</v>
      </c>
      <c r="I19" s="4">
        <v>4423.6107501889992</v>
      </c>
      <c r="J19" s="6">
        <v>73377.367657380499</v>
      </c>
      <c r="K19" s="4">
        <v>23150.03371965</v>
      </c>
      <c r="L19" s="4">
        <v>17822.880783294499</v>
      </c>
      <c r="M19" s="4">
        <v>13349.006163496999</v>
      </c>
      <c r="N19" s="4">
        <v>15574.488499598499</v>
      </c>
      <c r="O19" s="6">
        <v>69896.409166040001</v>
      </c>
      <c r="P19" s="7">
        <v>143273.77682342049</v>
      </c>
      <c r="Q19" s="12">
        <f t="shared" si="8"/>
        <v>142050.39410724948</v>
      </c>
      <c r="R19" s="12">
        <f t="shared" si="9"/>
        <v>138890.35790832949</v>
      </c>
      <c r="S19" s="12">
        <f t="shared" si="10"/>
        <v>135171.447991714</v>
      </c>
      <c r="T19" s="12">
        <f t="shared" si="11"/>
        <v>127566.94177888999</v>
      </c>
      <c r="U19" s="12">
        <f t="shared" si="12"/>
        <v>121506.40095776098</v>
      </c>
      <c r="V19" s="12">
        <f t="shared" si="13"/>
        <v>131850.21417887698</v>
      </c>
      <c r="W19" s="12">
        <f t="shared" si="14"/>
        <v>136926.92393393099</v>
      </c>
      <c r="X19" s="12">
        <f t="shared" si="15"/>
        <v>138850.16607323149</v>
      </c>
      <c r="Y19" s="12">
        <f t="shared" si="16"/>
        <v>69896.409166039986</v>
      </c>
      <c r="Z19" s="12">
        <f t="shared" si="17"/>
        <v>120123.74310377048</v>
      </c>
      <c r="AA19" s="12">
        <f t="shared" si="18"/>
        <v>125450.89604012598</v>
      </c>
      <c r="AB19" s="12">
        <f t="shared" si="19"/>
        <v>129924.77065992348</v>
      </c>
      <c r="AC19" s="12">
        <f t="shared" si="20"/>
        <v>127699.28832382198</v>
      </c>
      <c r="AD19" s="12">
        <f t="shared" si="21"/>
        <v>73377.367657380484</v>
      </c>
    </row>
    <row r="20" spans="1:30" ht="15.6" hidden="1" thickTop="1" thickBot="1">
      <c r="A20" s="8">
        <v>43268</v>
      </c>
      <c r="B20" s="4">
        <v>1107.8514217635</v>
      </c>
      <c r="C20" s="4">
        <v>3998.5284176815003</v>
      </c>
      <c r="D20" s="4">
        <v>7918.5695899370003</v>
      </c>
      <c r="E20" s="4">
        <v>16723.616436649001</v>
      </c>
      <c r="F20" s="4">
        <v>21393.694042201998</v>
      </c>
      <c r="G20" s="4">
        <v>10839.501134091</v>
      </c>
      <c r="H20" s="4">
        <v>6005.3237838555006</v>
      </c>
      <c r="I20" s="4">
        <v>4413.9163503589998</v>
      </c>
      <c r="J20" s="6">
        <v>72401.001176538499</v>
      </c>
      <c r="K20" s="4">
        <v>20879.974705849996</v>
      </c>
      <c r="L20" s="4">
        <v>18038.228607664998</v>
      </c>
      <c r="M20" s="4">
        <v>12713.921040771998</v>
      </c>
      <c r="N20" s="4">
        <v>17253.806551026999</v>
      </c>
      <c r="O20" s="6">
        <v>68885.930905313988</v>
      </c>
      <c r="P20" s="7">
        <v>141286.93208185249</v>
      </c>
      <c r="Q20" s="12">
        <f t="shared" si="8"/>
        <v>140179.08066008898</v>
      </c>
      <c r="R20" s="12">
        <f t="shared" si="9"/>
        <v>137288.403664171</v>
      </c>
      <c r="S20" s="12">
        <f t="shared" si="10"/>
        <v>133368.3624919155</v>
      </c>
      <c r="T20" s="12">
        <f t="shared" si="11"/>
        <v>124563.31564520349</v>
      </c>
      <c r="U20" s="12">
        <f t="shared" si="12"/>
        <v>119893.23803965049</v>
      </c>
      <c r="V20" s="12">
        <f t="shared" si="13"/>
        <v>130447.43094776149</v>
      </c>
      <c r="W20" s="12">
        <f t="shared" si="14"/>
        <v>135281.60829799698</v>
      </c>
      <c r="X20" s="12">
        <f t="shared" si="15"/>
        <v>136873.01573149348</v>
      </c>
      <c r="Y20" s="12">
        <f t="shared" si="16"/>
        <v>68885.930905313988</v>
      </c>
      <c r="Z20" s="12">
        <f t="shared" si="17"/>
        <v>120406.95737600249</v>
      </c>
      <c r="AA20" s="12">
        <f t="shared" si="18"/>
        <v>123248.7034741875</v>
      </c>
      <c r="AB20" s="12">
        <f t="shared" si="19"/>
        <v>128573.01104108049</v>
      </c>
      <c r="AC20" s="12">
        <f t="shared" si="20"/>
        <v>124033.12553082549</v>
      </c>
      <c r="AD20" s="12">
        <f t="shared" si="21"/>
        <v>72401.001176538499</v>
      </c>
    </row>
    <row r="21" spans="1:30" ht="15.6" hidden="1" thickTop="1" thickBot="1">
      <c r="A21" s="8">
        <v>43275</v>
      </c>
      <c r="B21" s="4">
        <v>1005.3322920239999</v>
      </c>
      <c r="C21" s="4">
        <v>3218.1527159365</v>
      </c>
      <c r="D21" s="4">
        <v>7017.9128182504992</v>
      </c>
      <c r="E21" s="4">
        <v>14171.718373628499</v>
      </c>
      <c r="F21" s="4">
        <v>23704.383807943497</v>
      </c>
      <c r="G21" s="4">
        <v>10030.610393608498</v>
      </c>
      <c r="H21" s="4">
        <v>6162.1593902649993</v>
      </c>
      <c r="I21" s="4">
        <v>4165.7411328329999</v>
      </c>
      <c r="J21" s="6">
        <v>69476.010924489485</v>
      </c>
      <c r="K21" s="4">
        <v>21269.76050955</v>
      </c>
      <c r="L21" s="4">
        <v>19169.229752899999</v>
      </c>
      <c r="M21" s="4">
        <v>13005.027027300001</v>
      </c>
      <c r="N21" s="4">
        <v>17005.886973199998</v>
      </c>
      <c r="O21" s="6">
        <v>70449.904262949989</v>
      </c>
      <c r="P21" s="7">
        <v>139925.91518743947</v>
      </c>
      <c r="Q21" s="12">
        <f t="shared" si="8"/>
        <v>138920.58289541549</v>
      </c>
      <c r="R21" s="12">
        <f t="shared" si="9"/>
        <v>136707.76247150297</v>
      </c>
      <c r="S21" s="12">
        <f t="shared" si="10"/>
        <v>132908.00236918897</v>
      </c>
      <c r="T21" s="12">
        <f t="shared" si="11"/>
        <v>125754.19681381098</v>
      </c>
      <c r="U21" s="12">
        <f t="shared" si="12"/>
        <v>116221.53137949598</v>
      </c>
      <c r="V21" s="12">
        <f t="shared" si="13"/>
        <v>129895.30479383098</v>
      </c>
      <c r="W21" s="12">
        <f t="shared" si="14"/>
        <v>133763.75579717447</v>
      </c>
      <c r="X21" s="12">
        <f t="shared" si="15"/>
        <v>135760.17405460647</v>
      </c>
      <c r="Y21" s="12">
        <f t="shared" si="16"/>
        <v>70449.904262949989</v>
      </c>
      <c r="Z21" s="12">
        <f t="shared" si="17"/>
        <v>118656.15467788947</v>
      </c>
      <c r="AA21" s="12">
        <f t="shared" si="18"/>
        <v>120756.68543453948</v>
      </c>
      <c r="AB21" s="12">
        <f t="shared" si="19"/>
        <v>126920.88816013947</v>
      </c>
      <c r="AC21" s="12">
        <f t="shared" si="20"/>
        <v>122920.02821423947</v>
      </c>
      <c r="AD21" s="12">
        <f t="shared" si="21"/>
        <v>69476.010924489485</v>
      </c>
    </row>
    <row r="22" spans="1:30" ht="15.6" hidden="1" thickTop="1" thickBot="1">
      <c r="A22" s="8">
        <v>43282</v>
      </c>
      <c r="B22" s="4">
        <v>1002.9936160909998</v>
      </c>
      <c r="C22" s="4">
        <v>3785.322946576</v>
      </c>
      <c r="D22" s="4">
        <v>7321.0527385149999</v>
      </c>
      <c r="E22" s="4">
        <v>13942.066469833499</v>
      </c>
      <c r="F22" s="4">
        <v>23331.143996002</v>
      </c>
      <c r="G22" s="4">
        <v>9601.974287487501</v>
      </c>
      <c r="H22" s="4">
        <v>6119.0854718430001</v>
      </c>
      <c r="I22" s="4">
        <v>4340.5903031704993</v>
      </c>
      <c r="J22" s="6">
        <v>69444.229829518488</v>
      </c>
      <c r="K22" s="4">
        <v>22250.761681576998</v>
      </c>
      <c r="L22" s="4">
        <v>17781.4436877595</v>
      </c>
      <c r="M22" s="4">
        <v>15416.670314002999</v>
      </c>
      <c r="N22" s="4">
        <v>15458.783890078998</v>
      </c>
      <c r="O22" s="6">
        <v>70907.659573418496</v>
      </c>
      <c r="P22" s="7">
        <v>140351.88940293697</v>
      </c>
      <c r="Q22" s="12">
        <f t="shared" si="8"/>
        <v>139348.89578684597</v>
      </c>
      <c r="R22" s="12">
        <f t="shared" si="9"/>
        <v>136566.56645636098</v>
      </c>
      <c r="S22" s="12">
        <f t="shared" si="10"/>
        <v>133030.83666442198</v>
      </c>
      <c r="T22" s="12">
        <f t="shared" si="11"/>
        <v>126409.82293310347</v>
      </c>
      <c r="U22" s="12">
        <f t="shared" si="12"/>
        <v>117020.74540693496</v>
      </c>
      <c r="V22" s="12">
        <f t="shared" si="13"/>
        <v>130749.91511544946</v>
      </c>
      <c r="W22" s="12">
        <f t="shared" si="14"/>
        <v>134232.80393109398</v>
      </c>
      <c r="X22" s="12">
        <f t="shared" si="15"/>
        <v>136011.29909976647</v>
      </c>
      <c r="Y22" s="12">
        <f t="shared" si="16"/>
        <v>70907.659573418481</v>
      </c>
      <c r="Z22" s="12">
        <f t="shared" si="17"/>
        <v>118101.12772135997</v>
      </c>
      <c r="AA22" s="12">
        <f t="shared" si="18"/>
        <v>122570.44571517747</v>
      </c>
      <c r="AB22" s="12">
        <f t="shared" si="19"/>
        <v>124935.21908893397</v>
      </c>
      <c r="AC22" s="12">
        <f t="shared" si="20"/>
        <v>124893.10551285798</v>
      </c>
      <c r="AD22" s="12">
        <f t="shared" si="21"/>
        <v>69444.229829518474</v>
      </c>
    </row>
    <row r="23" spans="1:30" ht="15.6" hidden="1" thickTop="1" thickBot="1">
      <c r="A23" s="8">
        <v>43289</v>
      </c>
      <c r="B23" s="4">
        <v>958.11659229199995</v>
      </c>
      <c r="C23" s="4">
        <v>3948.0376039979997</v>
      </c>
      <c r="D23" s="4">
        <v>7955.1935171504992</v>
      </c>
      <c r="E23" s="4">
        <v>16108.256614052998</v>
      </c>
      <c r="F23" s="4">
        <v>23082.8417232625</v>
      </c>
      <c r="G23" s="4">
        <v>9128.8657489919988</v>
      </c>
      <c r="H23" s="4">
        <v>6053.3853166574991</v>
      </c>
      <c r="I23" s="4">
        <v>4473.3142447509999</v>
      </c>
      <c r="J23" s="6">
        <v>71708.011361156503</v>
      </c>
      <c r="K23" s="4">
        <v>24244.903385010497</v>
      </c>
      <c r="L23" s="4">
        <v>17911.3046768405</v>
      </c>
      <c r="M23" s="4">
        <v>16530.370083586498</v>
      </c>
      <c r="N23" s="4">
        <v>13559.935468583999</v>
      </c>
      <c r="O23" s="6">
        <v>72246.513614021489</v>
      </c>
      <c r="P23" s="7">
        <v>143954.52497517801</v>
      </c>
      <c r="Q23" s="12">
        <f t="shared" si="8"/>
        <v>142996.408382886</v>
      </c>
      <c r="R23" s="12">
        <f t="shared" si="9"/>
        <v>140006.48737118</v>
      </c>
      <c r="S23" s="12">
        <f t="shared" si="10"/>
        <v>135999.3314580275</v>
      </c>
      <c r="T23" s="12">
        <f t="shared" si="11"/>
        <v>127846.26836112501</v>
      </c>
      <c r="U23" s="12">
        <f t="shared" si="12"/>
        <v>120871.6832519155</v>
      </c>
      <c r="V23" s="12">
        <f t="shared" si="13"/>
        <v>134825.65922618602</v>
      </c>
      <c r="W23" s="12">
        <f t="shared" si="14"/>
        <v>137901.13965852052</v>
      </c>
      <c r="X23" s="12">
        <f t="shared" si="15"/>
        <v>139481.210730427</v>
      </c>
      <c r="Y23" s="12">
        <f t="shared" si="16"/>
        <v>72246.513614021504</v>
      </c>
      <c r="Z23" s="12">
        <f t="shared" si="17"/>
        <v>119709.62159016752</v>
      </c>
      <c r="AA23" s="12">
        <f t="shared" si="18"/>
        <v>126043.2202983375</v>
      </c>
      <c r="AB23" s="12">
        <f t="shared" si="19"/>
        <v>127424.1548915915</v>
      </c>
      <c r="AC23" s="12">
        <f t="shared" si="20"/>
        <v>130394.58950659401</v>
      </c>
      <c r="AD23" s="12">
        <f t="shared" si="21"/>
        <v>71708.011361156518</v>
      </c>
    </row>
    <row r="24" spans="1:30" ht="15.6" hidden="1" thickTop="1" thickBot="1">
      <c r="A24" s="8">
        <v>43296</v>
      </c>
      <c r="B24" s="4">
        <v>910.39304991999995</v>
      </c>
      <c r="C24" s="4">
        <v>4440.9537309005</v>
      </c>
      <c r="D24" s="4">
        <v>8135.2932463069992</v>
      </c>
      <c r="E24" s="4">
        <v>17380.057793577496</v>
      </c>
      <c r="F24" s="4">
        <v>21607.606003902001</v>
      </c>
      <c r="G24" s="4">
        <v>10051.733068867999</v>
      </c>
      <c r="H24" s="4">
        <v>5851.0664101954999</v>
      </c>
      <c r="I24" s="4">
        <v>4301.017563759</v>
      </c>
      <c r="J24" s="6">
        <v>72678.12086742949</v>
      </c>
      <c r="K24" s="4">
        <v>26287.315974816996</v>
      </c>
      <c r="L24" s="4">
        <v>18902.466639161001</v>
      </c>
      <c r="M24" s="4">
        <v>17901.223184994498</v>
      </c>
      <c r="N24" s="4">
        <v>13682.107608202501</v>
      </c>
      <c r="O24" s="6">
        <v>76773.113407174984</v>
      </c>
      <c r="P24" s="7">
        <v>149451.23427460447</v>
      </c>
      <c r="Q24" s="12">
        <f t="shared" si="8"/>
        <v>148540.84122468447</v>
      </c>
      <c r="R24" s="12">
        <f t="shared" si="9"/>
        <v>145010.28054370396</v>
      </c>
      <c r="S24" s="12">
        <f t="shared" si="10"/>
        <v>141315.94102829747</v>
      </c>
      <c r="T24" s="12">
        <f t="shared" si="11"/>
        <v>132071.17648102698</v>
      </c>
      <c r="U24" s="12">
        <f t="shared" si="12"/>
        <v>127843.62827070247</v>
      </c>
      <c r="V24" s="12">
        <f t="shared" si="13"/>
        <v>139399.50120573648</v>
      </c>
      <c r="W24" s="12">
        <f t="shared" si="14"/>
        <v>143600.16786440898</v>
      </c>
      <c r="X24" s="12">
        <f t="shared" si="15"/>
        <v>145150.21671084547</v>
      </c>
      <c r="Y24" s="12">
        <f t="shared" si="16"/>
        <v>76773.113407174984</v>
      </c>
      <c r="Z24" s="12">
        <f t="shared" si="17"/>
        <v>123163.91829978747</v>
      </c>
      <c r="AA24" s="12">
        <f t="shared" si="18"/>
        <v>130548.76763544348</v>
      </c>
      <c r="AB24" s="12">
        <f t="shared" si="19"/>
        <v>131550.01108960996</v>
      </c>
      <c r="AC24" s="12">
        <f t="shared" si="20"/>
        <v>135769.12666640198</v>
      </c>
      <c r="AD24" s="12">
        <f t="shared" si="21"/>
        <v>72678.12086742949</v>
      </c>
    </row>
    <row r="25" spans="1:30" ht="15.6" hidden="1" thickTop="1" thickBot="1">
      <c r="A25" s="8">
        <v>43303</v>
      </c>
      <c r="B25" s="4">
        <v>931.7633077575</v>
      </c>
      <c r="C25" s="4">
        <v>4523.5872517729995</v>
      </c>
      <c r="D25" s="4">
        <v>7995.4426734434992</v>
      </c>
      <c r="E25" s="4">
        <v>14335.305509853499</v>
      </c>
      <c r="F25" s="4">
        <v>24581.600969102001</v>
      </c>
      <c r="G25" s="4">
        <v>10385.156386142</v>
      </c>
      <c r="H25" s="4">
        <v>6380.4990690154991</v>
      </c>
      <c r="I25" s="4">
        <v>3823.6995909385</v>
      </c>
      <c r="J25" s="6">
        <v>72957.054758025493</v>
      </c>
      <c r="K25" s="4">
        <v>27749.912264868999</v>
      </c>
      <c r="L25" s="4">
        <v>19131.041465379498</v>
      </c>
      <c r="M25" s="4">
        <v>17339.228679669501</v>
      </c>
      <c r="N25" s="4">
        <v>13517.026375703499</v>
      </c>
      <c r="O25" s="6">
        <v>77737.208785621493</v>
      </c>
      <c r="P25" s="7">
        <v>150694.26354364699</v>
      </c>
      <c r="Q25" s="12">
        <f t="shared" si="8"/>
        <v>149762.50023588949</v>
      </c>
      <c r="R25" s="12">
        <f t="shared" si="9"/>
        <v>146170.676291874</v>
      </c>
      <c r="S25" s="12">
        <f t="shared" si="10"/>
        <v>142698.82087020349</v>
      </c>
      <c r="T25" s="12">
        <f t="shared" si="11"/>
        <v>136358.95803379349</v>
      </c>
      <c r="U25" s="12">
        <f t="shared" si="12"/>
        <v>126112.66257454499</v>
      </c>
      <c r="V25" s="12">
        <f t="shared" si="13"/>
        <v>140309.107157505</v>
      </c>
      <c r="W25" s="12">
        <f t="shared" si="14"/>
        <v>144313.76447463149</v>
      </c>
      <c r="X25" s="12">
        <f t="shared" si="15"/>
        <v>146870.5639527085</v>
      </c>
      <c r="Y25" s="12">
        <f t="shared" si="16"/>
        <v>77737.208785621493</v>
      </c>
      <c r="Z25" s="12">
        <f t="shared" si="17"/>
        <v>122944.35127877799</v>
      </c>
      <c r="AA25" s="12">
        <f t="shared" si="18"/>
        <v>131563.22207826748</v>
      </c>
      <c r="AB25" s="12">
        <f t="shared" si="19"/>
        <v>133355.03486397749</v>
      </c>
      <c r="AC25" s="12">
        <f t="shared" si="20"/>
        <v>137177.2371679435</v>
      </c>
      <c r="AD25" s="12">
        <f t="shared" si="21"/>
        <v>72957.054758025493</v>
      </c>
    </row>
    <row r="26" spans="1:30" ht="15.6" hidden="1" thickTop="1" thickBot="1">
      <c r="A26" s="8">
        <v>43310</v>
      </c>
      <c r="B26" s="4">
        <v>881.97341220599992</v>
      </c>
      <c r="C26" s="4">
        <v>4926.8569808974999</v>
      </c>
      <c r="D26" s="4">
        <v>7872.4897318270005</v>
      </c>
      <c r="E26" s="4">
        <v>14856.771717829999</v>
      </c>
      <c r="F26" s="4">
        <v>27010.607851326498</v>
      </c>
      <c r="G26" s="4">
        <v>12538.62956363</v>
      </c>
      <c r="H26" s="4">
        <v>6104.0084523069991</v>
      </c>
      <c r="I26" s="4">
        <v>4075.737822867</v>
      </c>
      <c r="J26" s="6">
        <v>78267.075532891002</v>
      </c>
      <c r="K26" s="4">
        <v>27956.060385104</v>
      </c>
      <c r="L26" s="4">
        <v>18599.143412681999</v>
      </c>
      <c r="M26" s="4">
        <v>19138.325711608999</v>
      </c>
      <c r="N26" s="4">
        <v>14622.091607256998</v>
      </c>
      <c r="O26" s="6">
        <v>80315.621116651993</v>
      </c>
      <c r="P26" s="7">
        <v>158582.69664954301</v>
      </c>
      <c r="Q26" s="12">
        <f t="shared" si="8"/>
        <v>157700.72323733702</v>
      </c>
      <c r="R26" s="12">
        <f t="shared" si="9"/>
        <v>153655.83966864552</v>
      </c>
      <c r="S26" s="12">
        <f t="shared" si="10"/>
        <v>150710.20691771602</v>
      </c>
      <c r="T26" s="12">
        <f t="shared" si="11"/>
        <v>143725.924931713</v>
      </c>
      <c r="U26" s="12">
        <f t="shared" si="12"/>
        <v>131572.08879821651</v>
      </c>
      <c r="V26" s="12">
        <f t="shared" si="13"/>
        <v>146044.067085913</v>
      </c>
      <c r="W26" s="12">
        <f t="shared" si="14"/>
        <v>152478.68819723601</v>
      </c>
      <c r="X26" s="12">
        <f t="shared" si="15"/>
        <v>154506.95882667601</v>
      </c>
      <c r="Y26" s="12">
        <f t="shared" si="16"/>
        <v>80315.621116652008</v>
      </c>
      <c r="Z26" s="12">
        <f t="shared" si="17"/>
        <v>130626.636264439</v>
      </c>
      <c r="AA26" s="12">
        <f t="shared" si="18"/>
        <v>139983.55323686101</v>
      </c>
      <c r="AB26" s="12">
        <f t="shared" si="19"/>
        <v>139444.370937934</v>
      </c>
      <c r="AC26" s="12">
        <f t="shared" si="20"/>
        <v>143960.60504228601</v>
      </c>
      <c r="AD26" s="12">
        <f t="shared" si="21"/>
        <v>78267.075532891016</v>
      </c>
    </row>
    <row r="27" spans="1:30" ht="15.6" hidden="1" thickTop="1" thickBot="1">
      <c r="A27" s="8">
        <v>43317</v>
      </c>
      <c r="B27" s="4">
        <v>1040.8644854314998</v>
      </c>
      <c r="C27" s="4">
        <v>4766.4849316294994</v>
      </c>
      <c r="D27" s="4">
        <v>7745.1041499844996</v>
      </c>
      <c r="E27" s="4">
        <v>14184.48655068</v>
      </c>
      <c r="F27" s="4">
        <v>26550.375527112497</v>
      </c>
      <c r="G27" s="4">
        <v>11734.659107731</v>
      </c>
      <c r="H27" s="4">
        <v>5911.6646187384995</v>
      </c>
      <c r="I27" s="4">
        <v>3731.5284483655</v>
      </c>
      <c r="J27" s="6">
        <v>75665.167819672992</v>
      </c>
      <c r="K27" s="4">
        <v>27302.907091833498</v>
      </c>
      <c r="L27" s="4">
        <v>20965.502396279</v>
      </c>
      <c r="M27" s="4">
        <v>16026.706111980999</v>
      </c>
      <c r="N27" s="4">
        <v>14138.659710506501</v>
      </c>
      <c r="O27" s="6">
        <v>78433.775310600002</v>
      </c>
      <c r="P27" s="7">
        <v>154098.94313027299</v>
      </c>
      <c r="Q27" s="12">
        <f t="shared" si="8"/>
        <v>153058.0786448415</v>
      </c>
      <c r="R27" s="12">
        <f t="shared" si="9"/>
        <v>149332.45819864349</v>
      </c>
      <c r="S27" s="12">
        <f t="shared" si="10"/>
        <v>146353.83898028851</v>
      </c>
      <c r="T27" s="12">
        <f t="shared" si="11"/>
        <v>139914.45657959298</v>
      </c>
      <c r="U27" s="12">
        <f t="shared" si="12"/>
        <v>127548.5676031605</v>
      </c>
      <c r="V27" s="12">
        <f t="shared" si="13"/>
        <v>142364.28402254201</v>
      </c>
      <c r="W27" s="12">
        <f t="shared" si="14"/>
        <v>148187.2785115345</v>
      </c>
      <c r="X27" s="12">
        <f t="shared" si="15"/>
        <v>150367.41468190748</v>
      </c>
      <c r="Y27" s="12">
        <f t="shared" si="16"/>
        <v>78433.775310600002</v>
      </c>
      <c r="Z27" s="12">
        <f t="shared" si="17"/>
        <v>126796.03603843949</v>
      </c>
      <c r="AA27" s="12">
        <f t="shared" si="18"/>
        <v>133133.44073399401</v>
      </c>
      <c r="AB27" s="12">
        <f t="shared" si="19"/>
        <v>138072.23701829198</v>
      </c>
      <c r="AC27" s="12">
        <f t="shared" si="20"/>
        <v>139960.28341976649</v>
      </c>
      <c r="AD27" s="12">
        <f t="shared" si="21"/>
        <v>75665.167819672992</v>
      </c>
    </row>
    <row r="28" spans="1:30" ht="15.6" hidden="1" thickTop="1" thickBot="1">
      <c r="A28" s="8">
        <v>43324</v>
      </c>
      <c r="B28" s="4">
        <v>1297.9298740649999</v>
      </c>
      <c r="C28" s="4">
        <v>5279.5267444165002</v>
      </c>
      <c r="D28" s="4">
        <v>8191.962529000999</v>
      </c>
      <c r="E28" s="4">
        <v>15815.669109422</v>
      </c>
      <c r="F28" s="4">
        <v>26583.902616795</v>
      </c>
      <c r="G28" s="4">
        <v>11726.5486843115</v>
      </c>
      <c r="H28" s="4">
        <v>5959.9606414274995</v>
      </c>
      <c r="I28" s="4">
        <v>3628.569681122</v>
      </c>
      <c r="J28" s="6">
        <v>78484.069880560492</v>
      </c>
      <c r="K28" s="4">
        <v>29180.323797539997</v>
      </c>
      <c r="L28" s="4">
        <v>20266.663648219001</v>
      </c>
      <c r="M28" s="4">
        <v>15281.990148088</v>
      </c>
      <c r="N28" s="4">
        <v>14228.076870634</v>
      </c>
      <c r="O28" s="6">
        <v>78957.054464481</v>
      </c>
      <c r="P28" s="7">
        <v>157441.12434504149</v>
      </c>
      <c r="Q28" s="12">
        <f t="shared" si="8"/>
        <v>156143.19447097648</v>
      </c>
      <c r="R28" s="12">
        <f t="shared" si="9"/>
        <v>152161.59760062498</v>
      </c>
      <c r="S28" s="12">
        <f t="shared" si="10"/>
        <v>149249.16181604049</v>
      </c>
      <c r="T28" s="12">
        <f t="shared" si="11"/>
        <v>141625.45523561951</v>
      </c>
      <c r="U28" s="12">
        <f t="shared" si="12"/>
        <v>130857.22172824648</v>
      </c>
      <c r="V28" s="12">
        <f t="shared" si="13"/>
        <v>145714.57566072998</v>
      </c>
      <c r="W28" s="12">
        <f t="shared" si="14"/>
        <v>151481.163703614</v>
      </c>
      <c r="X28" s="12">
        <f t="shared" si="15"/>
        <v>153812.55466391949</v>
      </c>
      <c r="Y28" s="12">
        <f t="shared" si="16"/>
        <v>78957.054464481</v>
      </c>
      <c r="Z28" s="12">
        <f t="shared" si="17"/>
        <v>128260.80054750149</v>
      </c>
      <c r="AA28" s="12">
        <f t="shared" si="18"/>
        <v>137174.4606968225</v>
      </c>
      <c r="AB28" s="12">
        <f t="shared" si="19"/>
        <v>142159.1341969535</v>
      </c>
      <c r="AC28" s="12">
        <f t="shared" si="20"/>
        <v>143213.0474744075</v>
      </c>
      <c r="AD28" s="12">
        <f t="shared" si="21"/>
        <v>78484.069880560492</v>
      </c>
    </row>
    <row r="29" spans="1:30" ht="15.6" hidden="1" thickTop="1" thickBot="1">
      <c r="A29" s="8">
        <v>43331</v>
      </c>
      <c r="B29" s="4">
        <v>1418.2159505540001</v>
      </c>
      <c r="C29" s="4">
        <v>4601.9047692869999</v>
      </c>
      <c r="D29" s="4">
        <v>8097.6400057595001</v>
      </c>
      <c r="E29" s="4">
        <v>16102.507951699497</v>
      </c>
      <c r="F29" s="4">
        <v>23871.950698893495</v>
      </c>
      <c r="G29" s="4">
        <v>11314.726749144498</v>
      </c>
      <c r="H29" s="4">
        <v>6422.3537253559998</v>
      </c>
      <c r="I29" s="4">
        <v>4788.1554410520002</v>
      </c>
      <c r="J29" s="6">
        <v>76617.455291745995</v>
      </c>
      <c r="K29" s="4">
        <v>24072.190377225001</v>
      </c>
      <c r="L29" s="4">
        <v>21970.482411925001</v>
      </c>
      <c r="M29" s="4">
        <v>14424.291518104999</v>
      </c>
      <c r="N29" s="4">
        <v>14854.459072162999</v>
      </c>
      <c r="O29" s="6">
        <v>75321.423379418004</v>
      </c>
      <c r="P29" s="7">
        <v>151938.87867116398</v>
      </c>
      <c r="Q29" s="12">
        <f t="shared" si="8"/>
        <v>150520.66272060998</v>
      </c>
      <c r="R29" s="12">
        <f t="shared" si="9"/>
        <v>147336.97390187698</v>
      </c>
      <c r="S29" s="12">
        <f t="shared" si="10"/>
        <v>143841.2386654045</v>
      </c>
      <c r="T29" s="12">
        <f t="shared" si="11"/>
        <v>135836.3707194645</v>
      </c>
      <c r="U29" s="12">
        <f t="shared" si="12"/>
        <v>128066.9279722705</v>
      </c>
      <c r="V29" s="12">
        <f t="shared" si="13"/>
        <v>140624.15192201949</v>
      </c>
      <c r="W29" s="12">
        <f t="shared" si="14"/>
        <v>145516.52494580799</v>
      </c>
      <c r="X29" s="12">
        <f t="shared" si="15"/>
        <v>147150.72323011199</v>
      </c>
      <c r="Y29" s="12">
        <f t="shared" si="16"/>
        <v>75321.423379417989</v>
      </c>
      <c r="Z29" s="12">
        <f t="shared" si="17"/>
        <v>127866.68829393899</v>
      </c>
      <c r="AA29" s="12">
        <f t="shared" si="18"/>
        <v>129968.39625923899</v>
      </c>
      <c r="AB29" s="12">
        <f t="shared" si="19"/>
        <v>137514.58715305899</v>
      </c>
      <c r="AC29" s="12">
        <f t="shared" si="20"/>
        <v>137084.41959900098</v>
      </c>
      <c r="AD29" s="12">
        <f t="shared" si="21"/>
        <v>76617.455291745981</v>
      </c>
    </row>
    <row r="30" spans="1:30" ht="15.6" hidden="1" thickTop="1" thickBot="1">
      <c r="A30" s="8">
        <v>43338</v>
      </c>
      <c r="B30" s="4">
        <v>1589.7345455315001</v>
      </c>
      <c r="C30" s="4">
        <v>5082.3326601409999</v>
      </c>
      <c r="D30" s="4">
        <v>9065.6452325824994</v>
      </c>
      <c r="E30" s="4">
        <v>17674.447720697</v>
      </c>
      <c r="F30" s="4">
        <v>24479.427897781497</v>
      </c>
      <c r="G30" s="4">
        <v>10478.776358287001</v>
      </c>
      <c r="H30" s="4">
        <v>5582.6780582114998</v>
      </c>
      <c r="I30" s="4">
        <v>4265.1986605985003</v>
      </c>
      <c r="J30" s="6">
        <v>78218.241133830496</v>
      </c>
      <c r="K30" s="4">
        <v>25566.716418019998</v>
      </c>
      <c r="L30" s="4">
        <v>24219.087636239998</v>
      </c>
      <c r="M30" s="4">
        <v>14540.222516319998</v>
      </c>
      <c r="N30" s="4">
        <v>14983.79243132</v>
      </c>
      <c r="O30" s="6">
        <v>79309.819001899989</v>
      </c>
      <c r="P30" s="7">
        <v>157528.06013573048</v>
      </c>
      <c r="Q30" s="12">
        <f t="shared" si="8"/>
        <v>155938.32559019898</v>
      </c>
      <c r="R30" s="12">
        <f t="shared" si="9"/>
        <v>152445.72747558949</v>
      </c>
      <c r="S30" s="12">
        <f t="shared" si="10"/>
        <v>148462.41490314799</v>
      </c>
      <c r="T30" s="12">
        <f t="shared" si="11"/>
        <v>139853.61241503348</v>
      </c>
      <c r="U30" s="12">
        <f t="shared" si="12"/>
        <v>133048.632237949</v>
      </c>
      <c r="V30" s="12">
        <f t="shared" si="13"/>
        <v>147049.28377744349</v>
      </c>
      <c r="W30" s="12">
        <f t="shared" si="14"/>
        <v>151945.382077519</v>
      </c>
      <c r="X30" s="12">
        <f t="shared" si="15"/>
        <v>153262.861475132</v>
      </c>
      <c r="Y30" s="12">
        <f t="shared" si="16"/>
        <v>79309.819001899989</v>
      </c>
      <c r="Z30" s="12">
        <f t="shared" si="17"/>
        <v>131961.34371771049</v>
      </c>
      <c r="AA30" s="12">
        <f t="shared" si="18"/>
        <v>133308.97249949048</v>
      </c>
      <c r="AB30" s="12">
        <f t="shared" si="19"/>
        <v>142987.83761941048</v>
      </c>
      <c r="AC30" s="12">
        <f t="shared" si="20"/>
        <v>142544.26770441048</v>
      </c>
      <c r="AD30" s="12">
        <f t="shared" si="21"/>
        <v>78218.241133830496</v>
      </c>
    </row>
    <row r="31" spans="1:30" ht="15.6" hidden="1" thickTop="1" thickBot="1">
      <c r="A31" s="8">
        <v>43345</v>
      </c>
      <c r="B31" s="4">
        <v>1619.1109119814998</v>
      </c>
      <c r="C31" s="4">
        <v>4788.2235434549993</v>
      </c>
      <c r="D31" s="4">
        <v>9464.688450666501</v>
      </c>
      <c r="E31" s="4">
        <v>16541.640335198997</v>
      </c>
      <c r="F31" s="4">
        <v>23535.260360081498</v>
      </c>
      <c r="G31" s="4">
        <v>11130.870222881498</v>
      </c>
      <c r="H31" s="4">
        <v>5714.4118100039996</v>
      </c>
      <c r="I31" s="4">
        <v>3826.987375743</v>
      </c>
      <c r="J31" s="6">
        <v>76621.193010011993</v>
      </c>
      <c r="K31" s="4">
        <v>29489.123776365497</v>
      </c>
      <c r="L31" s="4">
        <v>27950.2072741835</v>
      </c>
      <c r="M31" s="4">
        <v>13451.508630569</v>
      </c>
      <c r="N31" s="4">
        <v>18303.728772185499</v>
      </c>
      <c r="O31" s="6">
        <v>89194.568453303495</v>
      </c>
      <c r="P31" s="7">
        <v>165815.76146331549</v>
      </c>
      <c r="Q31" s="12">
        <f t="shared" si="8"/>
        <v>164196.65055133399</v>
      </c>
      <c r="R31" s="12">
        <f t="shared" si="9"/>
        <v>161027.53791986048</v>
      </c>
      <c r="S31" s="12">
        <f t="shared" si="10"/>
        <v>156351.07301264899</v>
      </c>
      <c r="T31" s="12">
        <f t="shared" si="11"/>
        <v>149274.1211281165</v>
      </c>
      <c r="U31" s="12">
        <f t="shared" si="12"/>
        <v>142280.50110323398</v>
      </c>
      <c r="V31" s="12">
        <f t="shared" si="13"/>
        <v>154684.89124043399</v>
      </c>
      <c r="W31" s="12">
        <f t="shared" si="14"/>
        <v>160101.34965331148</v>
      </c>
      <c r="X31" s="12">
        <f t="shared" si="15"/>
        <v>161988.7740875725</v>
      </c>
      <c r="Y31" s="12">
        <f t="shared" si="16"/>
        <v>89194.568453303495</v>
      </c>
      <c r="Z31" s="12">
        <f t="shared" si="17"/>
        <v>136326.63768694998</v>
      </c>
      <c r="AA31" s="12">
        <f t="shared" si="18"/>
        <v>137865.554189132</v>
      </c>
      <c r="AB31" s="12">
        <f t="shared" si="19"/>
        <v>152364.25283274648</v>
      </c>
      <c r="AC31" s="12">
        <f t="shared" si="20"/>
        <v>147512.03269112998</v>
      </c>
      <c r="AD31" s="12">
        <f t="shared" si="21"/>
        <v>76621.193010011993</v>
      </c>
    </row>
    <row r="32" spans="1:30" ht="15.6" hidden="1" thickTop="1" thickBot="1">
      <c r="A32" s="8">
        <v>43352</v>
      </c>
      <c r="B32" s="4">
        <v>1394.270597874</v>
      </c>
      <c r="C32" s="4">
        <v>3955.089577707</v>
      </c>
      <c r="D32" s="4">
        <v>9352.9239182004985</v>
      </c>
      <c r="E32" s="4">
        <v>16525.238137245502</v>
      </c>
      <c r="F32" s="4">
        <v>20807.5053731265</v>
      </c>
      <c r="G32" s="4">
        <v>9585.8229865385001</v>
      </c>
      <c r="H32" s="4">
        <v>5059.3295624339999</v>
      </c>
      <c r="I32" s="4">
        <v>3225.8282910015</v>
      </c>
      <c r="J32" s="6">
        <v>69906.008444127496</v>
      </c>
      <c r="K32" s="4">
        <v>26205.874833771501</v>
      </c>
      <c r="L32" s="4">
        <v>25116.6590295805</v>
      </c>
      <c r="M32" s="4">
        <v>11764.738617726</v>
      </c>
      <c r="N32" s="4">
        <v>21633.402779272496</v>
      </c>
      <c r="O32" s="6">
        <v>84720.675260350486</v>
      </c>
      <c r="P32" s="7">
        <v>154626.68370447797</v>
      </c>
      <c r="Q32" s="12">
        <f t="shared" si="8"/>
        <v>153232.41310660396</v>
      </c>
      <c r="R32" s="12">
        <f t="shared" si="9"/>
        <v>150671.59412677097</v>
      </c>
      <c r="S32" s="12">
        <f t="shared" si="10"/>
        <v>145273.75978627746</v>
      </c>
      <c r="T32" s="12">
        <f t="shared" si="11"/>
        <v>138101.44556723247</v>
      </c>
      <c r="U32" s="12">
        <f t="shared" si="12"/>
        <v>133819.17833135146</v>
      </c>
      <c r="V32" s="12">
        <f t="shared" si="13"/>
        <v>145040.86071793947</v>
      </c>
      <c r="W32" s="12">
        <f t="shared" si="14"/>
        <v>149567.35414204397</v>
      </c>
      <c r="X32" s="12">
        <f t="shared" si="15"/>
        <v>151400.85541347647</v>
      </c>
      <c r="Y32" s="12">
        <f t="shared" si="16"/>
        <v>84720.675260350472</v>
      </c>
      <c r="Z32" s="12">
        <f t="shared" si="17"/>
        <v>128420.80887070647</v>
      </c>
      <c r="AA32" s="12">
        <f t="shared" si="18"/>
        <v>129510.02467489746</v>
      </c>
      <c r="AB32" s="12">
        <f t="shared" si="19"/>
        <v>142861.94508675198</v>
      </c>
      <c r="AC32" s="12">
        <f t="shared" si="20"/>
        <v>132993.28092520547</v>
      </c>
      <c r="AD32" s="12">
        <f t="shared" si="21"/>
        <v>69906.008444127481</v>
      </c>
    </row>
    <row r="33" spans="1:30" ht="15.6" hidden="1" thickTop="1" thickBot="1">
      <c r="A33" s="8">
        <v>43359</v>
      </c>
      <c r="B33" s="4">
        <v>1352.2813156940001</v>
      </c>
      <c r="C33" s="4">
        <v>4112.5523190639997</v>
      </c>
      <c r="D33" s="4">
        <v>8137.1941484459994</v>
      </c>
      <c r="E33" s="4">
        <v>15238.6508152555</v>
      </c>
      <c r="F33" s="4">
        <v>22084.394823378501</v>
      </c>
      <c r="G33" s="4">
        <v>11355.368280811999</v>
      </c>
      <c r="H33" s="4">
        <v>8447.9026635249993</v>
      </c>
      <c r="I33" s="4">
        <v>11758.840501400999</v>
      </c>
      <c r="J33" s="6">
        <v>82487.184867575997</v>
      </c>
      <c r="K33" s="4">
        <v>20828.675117684499</v>
      </c>
      <c r="L33" s="4">
        <v>27801.708886698001</v>
      </c>
      <c r="M33" s="4">
        <v>12145.152186489</v>
      </c>
      <c r="N33" s="4">
        <v>24026.480203986499</v>
      </c>
      <c r="O33" s="6">
        <v>84802.016394858001</v>
      </c>
      <c r="P33" s="7">
        <v>167289.20126243401</v>
      </c>
      <c r="Q33" s="12">
        <f t="shared" si="8"/>
        <v>165936.91994674</v>
      </c>
      <c r="R33" s="12">
        <f t="shared" si="9"/>
        <v>163176.64894337</v>
      </c>
      <c r="S33" s="12">
        <f t="shared" si="10"/>
        <v>159152.00711398802</v>
      </c>
      <c r="T33" s="12">
        <f t="shared" si="11"/>
        <v>152050.55044717851</v>
      </c>
      <c r="U33" s="12">
        <f t="shared" si="12"/>
        <v>145204.80643905551</v>
      </c>
      <c r="V33" s="12">
        <f t="shared" si="13"/>
        <v>155933.83298162202</v>
      </c>
      <c r="W33" s="12">
        <f t="shared" si="14"/>
        <v>158841.29859890902</v>
      </c>
      <c r="X33" s="12">
        <f t="shared" si="15"/>
        <v>155530.36076103302</v>
      </c>
      <c r="Y33" s="12">
        <f t="shared" si="16"/>
        <v>84802.016394858016</v>
      </c>
      <c r="Z33" s="12">
        <f t="shared" si="17"/>
        <v>146460.52614474951</v>
      </c>
      <c r="AA33" s="12">
        <f t="shared" si="18"/>
        <v>139487.49237573601</v>
      </c>
      <c r="AB33" s="12">
        <f t="shared" si="19"/>
        <v>155144.04907594502</v>
      </c>
      <c r="AC33" s="12">
        <f t="shared" si="20"/>
        <v>143262.72105844753</v>
      </c>
      <c r="AD33" s="12">
        <f t="shared" si="21"/>
        <v>82487.184867576012</v>
      </c>
    </row>
    <row r="34" spans="1:30" ht="15.6" hidden="1" thickTop="1" thickBot="1">
      <c r="A34" s="8">
        <v>43366</v>
      </c>
      <c r="B34" s="4">
        <v>1172.554011874</v>
      </c>
      <c r="C34" s="4">
        <v>3853.0954435414997</v>
      </c>
      <c r="D34" s="4">
        <v>7292.429732229999</v>
      </c>
      <c r="E34" s="4">
        <v>16084.066611388002</v>
      </c>
      <c r="F34" s="4">
        <v>22272.039855315998</v>
      </c>
      <c r="G34" s="4">
        <v>11965.755576566999</v>
      </c>
      <c r="H34" s="4">
        <v>7265.6382672254995</v>
      </c>
      <c r="I34" s="4">
        <v>8629.0923389294985</v>
      </c>
      <c r="J34" s="6">
        <v>78534.671837071481</v>
      </c>
      <c r="K34" s="4">
        <v>18791.589886140999</v>
      </c>
      <c r="L34" s="4">
        <v>28296.122502904</v>
      </c>
      <c r="M34" s="4">
        <v>12656.049415923999</v>
      </c>
      <c r="N34" s="4">
        <v>25054.216757692997</v>
      </c>
      <c r="O34" s="6">
        <v>84797.978562662</v>
      </c>
      <c r="P34" s="7">
        <v>163332.65039973348</v>
      </c>
      <c r="Q34" s="12">
        <f t="shared" si="8"/>
        <v>162160.09638785949</v>
      </c>
      <c r="R34" s="12">
        <f t="shared" si="9"/>
        <v>159479.55495619198</v>
      </c>
      <c r="S34" s="12">
        <f t="shared" si="10"/>
        <v>156040.22066750348</v>
      </c>
      <c r="T34" s="12">
        <f t="shared" si="11"/>
        <v>147248.58378834548</v>
      </c>
      <c r="U34" s="12">
        <f t="shared" si="12"/>
        <v>141060.61054441749</v>
      </c>
      <c r="V34" s="12">
        <f t="shared" si="13"/>
        <v>151366.89482316648</v>
      </c>
      <c r="W34" s="12">
        <f t="shared" si="14"/>
        <v>156067.01213250798</v>
      </c>
      <c r="X34" s="12">
        <f t="shared" si="15"/>
        <v>154703.55806080397</v>
      </c>
      <c r="Y34" s="12">
        <f t="shared" si="16"/>
        <v>84797.978562662</v>
      </c>
      <c r="Z34" s="12">
        <f t="shared" si="17"/>
        <v>144541.06051359247</v>
      </c>
      <c r="AA34" s="12">
        <f t="shared" si="18"/>
        <v>135036.52789682947</v>
      </c>
      <c r="AB34" s="12">
        <f t="shared" si="19"/>
        <v>150676.60098380948</v>
      </c>
      <c r="AC34" s="12">
        <f t="shared" si="20"/>
        <v>138278.43364204047</v>
      </c>
      <c r="AD34" s="12">
        <f t="shared" si="21"/>
        <v>78534.671837071481</v>
      </c>
    </row>
    <row r="35" spans="1:30" ht="15.6" hidden="1" thickTop="1" thickBot="1">
      <c r="A35" s="8">
        <v>43373</v>
      </c>
      <c r="B35" s="4">
        <v>1251.761484144</v>
      </c>
      <c r="C35" s="4">
        <v>3882.8589511225</v>
      </c>
      <c r="D35" s="4">
        <v>7045.9310704099989</v>
      </c>
      <c r="E35" s="4">
        <v>16186.832171697499</v>
      </c>
      <c r="F35" s="4">
        <v>21782.025614116996</v>
      </c>
      <c r="G35" s="4">
        <v>12261.524009090499</v>
      </c>
      <c r="H35" s="4">
        <v>6981.8185584449993</v>
      </c>
      <c r="I35" s="4">
        <v>7703.3698001904995</v>
      </c>
      <c r="J35" s="6">
        <v>77096.121659216995</v>
      </c>
      <c r="K35" s="4">
        <v>16746.208606003998</v>
      </c>
      <c r="L35" s="4">
        <v>26597.626215107</v>
      </c>
      <c r="M35" s="4">
        <v>12761.919181223499</v>
      </c>
      <c r="N35" s="4">
        <v>24468.849378551498</v>
      </c>
      <c r="O35" s="6">
        <v>80574.603380885994</v>
      </c>
      <c r="P35" s="7">
        <v>157670.72504010299</v>
      </c>
      <c r="Q35" s="12">
        <f t="shared" si="8"/>
        <v>156418.963555959</v>
      </c>
      <c r="R35" s="12">
        <f t="shared" si="9"/>
        <v>153787.86608898049</v>
      </c>
      <c r="S35" s="12">
        <f t="shared" si="10"/>
        <v>150624.79396969298</v>
      </c>
      <c r="T35" s="12">
        <f t="shared" si="11"/>
        <v>141483.8928684055</v>
      </c>
      <c r="U35" s="12">
        <f t="shared" si="12"/>
        <v>135888.69942598598</v>
      </c>
      <c r="V35" s="12">
        <f t="shared" si="13"/>
        <v>145409.20103101249</v>
      </c>
      <c r="W35" s="12">
        <f t="shared" si="14"/>
        <v>150688.90648165799</v>
      </c>
      <c r="X35" s="12">
        <f t="shared" si="15"/>
        <v>149967.35523991249</v>
      </c>
      <c r="Y35" s="12">
        <f t="shared" si="16"/>
        <v>80574.603380885994</v>
      </c>
      <c r="Z35" s="12">
        <f t="shared" si="17"/>
        <v>140924.516434099</v>
      </c>
      <c r="AA35" s="12">
        <f t="shared" si="18"/>
        <v>131073.09882499598</v>
      </c>
      <c r="AB35" s="12">
        <f t="shared" si="19"/>
        <v>144908.8058588795</v>
      </c>
      <c r="AC35" s="12">
        <f t="shared" si="20"/>
        <v>133201.87566155149</v>
      </c>
      <c r="AD35" s="12">
        <f t="shared" si="21"/>
        <v>77096.121659216995</v>
      </c>
    </row>
    <row r="36" spans="1:30" ht="15.6" hidden="1" thickTop="1" thickBot="1">
      <c r="A36" s="8">
        <v>43380</v>
      </c>
      <c r="B36" s="4">
        <v>1141.0948831035</v>
      </c>
      <c r="C36" s="4">
        <v>3722.4929406814999</v>
      </c>
      <c r="D36" s="4">
        <v>6493.6997384359993</v>
      </c>
      <c r="E36" s="4">
        <v>15362.317769604499</v>
      </c>
      <c r="F36" s="4">
        <v>20731.185524266999</v>
      </c>
      <c r="G36" s="4">
        <v>10700.181675190999</v>
      </c>
      <c r="H36" s="4">
        <v>6691.7102984349995</v>
      </c>
      <c r="I36" s="4">
        <v>6558.8049252559995</v>
      </c>
      <c r="J36" s="6">
        <v>71401.4877549745</v>
      </c>
      <c r="K36" s="4">
        <v>16543.077945565499</v>
      </c>
      <c r="L36" s="4">
        <v>25912.699897144001</v>
      </c>
      <c r="M36" s="4">
        <v>11965.405453059999</v>
      </c>
      <c r="N36" s="4">
        <v>20952.245016546996</v>
      </c>
      <c r="O36" s="6">
        <v>75373.428312316493</v>
      </c>
      <c r="P36" s="7">
        <v>146774.91606729099</v>
      </c>
      <c r="Q36" s="12">
        <f t="shared" si="8"/>
        <v>145633.82118418749</v>
      </c>
      <c r="R36" s="12">
        <f t="shared" si="9"/>
        <v>143052.4231266095</v>
      </c>
      <c r="S36" s="12">
        <f t="shared" si="10"/>
        <v>140281.21632885499</v>
      </c>
      <c r="T36" s="12">
        <f t="shared" si="11"/>
        <v>131412.59829768649</v>
      </c>
      <c r="U36" s="12">
        <f t="shared" si="12"/>
        <v>126043.73054302399</v>
      </c>
      <c r="V36" s="12">
        <f t="shared" si="13"/>
        <v>136074.73439209998</v>
      </c>
      <c r="W36" s="12">
        <f t="shared" si="14"/>
        <v>140083.20576885599</v>
      </c>
      <c r="X36" s="12">
        <f t="shared" si="15"/>
        <v>140216.11114203499</v>
      </c>
      <c r="Y36" s="12">
        <f t="shared" si="16"/>
        <v>75373.428312316493</v>
      </c>
      <c r="Z36" s="12">
        <f t="shared" si="17"/>
        <v>130231.83812172549</v>
      </c>
      <c r="AA36" s="12">
        <f t="shared" si="18"/>
        <v>120862.21617014699</v>
      </c>
      <c r="AB36" s="12">
        <f t="shared" si="19"/>
        <v>134809.510614231</v>
      </c>
      <c r="AC36" s="12">
        <f t="shared" si="20"/>
        <v>125822.671050744</v>
      </c>
      <c r="AD36" s="12">
        <f t="shared" si="21"/>
        <v>71401.4877549745</v>
      </c>
    </row>
    <row r="37" spans="1:30" ht="15.6" hidden="1" thickTop="1" thickBot="1">
      <c r="A37" s="8">
        <v>43387</v>
      </c>
      <c r="B37" s="4">
        <v>1175.7887209005</v>
      </c>
      <c r="C37" s="4">
        <v>3454.8550338445002</v>
      </c>
      <c r="D37" s="4">
        <v>7090.1438287869996</v>
      </c>
      <c r="E37" s="4">
        <v>15702.0068267555</v>
      </c>
      <c r="F37" s="4">
        <v>20449.037521965001</v>
      </c>
      <c r="G37" s="4">
        <v>9383.9581923599999</v>
      </c>
      <c r="H37" s="4">
        <v>5706.8700989165</v>
      </c>
      <c r="I37" s="4">
        <v>6924.7560746174995</v>
      </c>
      <c r="J37" s="6">
        <v>69887.416298146505</v>
      </c>
      <c r="K37" s="4">
        <v>15204.635010831498</v>
      </c>
      <c r="L37" s="4">
        <v>24783.098802742996</v>
      </c>
      <c r="M37" s="4">
        <v>12433.234582138999</v>
      </c>
      <c r="N37" s="4">
        <v>20195.626811119</v>
      </c>
      <c r="O37" s="6">
        <v>72616.595206832484</v>
      </c>
      <c r="P37" s="7">
        <v>142504.01150497899</v>
      </c>
      <c r="Q37" s="12">
        <f t="shared" si="8"/>
        <v>141328.22278407848</v>
      </c>
      <c r="R37" s="12">
        <f t="shared" si="9"/>
        <v>139049.15647113448</v>
      </c>
      <c r="S37" s="12">
        <f t="shared" si="10"/>
        <v>135413.86767619199</v>
      </c>
      <c r="T37" s="12">
        <f t="shared" si="11"/>
        <v>126802.00467822349</v>
      </c>
      <c r="U37" s="12">
        <f t="shared" si="12"/>
        <v>122054.97398301399</v>
      </c>
      <c r="V37" s="12">
        <f t="shared" si="13"/>
        <v>133120.05331261898</v>
      </c>
      <c r="W37" s="12">
        <f t="shared" si="14"/>
        <v>136797.1414060625</v>
      </c>
      <c r="X37" s="12">
        <f t="shared" si="15"/>
        <v>135579.25543036149</v>
      </c>
      <c r="Y37" s="12">
        <f t="shared" si="16"/>
        <v>72616.595206832484</v>
      </c>
      <c r="Z37" s="12">
        <f t="shared" si="17"/>
        <v>127299.37649414749</v>
      </c>
      <c r="AA37" s="12">
        <f t="shared" si="18"/>
        <v>117720.91270223599</v>
      </c>
      <c r="AB37" s="12">
        <f t="shared" si="19"/>
        <v>130070.77692283998</v>
      </c>
      <c r="AC37" s="12">
        <f t="shared" si="20"/>
        <v>122308.38469385999</v>
      </c>
      <c r="AD37" s="12">
        <f t="shared" si="21"/>
        <v>69887.416298146505</v>
      </c>
    </row>
    <row r="38" spans="1:30" ht="15.6" hidden="1" thickTop="1" thickBot="1">
      <c r="A38" s="8">
        <v>43394</v>
      </c>
      <c r="B38" s="4">
        <v>1055.3783501925</v>
      </c>
      <c r="C38" s="4">
        <v>3336.1807028644998</v>
      </c>
      <c r="D38" s="4">
        <v>7457.4367889474997</v>
      </c>
      <c r="E38" s="4">
        <v>16231.324701749498</v>
      </c>
      <c r="F38" s="4">
        <v>21899.418845007498</v>
      </c>
      <c r="G38" s="4">
        <v>12389.316584489501</v>
      </c>
      <c r="H38" s="4">
        <v>6855.7384695949995</v>
      </c>
      <c r="I38" s="4">
        <v>7075.6337604444998</v>
      </c>
      <c r="J38" s="6">
        <v>76300.428203290503</v>
      </c>
      <c r="K38" s="4">
        <v>14959.351337574999</v>
      </c>
      <c r="L38" s="4">
        <v>24916.311821328502</v>
      </c>
      <c r="M38" s="4">
        <v>11702.5103473415</v>
      </c>
      <c r="N38" s="4">
        <v>17846.3869143995</v>
      </c>
      <c r="O38" s="6">
        <v>69424.560420644499</v>
      </c>
      <c r="P38" s="7">
        <v>145724.988623935</v>
      </c>
      <c r="Q38" s="12">
        <f t="shared" si="8"/>
        <v>144669.6102737425</v>
      </c>
      <c r="R38" s="12">
        <f t="shared" si="9"/>
        <v>142388.80792107049</v>
      </c>
      <c r="S38" s="12">
        <f t="shared" si="10"/>
        <v>138267.55183498751</v>
      </c>
      <c r="T38" s="12">
        <f t="shared" si="11"/>
        <v>129493.6639221855</v>
      </c>
      <c r="U38" s="12">
        <f t="shared" si="12"/>
        <v>123825.5697789275</v>
      </c>
      <c r="V38" s="12">
        <f t="shared" si="13"/>
        <v>133335.67203944549</v>
      </c>
      <c r="W38" s="12">
        <f t="shared" si="14"/>
        <v>138869.25015434</v>
      </c>
      <c r="X38" s="12">
        <f t="shared" si="15"/>
        <v>138649.3548634905</v>
      </c>
      <c r="Y38" s="12">
        <f t="shared" si="16"/>
        <v>69424.560420644499</v>
      </c>
      <c r="Z38" s="12">
        <f t="shared" si="17"/>
        <v>130765.63728636</v>
      </c>
      <c r="AA38" s="12">
        <f t="shared" si="18"/>
        <v>120808.6768026065</v>
      </c>
      <c r="AB38" s="12">
        <f t="shared" si="19"/>
        <v>134022.47827659349</v>
      </c>
      <c r="AC38" s="12">
        <f t="shared" si="20"/>
        <v>127878.60170953551</v>
      </c>
      <c r="AD38" s="12">
        <f t="shared" si="21"/>
        <v>76300.428203290503</v>
      </c>
    </row>
    <row r="39" spans="1:30" ht="15.6" hidden="1" thickTop="1" thickBot="1">
      <c r="A39" s="8">
        <v>43401</v>
      </c>
      <c r="B39" s="4">
        <v>1304.4649613239999</v>
      </c>
      <c r="C39" s="4">
        <v>3548.4844252394996</v>
      </c>
      <c r="D39" s="4">
        <v>7456.7637794784996</v>
      </c>
      <c r="E39" s="4">
        <v>16353.747986512501</v>
      </c>
      <c r="F39" s="4">
        <v>23156.010848861995</v>
      </c>
      <c r="G39" s="4">
        <v>12411.3702346025</v>
      </c>
      <c r="H39" s="4">
        <v>7339.2924683255005</v>
      </c>
      <c r="I39" s="4">
        <v>7058.5282580539997</v>
      </c>
      <c r="J39" s="6">
        <v>78628.662962398492</v>
      </c>
      <c r="K39" s="4">
        <v>16885.847516663496</v>
      </c>
      <c r="L39" s="4">
        <v>23647.275170000001</v>
      </c>
      <c r="M39" s="4">
        <v>11856.345229999999</v>
      </c>
      <c r="N39" s="4">
        <v>19913.331995</v>
      </c>
      <c r="O39" s="6">
        <v>72302.799911663489</v>
      </c>
      <c r="P39" s="7">
        <v>150931.46287406198</v>
      </c>
      <c r="Q39" s="12">
        <f t="shared" si="8"/>
        <v>149626.99791273798</v>
      </c>
      <c r="R39" s="12">
        <f t="shared" si="9"/>
        <v>147382.97844882248</v>
      </c>
      <c r="S39" s="12">
        <f t="shared" si="10"/>
        <v>143474.69909458348</v>
      </c>
      <c r="T39" s="12">
        <f t="shared" si="11"/>
        <v>134577.71488754949</v>
      </c>
      <c r="U39" s="12">
        <f t="shared" si="12"/>
        <v>127775.45202519998</v>
      </c>
      <c r="V39" s="12">
        <f t="shared" si="13"/>
        <v>138520.09263945947</v>
      </c>
      <c r="W39" s="12">
        <f t="shared" si="14"/>
        <v>143592.17040573648</v>
      </c>
      <c r="X39" s="12">
        <f t="shared" si="15"/>
        <v>143872.93461600799</v>
      </c>
      <c r="Y39" s="12">
        <f t="shared" si="16"/>
        <v>72302.799911663489</v>
      </c>
      <c r="Z39" s="12">
        <f t="shared" si="17"/>
        <v>134045.61535739849</v>
      </c>
      <c r="AA39" s="12">
        <f t="shared" si="18"/>
        <v>127284.18770406197</v>
      </c>
      <c r="AB39" s="12">
        <f t="shared" si="19"/>
        <v>139075.11764406197</v>
      </c>
      <c r="AC39" s="12">
        <f t="shared" si="20"/>
        <v>131018.13087906198</v>
      </c>
      <c r="AD39" s="12">
        <f t="shared" si="21"/>
        <v>78628.662962398492</v>
      </c>
    </row>
    <row r="40" spans="1:30" ht="15.6" hidden="1" thickTop="1" thickBot="1">
      <c r="A40" s="8">
        <v>43408</v>
      </c>
      <c r="B40" s="4">
        <v>1522.677359844</v>
      </c>
      <c r="C40" s="4">
        <v>3734.970351385</v>
      </c>
      <c r="D40" s="4">
        <v>7339.2510294109998</v>
      </c>
      <c r="E40" s="4">
        <v>15762.725065204999</v>
      </c>
      <c r="F40" s="4">
        <v>22912.260167549</v>
      </c>
      <c r="G40" s="4">
        <v>12739.752070586999</v>
      </c>
      <c r="H40" s="4">
        <v>7961.6825827519997</v>
      </c>
      <c r="I40" s="4">
        <v>6804.9440726385001</v>
      </c>
      <c r="J40" s="6">
        <v>78778.262699371495</v>
      </c>
      <c r="K40" s="4">
        <v>20476.966308615498</v>
      </c>
      <c r="L40" s="4">
        <v>21534.521868750999</v>
      </c>
      <c r="M40" s="4">
        <v>12182.367905134999</v>
      </c>
      <c r="N40" s="4">
        <v>18723.264782203001</v>
      </c>
      <c r="O40" s="6">
        <v>72917.120864704499</v>
      </c>
      <c r="P40" s="7">
        <v>151695.38356407598</v>
      </c>
      <c r="Q40" s="12">
        <f t="shared" si="8"/>
        <v>150172.70620423197</v>
      </c>
      <c r="R40" s="12">
        <f t="shared" si="9"/>
        <v>147960.41321269097</v>
      </c>
      <c r="S40" s="12">
        <f t="shared" si="10"/>
        <v>144356.13253466497</v>
      </c>
      <c r="T40" s="12">
        <f t="shared" si="11"/>
        <v>135932.65849887097</v>
      </c>
      <c r="U40" s="12">
        <f t="shared" si="12"/>
        <v>128783.12339652698</v>
      </c>
      <c r="V40" s="12">
        <f t="shared" si="13"/>
        <v>138955.63149348897</v>
      </c>
      <c r="W40" s="12">
        <f t="shared" si="14"/>
        <v>143733.70098132399</v>
      </c>
      <c r="X40" s="12">
        <f t="shared" si="15"/>
        <v>144890.43949143749</v>
      </c>
      <c r="Y40" s="12">
        <f t="shared" si="16"/>
        <v>72917.120864704484</v>
      </c>
      <c r="Z40" s="12">
        <f t="shared" si="17"/>
        <v>131218.41725546049</v>
      </c>
      <c r="AA40" s="12">
        <f t="shared" si="18"/>
        <v>130160.86169532497</v>
      </c>
      <c r="AB40" s="12">
        <f t="shared" si="19"/>
        <v>139513.01565894097</v>
      </c>
      <c r="AC40" s="12">
        <f t="shared" si="20"/>
        <v>132972.11878187297</v>
      </c>
      <c r="AD40" s="12">
        <f t="shared" si="21"/>
        <v>78778.26269937148</v>
      </c>
    </row>
    <row r="41" spans="1:30" ht="15.6" hidden="1" thickTop="1" thickBot="1">
      <c r="A41" s="8">
        <v>43415</v>
      </c>
      <c r="B41" s="4">
        <v>1578.8522718004999</v>
      </c>
      <c r="C41" s="4">
        <v>4295.1427115944998</v>
      </c>
      <c r="D41" s="4">
        <v>8090.5390853145</v>
      </c>
      <c r="E41" s="4">
        <v>18041.283185899498</v>
      </c>
      <c r="F41" s="4">
        <v>26011.305247729997</v>
      </c>
      <c r="G41" s="4">
        <v>12605.324489864499</v>
      </c>
      <c r="H41" s="4">
        <v>7526.383919616499</v>
      </c>
      <c r="I41" s="4">
        <v>6187.4792841794997</v>
      </c>
      <c r="J41" s="6">
        <v>84336.310195999497</v>
      </c>
      <c r="K41" s="4">
        <v>24883.175935727497</v>
      </c>
      <c r="L41" s="4">
        <v>17332.058812432999</v>
      </c>
      <c r="M41" s="4">
        <v>12256.551231829499</v>
      </c>
      <c r="N41" s="4">
        <v>17135.6652564305</v>
      </c>
      <c r="O41" s="6">
        <v>71607.4512364205</v>
      </c>
      <c r="P41" s="7">
        <v>155943.76143242</v>
      </c>
      <c r="Q41" s="12">
        <f t="shared" si="8"/>
        <v>154364.90916061949</v>
      </c>
      <c r="R41" s="12">
        <f t="shared" si="9"/>
        <v>151648.6187208255</v>
      </c>
      <c r="S41" s="12">
        <f t="shared" si="10"/>
        <v>147853.2223471055</v>
      </c>
      <c r="T41" s="12">
        <f t="shared" si="11"/>
        <v>137902.47824652051</v>
      </c>
      <c r="U41" s="12">
        <f t="shared" si="12"/>
        <v>129932.45618469</v>
      </c>
      <c r="V41" s="12">
        <f t="shared" si="13"/>
        <v>143338.43694255551</v>
      </c>
      <c r="W41" s="12">
        <f t="shared" si="14"/>
        <v>148417.3775128035</v>
      </c>
      <c r="X41" s="12">
        <f t="shared" si="15"/>
        <v>149756.28214824048</v>
      </c>
      <c r="Y41" s="12">
        <f t="shared" si="16"/>
        <v>71607.4512364205</v>
      </c>
      <c r="Z41" s="12">
        <f t="shared" si="17"/>
        <v>131060.5854966925</v>
      </c>
      <c r="AA41" s="12">
        <f t="shared" si="18"/>
        <v>138611.70261998699</v>
      </c>
      <c r="AB41" s="12">
        <f t="shared" si="19"/>
        <v>143687.21020059049</v>
      </c>
      <c r="AC41" s="12">
        <f t="shared" si="20"/>
        <v>138808.09617598949</v>
      </c>
      <c r="AD41" s="12">
        <f t="shared" si="21"/>
        <v>84336.310195999497</v>
      </c>
    </row>
    <row r="42" spans="1:30" ht="15.6" hidden="1" thickTop="1" thickBot="1">
      <c r="A42" s="8">
        <v>43422</v>
      </c>
      <c r="B42" s="4">
        <v>1594.9743590904998</v>
      </c>
      <c r="C42" s="4">
        <v>7420.4886876479995</v>
      </c>
      <c r="D42" s="4">
        <v>11393.2768984785</v>
      </c>
      <c r="E42" s="4">
        <v>26714.959135884001</v>
      </c>
      <c r="F42" s="4">
        <v>50407.092215521501</v>
      </c>
      <c r="G42" s="4">
        <v>14992.457023977498</v>
      </c>
      <c r="H42" s="4">
        <v>9503.6166027375002</v>
      </c>
      <c r="I42" s="4">
        <v>6311.3358204619999</v>
      </c>
      <c r="J42" s="6">
        <v>128338.20074379952</v>
      </c>
      <c r="K42" s="4">
        <v>26226.823991549998</v>
      </c>
      <c r="L42" s="4">
        <v>23434.087045600001</v>
      </c>
      <c r="M42" s="4">
        <v>13911.551465750001</v>
      </c>
      <c r="N42" s="4">
        <v>21932.023305899998</v>
      </c>
      <c r="O42" s="6">
        <v>85504.485808800004</v>
      </c>
      <c r="P42" s="7">
        <v>213842.68655259954</v>
      </c>
      <c r="Q42" s="12">
        <f t="shared" si="8"/>
        <v>212247.71219350904</v>
      </c>
      <c r="R42" s="12">
        <f t="shared" si="9"/>
        <v>206422.19786495154</v>
      </c>
      <c r="S42" s="12">
        <f t="shared" si="10"/>
        <v>202449.40965412103</v>
      </c>
      <c r="T42" s="12">
        <f t="shared" si="11"/>
        <v>187127.72741671553</v>
      </c>
      <c r="U42" s="12">
        <f t="shared" si="12"/>
        <v>163435.59433707804</v>
      </c>
      <c r="V42" s="12">
        <f t="shared" si="13"/>
        <v>198850.22952862203</v>
      </c>
      <c r="W42" s="12">
        <f t="shared" si="14"/>
        <v>204339.06994986202</v>
      </c>
      <c r="X42" s="12">
        <f t="shared" si="15"/>
        <v>207531.35073213754</v>
      </c>
      <c r="Y42" s="12">
        <f t="shared" si="16"/>
        <v>85504.485808800018</v>
      </c>
      <c r="Z42" s="12">
        <f t="shared" si="17"/>
        <v>187615.86256104955</v>
      </c>
      <c r="AA42" s="12">
        <f t="shared" si="18"/>
        <v>190408.59950699954</v>
      </c>
      <c r="AB42" s="12">
        <f t="shared" si="19"/>
        <v>199931.13508684954</v>
      </c>
      <c r="AC42" s="12">
        <f t="shared" si="20"/>
        <v>191910.66324669955</v>
      </c>
      <c r="AD42" s="12">
        <f t="shared" si="21"/>
        <v>128338.20074379953</v>
      </c>
    </row>
    <row r="43" spans="1:30" ht="15.6" hidden="1" thickTop="1" thickBot="1">
      <c r="A43" s="8">
        <v>43429</v>
      </c>
      <c r="B43" s="4">
        <v>1459.4942933655</v>
      </c>
      <c r="C43" s="4">
        <v>8104.3260653369989</v>
      </c>
      <c r="D43" s="4">
        <v>12070.0155383855</v>
      </c>
      <c r="E43" s="4">
        <v>27975.706296525997</v>
      </c>
      <c r="F43" s="4">
        <v>59715.062334818002</v>
      </c>
      <c r="G43" s="4">
        <v>13578.5035218145</v>
      </c>
      <c r="H43" s="4">
        <v>9291.3915504609995</v>
      </c>
      <c r="I43" s="4">
        <v>9243.0639281879994</v>
      </c>
      <c r="J43" s="6">
        <v>141437.56352889549</v>
      </c>
      <c r="K43" s="4">
        <v>28517.164749786498</v>
      </c>
      <c r="L43" s="4">
        <v>24327.019511049999</v>
      </c>
      <c r="M43" s="4">
        <v>13582.690626047499</v>
      </c>
      <c r="N43" s="4">
        <v>32315.541233349995</v>
      </c>
      <c r="O43" s="6">
        <v>98742.416120233989</v>
      </c>
      <c r="P43" s="7">
        <v>240179.9796491295</v>
      </c>
      <c r="Q43" s="12">
        <f t="shared" si="8"/>
        <v>238720.48535576399</v>
      </c>
      <c r="R43" s="12">
        <f t="shared" si="9"/>
        <v>232075.6535837925</v>
      </c>
      <c r="S43" s="12">
        <f t="shared" si="10"/>
        <v>228109.96411074401</v>
      </c>
      <c r="T43" s="12">
        <f t="shared" si="11"/>
        <v>212204.27335260349</v>
      </c>
      <c r="U43" s="12">
        <f t="shared" si="12"/>
        <v>180464.91731431149</v>
      </c>
      <c r="V43" s="12">
        <f t="shared" si="13"/>
        <v>226601.47612731499</v>
      </c>
      <c r="W43" s="12">
        <f t="shared" si="14"/>
        <v>230888.58809866849</v>
      </c>
      <c r="X43" s="12">
        <f t="shared" si="15"/>
        <v>230936.9157209415</v>
      </c>
      <c r="Y43" s="12">
        <f t="shared" si="16"/>
        <v>98742.416120234004</v>
      </c>
      <c r="Z43" s="12">
        <f t="shared" si="17"/>
        <v>211662.81489934301</v>
      </c>
      <c r="AA43" s="12">
        <f t="shared" si="18"/>
        <v>215852.96013807951</v>
      </c>
      <c r="AB43" s="12">
        <f t="shared" si="19"/>
        <v>226597.289023082</v>
      </c>
      <c r="AC43" s="12">
        <f t="shared" si="20"/>
        <v>207864.4384157795</v>
      </c>
      <c r="AD43" s="12">
        <f t="shared" si="21"/>
        <v>141437.56352889549</v>
      </c>
    </row>
    <row r="44" spans="1:30" ht="15.6" hidden="1" thickTop="1" thickBot="1">
      <c r="A44" s="8">
        <v>43436</v>
      </c>
      <c r="B44" s="4">
        <v>1515.3441092895</v>
      </c>
      <c r="C44" s="4">
        <v>6301.5055293259993</v>
      </c>
      <c r="D44" s="4">
        <v>9562.0314025589996</v>
      </c>
      <c r="E44" s="4">
        <v>19931.625822294496</v>
      </c>
      <c r="F44" s="4">
        <v>40885.369016201497</v>
      </c>
      <c r="G44" s="4">
        <v>12939.724973879998</v>
      </c>
      <c r="H44" s="4">
        <v>7556.9433830159996</v>
      </c>
      <c r="I44" s="4">
        <v>8591.3252307359999</v>
      </c>
      <c r="J44" s="6">
        <v>107283.86946730249</v>
      </c>
      <c r="K44" s="4">
        <v>17896.394183336499</v>
      </c>
      <c r="L44" s="4">
        <v>23925.625169999999</v>
      </c>
      <c r="M44" s="4">
        <v>12166.805229999998</v>
      </c>
      <c r="N44" s="4">
        <v>23348.104494999996</v>
      </c>
      <c r="O44" s="6">
        <v>77336.929078336485</v>
      </c>
      <c r="P44" s="7">
        <v>184620.79854563897</v>
      </c>
      <c r="Q44" s="12">
        <f t="shared" si="8"/>
        <v>183105.45443634948</v>
      </c>
      <c r="R44" s="12">
        <f t="shared" si="9"/>
        <v>178319.29301631296</v>
      </c>
      <c r="S44" s="12">
        <f t="shared" si="10"/>
        <v>175058.76714307998</v>
      </c>
      <c r="T44" s="12">
        <f t="shared" si="11"/>
        <v>164689.17272334447</v>
      </c>
      <c r="U44" s="12">
        <f t="shared" si="12"/>
        <v>143735.42952943748</v>
      </c>
      <c r="V44" s="12">
        <f t="shared" si="13"/>
        <v>171681.07357175899</v>
      </c>
      <c r="W44" s="12">
        <f t="shared" si="14"/>
        <v>177063.85516262296</v>
      </c>
      <c r="X44" s="12">
        <f t="shared" si="15"/>
        <v>176029.47331490298</v>
      </c>
      <c r="Y44" s="12">
        <f t="shared" si="16"/>
        <v>77336.929078336485</v>
      </c>
      <c r="Z44" s="12">
        <f t="shared" si="17"/>
        <v>166724.40436230248</v>
      </c>
      <c r="AA44" s="12">
        <f t="shared" si="18"/>
        <v>160695.17337563896</v>
      </c>
      <c r="AB44" s="12">
        <f t="shared" si="19"/>
        <v>172453.99331563897</v>
      </c>
      <c r="AC44" s="12">
        <f t="shared" si="20"/>
        <v>161272.69405063897</v>
      </c>
      <c r="AD44" s="12">
        <f t="shared" si="21"/>
        <v>107283.86946730249</v>
      </c>
    </row>
    <row r="45" spans="1:30" ht="15.6" hidden="1" thickTop="1" thickBot="1">
      <c r="A45" s="8">
        <v>43443</v>
      </c>
      <c r="B45" s="4">
        <v>1618.603875863</v>
      </c>
      <c r="C45" s="4">
        <v>6263.0257892439995</v>
      </c>
      <c r="D45" s="4">
        <v>8658.307327549499</v>
      </c>
      <c r="E45" s="4">
        <v>19579.179569759497</v>
      </c>
      <c r="F45" s="4">
        <v>30040.149115496999</v>
      </c>
      <c r="G45" s="4">
        <v>13569.807358737999</v>
      </c>
      <c r="H45" s="4">
        <v>7149.7635286184995</v>
      </c>
      <c r="I45" s="4">
        <v>6324.7969070504996</v>
      </c>
      <c r="J45" s="6">
        <v>93203.633472319983</v>
      </c>
      <c r="K45" s="4">
        <v>17445.510183566497</v>
      </c>
      <c r="L45" s="4">
        <v>25411.032901709495</v>
      </c>
      <c r="M45" s="4">
        <v>11598.285630750999</v>
      </c>
      <c r="N45" s="4">
        <v>18560.753896123497</v>
      </c>
      <c r="O45" s="6">
        <v>73015.582612150494</v>
      </c>
      <c r="P45" s="7">
        <v>166219.21608447048</v>
      </c>
      <c r="Q45" s="12">
        <f t="shared" si="8"/>
        <v>164600.61220860749</v>
      </c>
      <c r="R45" s="12">
        <f t="shared" si="9"/>
        <v>159956.19029522646</v>
      </c>
      <c r="S45" s="12">
        <f t="shared" si="10"/>
        <v>157560.90875692098</v>
      </c>
      <c r="T45" s="12">
        <f t="shared" si="11"/>
        <v>146640.03651471098</v>
      </c>
      <c r="U45" s="12">
        <f t="shared" si="12"/>
        <v>136179.06696897349</v>
      </c>
      <c r="V45" s="12">
        <f t="shared" si="13"/>
        <v>152649.40872573247</v>
      </c>
      <c r="W45" s="12">
        <f t="shared" si="14"/>
        <v>159069.45255585198</v>
      </c>
      <c r="X45" s="12">
        <f t="shared" si="15"/>
        <v>159894.41917741997</v>
      </c>
      <c r="Y45" s="12">
        <f t="shared" si="16"/>
        <v>73015.582612150494</v>
      </c>
      <c r="Z45" s="12">
        <f t="shared" si="17"/>
        <v>148773.70590090397</v>
      </c>
      <c r="AA45" s="12">
        <f t="shared" si="18"/>
        <v>140808.18318276099</v>
      </c>
      <c r="AB45" s="12">
        <f t="shared" si="19"/>
        <v>154620.93045371948</v>
      </c>
      <c r="AC45" s="12">
        <f t="shared" si="20"/>
        <v>147658.46218834698</v>
      </c>
      <c r="AD45" s="12">
        <f t="shared" si="21"/>
        <v>93203.633472319983</v>
      </c>
    </row>
    <row r="46" spans="1:30" ht="15.6" hidden="1" thickTop="1" thickBot="1">
      <c r="A46" s="8">
        <v>43450</v>
      </c>
      <c r="B46" s="4">
        <v>1730.7543171104999</v>
      </c>
      <c r="C46" s="4">
        <v>6742.8697949834996</v>
      </c>
      <c r="D46" s="4">
        <v>9624.7826467180003</v>
      </c>
      <c r="E46" s="4">
        <v>21976.395329174</v>
      </c>
      <c r="F46" s="4">
        <v>34439.972407470996</v>
      </c>
      <c r="G46" s="4">
        <v>15108.770565456498</v>
      </c>
      <c r="H46" s="4">
        <v>7897.2501758809994</v>
      </c>
      <c r="I46" s="4">
        <v>6537.888386401999</v>
      </c>
      <c r="J46" s="6">
        <v>104058.68362319648</v>
      </c>
      <c r="K46" s="4">
        <v>20742.156277017501</v>
      </c>
      <c r="L46" s="4">
        <v>29528.738851747999</v>
      </c>
      <c r="M46" s="4">
        <v>11436.757630336999</v>
      </c>
      <c r="N46" s="4">
        <v>20420.904977138998</v>
      </c>
      <c r="O46" s="6">
        <v>82128.557736241492</v>
      </c>
      <c r="P46" s="7">
        <v>186187.24135943799</v>
      </c>
      <c r="Q46" s="12">
        <f t="shared" si="8"/>
        <v>184456.4870423275</v>
      </c>
      <c r="R46" s="12">
        <f t="shared" si="9"/>
        <v>179444.37156445449</v>
      </c>
      <c r="S46" s="12">
        <f t="shared" si="10"/>
        <v>176562.45871271999</v>
      </c>
      <c r="T46" s="12">
        <f t="shared" si="11"/>
        <v>164210.84603026399</v>
      </c>
      <c r="U46" s="12">
        <f t="shared" si="12"/>
        <v>151747.26895196701</v>
      </c>
      <c r="V46" s="12">
        <f t="shared" si="13"/>
        <v>171078.47079398148</v>
      </c>
      <c r="W46" s="12">
        <f t="shared" si="14"/>
        <v>178289.99118355699</v>
      </c>
      <c r="X46" s="12">
        <f t="shared" si="15"/>
        <v>179649.352973036</v>
      </c>
      <c r="Y46" s="12">
        <f t="shared" si="16"/>
        <v>82128.557736241506</v>
      </c>
      <c r="Z46" s="12">
        <f t="shared" si="17"/>
        <v>165445.0850824205</v>
      </c>
      <c r="AA46" s="12">
        <f t="shared" si="18"/>
        <v>156658.50250768999</v>
      </c>
      <c r="AB46" s="12">
        <f t="shared" si="19"/>
        <v>174750.48372910099</v>
      </c>
      <c r="AC46" s="12">
        <f t="shared" si="20"/>
        <v>165766.33638229899</v>
      </c>
      <c r="AD46" s="12">
        <f t="shared" si="21"/>
        <v>104058.6836231965</v>
      </c>
    </row>
    <row r="47" spans="1:30" ht="15.6" hidden="1" thickTop="1" thickBot="1">
      <c r="A47" s="8">
        <v>43457</v>
      </c>
      <c r="B47" s="4">
        <v>962.49298750199989</v>
      </c>
      <c r="C47" s="4">
        <v>3570.8347876745001</v>
      </c>
      <c r="D47" s="4">
        <v>5277.2414028419998</v>
      </c>
      <c r="E47" s="4">
        <v>11470.347747873999</v>
      </c>
      <c r="F47" s="4">
        <v>23862.030720860497</v>
      </c>
      <c r="G47" s="4">
        <v>9816.4231362914998</v>
      </c>
      <c r="H47" s="4">
        <v>5619.2002332145003</v>
      </c>
      <c r="I47" s="4">
        <v>4243.793441412</v>
      </c>
      <c r="J47" s="6">
        <v>64822.364457670999</v>
      </c>
      <c r="K47" s="4">
        <v>21572.530016663499</v>
      </c>
      <c r="L47" s="4">
        <v>13651.346246015</v>
      </c>
      <c r="M47" s="4">
        <v>7304.4901702540001</v>
      </c>
      <c r="N47" s="4">
        <v>12530.782186812499</v>
      </c>
      <c r="O47" s="6">
        <v>55059.148619744999</v>
      </c>
      <c r="P47" s="7">
        <v>119881.51307741599</v>
      </c>
      <c r="Q47" s="12">
        <f t="shared" si="8"/>
        <v>118919.02008991399</v>
      </c>
      <c r="R47" s="12">
        <f t="shared" si="9"/>
        <v>116310.6782897415</v>
      </c>
      <c r="S47" s="12">
        <f t="shared" si="10"/>
        <v>114604.27167457399</v>
      </c>
      <c r="T47" s="12">
        <f t="shared" si="11"/>
        <v>108411.165329542</v>
      </c>
      <c r="U47" s="12">
        <f t="shared" si="12"/>
        <v>96019.482356555498</v>
      </c>
      <c r="V47" s="12">
        <f t="shared" si="13"/>
        <v>110065.08994112449</v>
      </c>
      <c r="W47" s="12">
        <f t="shared" si="14"/>
        <v>114262.31284420149</v>
      </c>
      <c r="X47" s="12">
        <f t="shared" si="15"/>
        <v>115637.719636004</v>
      </c>
      <c r="Y47" s="12">
        <f t="shared" si="16"/>
        <v>55059.148619744992</v>
      </c>
      <c r="Z47" s="12">
        <f t="shared" si="17"/>
        <v>98308.983060752493</v>
      </c>
      <c r="AA47" s="12">
        <f t="shared" si="18"/>
        <v>106230.16683140099</v>
      </c>
      <c r="AB47" s="12">
        <f t="shared" si="19"/>
        <v>112577.022907162</v>
      </c>
      <c r="AC47" s="12">
        <f t="shared" si="20"/>
        <v>107350.73089060349</v>
      </c>
      <c r="AD47" s="12">
        <f t="shared" si="21"/>
        <v>64822.364457670992</v>
      </c>
    </row>
    <row r="48" spans="1:30" ht="15.6" hidden="1" thickTop="1" thickBot="1">
      <c r="A48" s="8">
        <v>43464</v>
      </c>
      <c r="B48" s="4">
        <v>1315.4895247725001</v>
      </c>
      <c r="C48" s="4">
        <v>3928.9501241885</v>
      </c>
      <c r="D48" s="4">
        <v>6257.9033102514995</v>
      </c>
      <c r="E48" s="4">
        <v>12757.037745949499</v>
      </c>
      <c r="F48" s="4">
        <v>20227.615249613002</v>
      </c>
      <c r="G48" s="4">
        <v>10085.3183762605</v>
      </c>
      <c r="H48" s="4">
        <v>5896.0346124674988</v>
      </c>
      <c r="I48" s="4">
        <v>4273.9743781284997</v>
      </c>
      <c r="J48" s="6">
        <v>64742.323321631506</v>
      </c>
      <c r="K48" s="4">
        <v>29827.537664286498</v>
      </c>
      <c r="L48" s="4">
        <v>17434.718987513501</v>
      </c>
      <c r="M48" s="4">
        <v>9541.3601680499996</v>
      </c>
      <c r="N48" s="4">
        <v>16288.171947250001</v>
      </c>
      <c r="O48" s="6">
        <v>73091.788767099992</v>
      </c>
      <c r="P48" s="7">
        <v>137834.11208873149</v>
      </c>
      <c r="Q48" s="12">
        <f t="shared" si="8"/>
        <v>136518.62256395898</v>
      </c>
      <c r="R48" s="12">
        <f t="shared" si="9"/>
        <v>133905.16196454299</v>
      </c>
      <c r="S48" s="12">
        <f t="shared" si="10"/>
        <v>131576.20877847998</v>
      </c>
      <c r="T48" s="12">
        <f t="shared" si="11"/>
        <v>125077.074342782</v>
      </c>
      <c r="U48" s="12">
        <f t="shared" si="12"/>
        <v>117606.49683911848</v>
      </c>
      <c r="V48" s="12">
        <f t="shared" si="13"/>
        <v>127748.79371247099</v>
      </c>
      <c r="W48" s="12">
        <f t="shared" si="14"/>
        <v>131938.07747626398</v>
      </c>
      <c r="X48" s="12">
        <f t="shared" si="15"/>
        <v>133560.13771060298</v>
      </c>
      <c r="Y48" s="12">
        <f t="shared" si="16"/>
        <v>73091.788767099992</v>
      </c>
      <c r="Z48" s="12">
        <f t="shared" si="17"/>
        <v>108006.57442444499</v>
      </c>
      <c r="AA48" s="12">
        <f t="shared" si="18"/>
        <v>120399.39310121798</v>
      </c>
      <c r="AB48" s="12">
        <f t="shared" si="19"/>
        <v>128292.75192068149</v>
      </c>
      <c r="AC48" s="12">
        <f t="shared" si="20"/>
        <v>121545.94014148149</v>
      </c>
      <c r="AD48" s="12">
        <f t="shared" si="21"/>
        <v>64742.323321631498</v>
      </c>
    </row>
    <row r="49" spans="1:30" ht="15.6" hidden="1" thickTop="1" thickBot="1">
      <c r="A49" s="8">
        <v>43471</v>
      </c>
      <c r="B49" s="4">
        <v>1538.366466964</v>
      </c>
      <c r="C49" s="4">
        <v>4898.0123803294991</v>
      </c>
      <c r="D49" s="4">
        <v>6935.961444992</v>
      </c>
      <c r="E49" s="4">
        <v>13614.928324353998</v>
      </c>
      <c r="F49" s="4">
        <v>18835.492430472998</v>
      </c>
      <c r="G49" s="4">
        <v>9704.7558822294995</v>
      </c>
      <c r="H49" s="4">
        <v>6440.9386098504992</v>
      </c>
      <c r="I49" s="4">
        <v>4343.5184584164999</v>
      </c>
      <c r="J49" s="6">
        <v>66311.973997608991</v>
      </c>
      <c r="K49" s="4">
        <v>23615.544354443999</v>
      </c>
      <c r="L49" s="4">
        <v>20598.8518366635</v>
      </c>
      <c r="M49" s="4">
        <v>12556.33176065</v>
      </c>
      <c r="N49" s="4">
        <v>23317.118338654</v>
      </c>
      <c r="O49" s="6">
        <v>80087.8462904115</v>
      </c>
      <c r="P49" s="7">
        <v>146399.82028802048</v>
      </c>
      <c r="Q49" s="12">
        <f t="shared" si="8"/>
        <v>144861.45382105646</v>
      </c>
      <c r="R49" s="12">
        <f t="shared" si="9"/>
        <v>141501.80790769099</v>
      </c>
      <c r="S49" s="12">
        <f t="shared" si="10"/>
        <v>139463.85884302849</v>
      </c>
      <c r="T49" s="12">
        <f t="shared" si="11"/>
        <v>132784.89196366648</v>
      </c>
      <c r="U49" s="12">
        <f t="shared" si="12"/>
        <v>127564.32785754748</v>
      </c>
      <c r="V49" s="12">
        <f t="shared" si="13"/>
        <v>136695.06440579097</v>
      </c>
      <c r="W49" s="12">
        <f t="shared" si="14"/>
        <v>139958.88167816997</v>
      </c>
      <c r="X49" s="12">
        <f t="shared" si="15"/>
        <v>142056.30182960397</v>
      </c>
      <c r="Y49" s="12">
        <f t="shared" si="16"/>
        <v>80087.846290411486</v>
      </c>
      <c r="Z49" s="12">
        <f t="shared" si="17"/>
        <v>122784.27593357649</v>
      </c>
      <c r="AA49" s="12">
        <f t="shared" si="18"/>
        <v>125800.96845135698</v>
      </c>
      <c r="AB49" s="12">
        <f t="shared" si="19"/>
        <v>133843.48852737047</v>
      </c>
      <c r="AC49" s="12">
        <f t="shared" si="20"/>
        <v>123082.70194936648</v>
      </c>
      <c r="AD49" s="12">
        <f t="shared" si="21"/>
        <v>66311.973997608977</v>
      </c>
    </row>
    <row r="50" spans="1:30" ht="15.6" hidden="1" thickTop="1" thickBot="1">
      <c r="A50" s="8">
        <v>43478</v>
      </c>
      <c r="B50" s="4">
        <v>1426.8422415579998</v>
      </c>
      <c r="C50" s="4">
        <v>4247.9234830209998</v>
      </c>
      <c r="D50" s="4">
        <v>6225.3822482059995</v>
      </c>
      <c r="E50" s="4">
        <v>13111.855345421</v>
      </c>
      <c r="F50" s="4">
        <v>16486.780128555998</v>
      </c>
      <c r="G50" s="4">
        <v>8823.4973552075007</v>
      </c>
      <c r="H50" s="4">
        <v>6131.1030173575</v>
      </c>
      <c r="I50" s="4">
        <v>3949.7893423144997</v>
      </c>
      <c r="J50" s="6">
        <v>60403.173161641498</v>
      </c>
      <c r="K50" s="4">
        <v>29353.463459863502</v>
      </c>
      <c r="L50" s="4">
        <v>15562.720988868499</v>
      </c>
      <c r="M50" s="4">
        <v>9841.9423705490008</v>
      </c>
      <c r="N50" s="4">
        <v>20749.365646213497</v>
      </c>
      <c r="O50" s="6">
        <v>75507.492465494506</v>
      </c>
      <c r="P50" s="7">
        <v>135910.66562713601</v>
      </c>
      <c r="Q50" s="12">
        <f t="shared" si="8"/>
        <v>134483.823385578</v>
      </c>
      <c r="R50" s="12">
        <f t="shared" si="9"/>
        <v>131662.74214411501</v>
      </c>
      <c r="S50" s="12">
        <f t="shared" si="10"/>
        <v>129685.28337893001</v>
      </c>
      <c r="T50" s="12">
        <f t="shared" si="11"/>
        <v>122798.81028171501</v>
      </c>
      <c r="U50" s="12">
        <f t="shared" si="12"/>
        <v>119423.88549858001</v>
      </c>
      <c r="V50" s="12">
        <f t="shared" si="13"/>
        <v>127087.16827192852</v>
      </c>
      <c r="W50" s="12">
        <f t="shared" si="14"/>
        <v>129779.56260977851</v>
      </c>
      <c r="X50" s="12">
        <f t="shared" si="15"/>
        <v>131960.87628482151</v>
      </c>
      <c r="Y50" s="12">
        <f t="shared" si="16"/>
        <v>75507.492465494521</v>
      </c>
      <c r="Z50" s="12">
        <f t="shared" si="17"/>
        <v>106557.20216727251</v>
      </c>
      <c r="AA50" s="12">
        <f t="shared" si="18"/>
        <v>120347.94463826751</v>
      </c>
      <c r="AB50" s="12">
        <f t="shared" si="19"/>
        <v>126068.72325658701</v>
      </c>
      <c r="AC50" s="12">
        <f t="shared" si="20"/>
        <v>115161.29998092251</v>
      </c>
      <c r="AD50" s="12">
        <f t="shared" si="21"/>
        <v>60403.173161641505</v>
      </c>
    </row>
    <row r="51" spans="1:30" ht="15.6" hidden="1" thickTop="1" thickBot="1">
      <c r="A51" s="8">
        <v>43485</v>
      </c>
      <c r="B51" s="4">
        <v>1528.2159626245</v>
      </c>
      <c r="C51" s="4">
        <v>4072.5455080940001</v>
      </c>
      <c r="D51" s="4">
        <v>6109.3821884489998</v>
      </c>
      <c r="E51" s="4">
        <v>14103.121601182998</v>
      </c>
      <c r="F51" s="4">
        <v>17165.759760446501</v>
      </c>
      <c r="G51" s="4">
        <v>9419.7420753569986</v>
      </c>
      <c r="H51" s="4">
        <v>6064.3394436480003</v>
      </c>
      <c r="I51" s="4">
        <v>4042.2564630020001</v>
      </c>
      <c r="J51" s="6">
        <v>62505.363002803992</v>
      </c>
      <c r="K51" s="4">
        <v>27877.157516663501</v>
      </c>
      <c r="L51" s="4">
        <v>15664.615169999997</v>
      </c>
      <c r="M51" s="4">
        <v>9458.8512943405003</v>
      </c>
      <c r="N51" s="4">
        <v>20313.143243794999</v>
      </c>
      <c r="O51" s="6">
        <v>73313.767224798998</v>
      </c>
      <c r="P51" s="7">
        <v>135819.13022760299</v>
      </c>
      <c r="Q51" s="12">
        <f t="shared" si="8"/>
        <v>134290.91426497849</v>
      </c>
      <c r="R51" s="12">
        <f t="shared" si="9"/>
        <v>131746.584719509</v>
      </c>
      <c r="S51" s="12">
        <f t="shared" si="10"/>
        <v>129709.74803915399</v>
      </c>
      <c r="T51" s="12">
        <f t="shared" si="11"/>
        <v>121716.00862641999</v>
      </c>
      <c r="U51" s="12">
        <f t="shared" si="12"/>
        <v>118653.37046715649</v>
      </c>
      <c r="V51" s="12">
        <f t="shared" si="13"/>
        <v>126399.38815224599</v>
      </c>
      <c r="W51" s="12">
        <f t="shared" si="14"/>
        <v>129754.79078395499</v>
      </c>
      <c r="X51" s="12">
        <f t="shared" si="15"/>
        <v>131776.87376460098</v>
      </c>
      <c r="Y51" s="12">
        <f t="shared" si="16"/>
        <v>73313.767224798998</v>
      </c>
      <c r="Z51" s="12">
        <f t="shared" si="17"/>
        <v>107941.97271093949</v>
      </c>
      <c r="AA51" s="12">
        <f t="shared" si="18"/>
        <v>120154.51505760298</v>
      </c>
      <c r="AB51" s="12">
        <f t="shared" si="19"/>
        <v>126360.27893326248</v>
      </c>
      <c r="AC51" s="12">
        <f t="shared" si="20"/>
        <v>115505.98698380799</v>
      </c>
      <c r="AD51" s="12">
        <f t="shared" si="21"/>
        <v>62505.363002803992</v>
      </c>
    </row>
    <row r="52" spans="1:30" ht="15.6" hidden="1" thickTop="1" thickBot="1">
      <c r="A52" s="8">
        <v>43492</v>
      </c>
      <c r="B52" s="4">
        <v>1330.8662886314999</v>
      </c>
      <c r="C52" s="4">
        <v>4078.1900982705001</v>
      </c>
      <c r="D52" s="4">
        <v>6325.5015817009998</v>
      </c>
      <c r="E52" s="4">
        <v>14940.262450910499</v>
      </c>
      <c r="F52" s="4">
        <v>17022.967603231999</v>
      </c>
      <c r="G52" s="4">
        <v>10246.814285427499</v>
      </c>
      <c r="H52" s="4">
        <v>6670.0374718674993</v>
      </c>
      <c r="I52" s="4">
        <v>4563.5205533104991</v>
      </c>
      <c r="J52" s="6">
        <v>65178.160333350992</v>
      </c>
      <c r="K52" s="4">
        <v>27883.6175166635</v>
      </c>
      <c r="L52" s="4">
        <v>15186.765170000001</v>
      </c>
      <c r="M52" s="4">
        <v>9376.6738034404989</v>
      </c>
      <c r="N52" s="4">
        <v>27230.156577121998</v>
      </c>
      <c r="O52" s="6">
        <v>79677.213067225995</v>
      </c>
      <c r="P52" s="7">
        <v>144855.37340057699</v>
      </c>
      <c r="Q52" s="12">
        <f t="shared" si="8"/>
        <v>143524.50711194548</v>
      </c>
      <c r="R52" s="12">
        <f t="shared" si="9"/>
        <v>140777.18330230648</v>
      </c>
      <c r="S52" s="12">
        <f t="shared" si="10"/>
        <v>138529.87181887598</v>
      </c>
      <c r="T52" s="12">
        <f t="shared" si="11"/>
        <v>129915.1109496665</v>
      </c>
      <c r="U52" s="12">
        <f t="shared" si="12"/>
        <v>127832.405797345</v>
      </c>
      <c r="V52" s="12">
        <f t="shared" si="13"/>
        <v>134608.55911514949</v>
      </c>
      <c r="W52" s="12">
        <f t="shared" si="14"/>
        <v>138185.33592870951</v>
      </c>
      <c r="X52" s="12">
        <f t="shared" si="15"/>
        <v>140291.85284726651</v>
      </c>
      <c r="Y52" s="12">
        <f t="shared" si="16"/>
        <v>79677.213067225995</v>
      </c>
      <c r="Z52" s="12">
        <f t="shared" si="17"/>
        <v>116971.75588391349</v>
      </c>
      <c r="AA52" s="12">
        <f t="shared" si="18"/>
        <v>129668.608230577</v>
      </c>
      <c r="AB52" s="12">
        <f t="shared" si="19"/>
        <v>135478.6995971365</v>
      </c>
      <c r="AC52" s="12">
        <f t="shared" si="20"/>
        <v>117625.216823455</v>
      </c>
      <c r="AD52" s="12">
        <f t="shared" si="21"/>
        <v>65178.160333350999</v>
      </c>
    </row>
    <row r="53" spans="1:30" ht="15.6" hidden="1" thickTop="1" thickBot="1">
      <c r="A53" s="8">
        <v>43499</v>
      </c>
      <c r="B53" s="4">
        <v>1366.7488379919998</v>
      </c>
      <c r="C53" s="4">
        <v>3870.8713922440002</v>
      </c>
      <c r="D53" s="4">
        <v>5979.1499904494995</v>
      </c>
      <c r="E53" s="4">
        <v>13671.925045865999</v>
      </c>
      <c r="F53" s="4">
        <v>16106.743143497999</v>
      </c>
      <c r="G53" s="4">
        <v>9403.3996263139998</v>
      </c>
      <c r="H53" s="4">
        <v>6032.9644540310001</v>
      </c>
      <c r="I53" s="4">
        <v>3911.5257414919997</v>
      </c>
      <c r="J53" s="6">
        <v>60343.328231886488</v>
      </c>
      <c r="K53" s="4">
        <v>20528.747543750498</v>
      </c>
      <c r="L53" s="4">
        <v>17014.521316461</v>
      </c>
      <c r="M53" s="4">
        <v>8027.4867058424998</v>
      </c>
      <c r="N53" s="4">
        <v>24005.219520212999</v>
      </c>
      <c r="O53" s="6">
        <v>69575.97508626699</v>
      </c>
      <c r="P53" s="7">
        <v>129919.30331815348</v>
      </c>
      <c r="Q53" s="12">
        <f t="shared" si="8"/>
        <v>128552.55448016149</v>
      </c>
      <c r="R53" s="12">
        <f t="shared" si="9"/>
        <v>126048.43192590948</v>
      </c>
      <c r="S53" s="12">
        <f t="shared" si="10"/>
        <v>123940.15332770399</v>
      </c>
      <c r="T53" s="12">
        <f t="shared" si="11"/>
        <v>116247.37827228749</v>
      </c>
      <c r="U53" s="12">
        <f t="shared" si="12"/>
        <v>113812.56017465549</v>
      </c>
      <c r="V53" s="12">
        <f t="shared" si="13"/>
        <v>120515.90369183948</v>
      </c>
      <c r="W53" s="12">
        <f t="shared" si="14"/>
        <v>123886.33886412249</v>
      </c>
      <c r="X53" s="12">
        <f t="shared" si="15"/>
        <v>126007.77757666148</v>
      </c>
      <c r="Y53" s="12">
        <f t="shared" si="16"/>
        <v>69575.97508626699</v>
      </c>
      <c r="Z53" s="12">
        <f t="shared" si="17"/>
        <v>109390.55577440298</v>
      </c>
      <c r="AA53" s="12">
        <f t="shared" si="18"/>
        <v>112904.78200169248</v>
      </c>
      <c r="AB53" s="12">
        <f t="shared" si="19"/>
        <v>121891.81661231098</v>
      </c>
      <c r="AC53" s="12">
        <f t="shared" si="20"/>
        <v>105914.08379794049</v>
      </c>
      <c r="AD53" s="12">
        <f t="shared" si="21"/>
        <v>60343.328231886495</v>
      </c>
    </row>
    <row r="54" spans="1:30" ht="15.6" hidden="1" thickTop="1" thickBot="1">
      <c r="A54" s="8">
        <v>43506</v>
      </c>
      <c r="B54" s="4">
        <v>1300.4675293504999</v>
      </c>
      <c r="C54" s="4">
        <v>3854.8343412874997</v>
      </c>
      <c r="D54" s="4">
        <v>5858.4186500624992</v>
      </c>
      <c r="E54" s="4">
        <v>12716.404890185499</v>
      </c>
      <c r="F54" s="4">
        <v>14904.453601048999</v>
      </c>
      <c r="G54" s="4">
        <v>7937.4783807980002</v>
      </c>
      <c r="H54" s="4">
        <v>5355.7906174615</v>
      </c>
      <c r="I54" s="4">
        <v>3887.639520878</v>
      </c>
      <c r="J54" s="6">
        <v>55815.487531072496</v>
      </c>
      <c r="K54" s="4">
        <v>21594.951848425</v>
      </c>
      <c r="L54" s="4">
        <v>15447.217498243999</v>
      </c>
      <c r="M54" s="4">
        <v>8032.6528141359995</v>
      </c>
      <c r="N54" s="4">
        <v>21291.898425157</v>
      </c>
      <c r="O54" s="6">
        <v>66366.720585962001</v>
      </c>
      <c r="P54" s="7">
        <v>122182.20811703449</v>
      </c>
      <c r="Q54" s="12">
        <f t="shared" si="8"/>
        <v>120881.74058768399</v>
      </c>
      <c r="R54" s="12">
        <f t="shared" si="9"/>
        <v>118327.37377574699</v>
      </c>
      <c r="S54" s="12">
        <f t="shared" si="10"/>
        <v>116323.789466972</v>
      </c>
      <c r="T54" s="12">
        <f t="shared" si="11"/>
        <v>109465.80322684899</v>
      </c>
      <c r="U54" s="12">
        <f t="shared" si="12"/>
        <v>107277.75451598549</v>
      </c>
      <c r="V54" s="12">
        <f t="shared" si="13"/>
        <v>114244.72973623649</v>
      </c>
      <c r="W54" s="12">
        <f t="shared" si="14"/>
        <v>116826.41749957298</v>
      </c>
      <c r="X54" s="12">
        <f t="shared" si="15"/>
        <v>118294.56859615649</v>
      </c>
      <c r="Y54" s="12">
        <f t="shared" si="16"/>
        <v>66366.720585962001</v>
      </c>
      <c r="Z54" s="12">
        <f t="shared" si="17"/>
        <v>100587.25626860949</v>
      </c>
      <c r="AA54" s="12">
        <f t="shared" si="18"/>
        <v>106734.99061879049</v>
      </c>
      <c r="AB54" s="12">
        <f t="shared" si="19"/>
        <v>114149.55530289849</v>
      </c>
      <c r="AC54" s="12">
        <f t="shared" si="20"/>
        <v>100890.30969187748</v>
      </c>
      <c r="AD54" s="12">
        <f t="shared" si="21"/>
        <v>55815.487531072489</v>
      </c>
    </row>
    <row r="55" spans="1:30" ht="15.6" hidden="1" thickTop="1" thickBot="1">
      <c r="A55" s="8">
        <v>43513</v>
      </c>
      <c r="B55" s="4">
        <v>1321.4973850119998</v>
      </c>
      <c r="C55" s="4">
        <v>4051.5480673824995</v>
      </c>
      <c r="D55" s="4">
        <v>5629.9413278444999</v>
      </c>
      <c r="E55" s="4">
        <v>13353.789804497999</v>
      </c>
      <c r="F55" s="4">
        <v>14801.444419594998</v>
      </c>
      <c r="G55" s="4">
        <v>7822.6962484579999</v>
      </c>
      <c r="H55" s="4">
        <v>5398.2761405775</v>
      </c>
      <c r="I55" s="4">
        <v>3517.2686222015</v>
      </c>
      <c r="J55" s="6">
        <v>55896.462015568992</v>
      </c>
      <c r="K55" s="4">
        <v>23510.767516663498</v>
      </c>
      <c r="L55" s="4">
        <v>17447.891836663501</v>
      </c>
      <c r="M55" s="4">
        <v>9263.5604701134998</v>
      </c>
      <c r="N55" s="4">
        <v>20926.273243785501</v>
      </c>
      <c r="O55" s="6">
        <v>71148.493067225994</v>
      </c>
      <c r="P55" s="7">
        <v>127044.95508279499</v>
      </c>
      <c r="Q55" s="12">
        <f t="shared" si="8"/>
        <v>125723.45769778299</v>
      </c>
      <c r="R55" s="12">
        <f t="shared" si="9"/>
        <v>122993.40701541249</v>
      </c>
      <c r="S55" s="12">
        <f t="shared" si="10"/>
        <v>121415.01375495049</v>
      </c>
      <c r="T55" s="12">
        <f t="shared" si="11"/>
        <v>113691.16527829699</v>
      </c>
      <c r="U55" s="12">
        <f t="shared" si="12"/>
        <v>112243.5106632</v>
      </c>
      <c r="V55" s="12">
        <f t="shared" si="13"/>
        <v>119222.25883433699</v>
      </c>
      <c r="W55" s="12">
        <f t="shared" si="14"/>
        <v>121646.67894221749</v>
      </c>
      <c r="X55" s="12">
        <f t="shared" si="15"/>
        <v>123527.68646059348</v>
      </c>
      <c r="Y55" s="12">
        <f t="shared" si="16"/>
        <v>71148.493067225994</v>
      </c>
      <c r="Z55" s="12">
        <f t="shared" si="17"/>
        <v>103534.18756613148</v>
      </c>
      <c r="AA55" s="12">
        <f t="shared" si="18"/>
        <v>109597.06324613148</v>
      </c>
      <c r="AB55" s="12">
        <f t="shared" si="19"/>
        <v>117781.39461268148</v>
      </c>
      <c r="AC55" s="12">
        <f t="shared" si="20"/>
        <v>106118.68183900948</v>
      </c>
      <c r="AD55" s="12">
        <f t="shared" si="21"/>
        <v>55896.462015568992</v>
      </c>
    </row>
    <row r="56" spans="1:30" ht="15.6" hidden="1" thickTop="1" thickBot="1">
      <c r="A56" s="8">
        <v>43520</v>
      </c>
      <c r="B56" s="4">
        <v>1373.4191371929999</v>
      </c>
      <c r="C56" s="4">
        <v>4006.8891089584995</v>
      </c>
      <c r="D56" s="4">
        <v>5827.9573342409994</v>
      </c>
      <c r="E56" s="4">
        <v>14966.2829180595</v>
      </c>
      <c r="F56" s="4">
        <v>15001.6482018345</v>
      </c>
      <c r="G56" s="4">
        <v>7512.908156819999</v>
      </c>
      <c r="H56" s="4">
        <v>5378.2281238619989</v>
      </c>
      <c r="I56" s="4">
        <v>3757.4368095579998</v>
      </c>
      <c r="J56" s="6">
        <v>57824.769790526494</v>
      </c>
      <c r="K56" s="4">
        <v>23064.14085</v>
      </c>
      <c r="L56" s="4">
        <v>15911.8685033365</v>
      </c>
      <c r="M56" s="4">
        <v>9530.5738034405003</v>
      </c>
      <c r="N56" s="4">
        <v>22927.096743794998</v>
      </c>
      <c r="O56" s="6">
        <v>71433.679900571995</v>
      </c>
      <c r="P56" s="7">
        <v>129258.44969109849</v>
      </c>
      <c r="Q56" s="12">
        <f t="shared" si="8"/>
        <v>127885.03055390548</v>
      </c>
      <c r="R56" s="12">
        <f t="shared" si="9"/>
        <v>125251.56058213999</v>
      </c>
      <c r="S56" s="12">
        <f t="shared" si="10"/>
        <v>123430.49235685749</v>
      </c>
      <c r="T56" s="12">
        <f t="shared" si="11"/>
        <v>114292.16677303899</v>
      </c>
      <c r="U56" s="12">
        <f t="shared" si="12"/>
        <v>114256.80148926399</v>
      </c>
      <c r="V56" s="12">
        <f t="shared" si="13"/>
        <v>121745.54153427848</v>
      </c>
      <c r="W56" s="12">
        <f t="shared" si="14"/>
        <v>123880.22156723648</v>
      </c>
      <c r="X56" s="12">
        <f t="shared" si="15"/>
        <v>125501.01288154049</v>
      </c>
      <c r="Y56" s="12">
        <f t="shared" si="16"/>
        <v>71433.679900571995</v>
      </c>
      <c r="Z56" s="12">
        <f t="shared" si="17"/>
        <v>106194.30884109849</v>
      </c>
      <c r="AA56" s="12">
        <f t="shared" si="18"/>
        <v>113346.58118776199</v>
      </c>
      <c r="AB56" s="12">
        <f t="shared" si="19"/>
        <v>119727.87588765798</v>
      </c>
      <c r="AC56" s="12">
        <f t="shared" si="20"/>
        <v>106331.35294730349</v>
      </c>
      <c r="AD56" s="12">
        <f t="shared" si="21"/>
        <v>57824.769790526494</v>
      </c>
    </row>
    <row r="57" spans="1:30" ht="15.6" hidden="1" thickTop="1" thickBot="1">
      <c r="A57" s="8">
        <v>43527</v>
      </c>
      <c r="B57" s="4">
        <v>1902.7291343879999</v>
      </c>
      <c r="C57" s="4">
        <v>3778.4003782665</v>
      </c>
      <c r="D57" s="4">
        <v>5664.8605982379995</v>
      </c>
      <c r="E57" s="4">
        <v>15637.015899551498</v>
      </c>
      <c r="F57" s="4">
        <v>20365.982977489497</v>
      </c>
      <c r="G57" s="4">
        <v>12647.041735468998</v>
      </c>
      <c r="H57" s="4">
        <v>11176.048376597499</v>
      </c>
      <c r="I57" s="4">
        <v>6603.7948638699991</v>
      </c>
      <c r="J57" s="6">
        <v>77775.873963869992</v>
      </c>
      <c r="K57" s="4">
        <v>18878.504183336499</v>
      </c>
      <c r="L57" s="4">
        <v>22730.651836663499</v>
      </c>
      <c r="M57" s="4">
        <v>10929.037136776999</v>
      </c>
      <c r="N57" s="4">
        <v>20956.419910458499</v>
      </c>
      <c r="O57" s="6">
        <v>73494.613067235492</v>
      </c>
      <c r="P57" s="7">
        <v>151270.4870311055</v>
      </c>
      <c r="Q57" s="12">
        <f t="shared" si="8"/>
        <v>149367.75789671749</v>
      </c>
      <c r="R57" s="12">
        <f t="shared" si="9"/>
        <v>147492.086652839</v>
      </c>
      <c r="S57" s="12">
        <f t="shared" si="10"/>
        <v>145605.62643286749</v>
      </c>
      <c r="T57" s="12">
        <f t="shared" si="11"/>
        <v>135633.47113155399</v>
      </c>
      <c r="U57" s="12">
        <f t="shared" si="12"/>
        <v>130904.50405361599</v>
      </c>
      <c r="V57" s="12">
        <f t="shared" si="13"/>
        <v>138623.44529563651</v>
      </c>
      <c r="W57" s="12">
        <f t="shared" si="14"/>
        <v>140094.43865450801</v>
      </c>
      <c r="X57" s="12">
        <f t="shared" si="15"/>
        <v>144666.69216723551</v>
      </c>
      <c r="Y57" s="12">
        <f t="shared" si="16"/>
        <v>73494.613067235507</v>
      </c>
      <c r="Z57" s="12">
        <f t="shared" si="17"/>
        <v>132391.98284776899</v>
      </c>
      <c r="AA57" s="12">
        <f t="shared" si="18"/>
        <v>128539.835194442</v>
      </c>
      <c r="AB57" s="12">
        <f t="shared" si="19"/>
        <v>140341.44989432849</v>
      </c>
      <c r="AC57" s="12">
        <f t="shared" si="20"/>
        <v>130314.067120647</v>
      </c>
      <c r="AD57" s="12">
        <f t="shared" si="21"/>
        <v>77775.873963870006</v>
      </c>
    </row>
    <row r="58" spans="1:30" ht="15.6" hidden="1" thickTop="1" thickBot="1">
      <c r="A58" s="8">
        <v>43534</v>
      </c>
      <c r="B58" s="4">
        <v>1481.4701957539999</v>
      </c>
      <c r="C58" s="4">
        <v>4170.5930631019992</v>
      </c>
      <c r="D58" s="4">
        <v>5936.7678107369993</v>
      </c>
      <c r="E58" s="4">
        <v>15640.985604995998</v>
      </c>
      <c r="F58" s="4">
        <v>17960.106755704001</v>
      </c>
      <c r="G58" s="4">
        <v>10684.5864973925</v>
      </c>
      <c r="H58" s="4">
        <v>7574.9125862760002</v>
      </c>
      <c r="I58" s="4">
        <v>5031.4706156984994</v>
      </c>
      <c r="J58" s="6">
        <v>68480.893129659991</v>
      </c>
      <c r="K58" s="4">
        <v>15933.504183336499</v>
      </c>
      <c r="L58" s="4">
        <v>26737.6885033365</v>
      </c>
      <c r="M58" s="4">
        <v>9039.3604701135009</v>
      </c>
      <c r="N58" s="4">
        <v>19476.3199104585</v>
      </c>
      <c r="O58" s="6">
        <v>71186.873067245004</v>
      </c>
      <c r="P58" s="7">
        <v>139667.766196905</v>
      </c>
      <c r="Q58" s="12">
        <f t="shared" si="8"/>
        <v>138186.296001151</v>
      </c>
      <c r="R58" s="12">
        <f t="shared" si="9"/>
        <v>135497.17313380301</v>
      </c>
      <c r="S58" s="12">
        <f t="shared" si="10"/>
        <v>133730.99838616801</v>
      </c>
      <c r="T58" s="12">
        <f t="shared" si="11"/>
        <v>124026.780591909</v>
      </c>
      <c r="U58" s="12">
        <f t="shared" si="12"/>
        <v>121707.65944120099</v>
      </c>
      <c r="V58" s="12">
        <f t="shared" si="13"/>
        <v>128983.17969951249</v>
      </c>
      <c r="W58" s="12">
        <f t="shared" si="14"/>
        <v>132092.85361062898</v>
      </c>
      <c r="X58" s="12">
        <f t="shared" si="15"/>
        <v>134636.2955812065</v>
      </c>
      <c r="Y58" s="12">
        <f t="shared" si="16"/>
        <v>71186.873067245004</v>
      </c>
      <c r="Z58" s="12">
        <f t="shared" si="17"/>
        <v>123734.2620135685</v>
      </c>
      <c r="AA58" s="12">
        <f t="shared" si="18"/>
        <v>112930.0776935685</v>
      </c>
      <c r="AB58" s="12">
        <f t="shared" si="19"/>
        <v>130628.40572679149</v>
      </c>
      <c r="AC58" s="12">
        <f t="shared" si="20"/>
        <v>120191.4462864465</v>
      </c>
      <c r="AD58" s="12">
        <f t="shared" si="21"/>
        <v>68480.893129659991</v>
      </c>
    </row>
    <row r="59" spans="1:30" ht="15.6" hidden="1" thickTop="1" thickBot="1">
      <c r="A59" s="8">
        <v>43541</v>
      </c>
      <c r="B59" s="4">
        <v>1220.8061153409999</v>
      </c>
      <c r="C59" s="4">
        <v>3613.158244581</v>
      </c>
      <c r="D59" s="4">
        <v>5252.1852378955</v>
      </c>
      <c r="E59" s="4">
        <v>14975.392766843999</v>
      </c>
      <c r="F59" s="4">
        <v>15773.673870722998</v>
      </c>
      <c r="G59" s="4">
        <v>9889.0500756299989</v>
      </c>
      <c r="H59" s="4">
        <v>7467.0797356184994</v>
      </c>
      <c r="I59" s="4">
        <v>4783.5878173495003</v>
      </c>
      <c r="J59" s="6">
        <v>62974.933863982493</v>
      </c>
      <c r="K59" s="4">
        <v>21397.840850000001</v>
      </c>
      <c r="L59" s="4">
        <v>19889.391836663501</v>
      </c>
      <c r="M59" s="4">
        <v>7638.1738034404998</v>
      </c>
      <c r="N59" s="4">
        <v>20368.496577122001</v>
      </c>
      <c r="O59" s="6">
        <v>69293.903067225998</v>
      </c>
      <c r="P59" s="7">
        <v>132268.8369312085</v>
      </c>
      <c r="Q59" s="12">
        <f t="shared" si="8"/>
        <v>131048.0308158675</v>
      </c>
      <c r="R59" s="12">
        <f t="shared" si="9"/>
        <v>128655.67868662749</v>
      </c>
      <c r="S59" s="12">
        <f t="shared" si="10"/>
        <v>127016.651693313</v>
      </c>
      <c r="T59" s="12">
        <f t="shared" si="11"/>
        <v>117293.4441643645</v>
      </c>
      <c r="U59" s="12">
        <f t="shared" si="12"/>
        <v>116495.1630604855</v>
      </c>
      <c r="V59" s="12">
        <f t="shared" si="13"/>
        <v>122379.7868555785</v>
      </c>
      <c r="W59" s="12">
        <f t="shared" si="14"/>
        <v>124801.75719559001</v>
      </c>
      <c r="X59" s="12">
        <f t="shared" si="15"/>
        <v>127485.249113859</v>
      </c>
      <c r="Y59" s="12">
        <f t="shared" si="16"/>
        <v>69293.903067225998</v>
      </c>
      <c r="Z59" s="12">
        <f t="shared" si="17"/>
        <v>110870.99608120849</v>
      </c>
      <c r="AA59" s="12">
        <f t="shared" si="18"/>
        <v>112379.44509454499</v>
      </c>
      <c r="AB59" s="12">
        <f t="shared" si="19"/>
        <v>124630.663127768</v>
      </c>
      <c r="AC59" s="12">
        <f t="shared" si="20"/>
        <v>111900.3403540865</v>
      </c>
      <c r="AD59" s="12">
        <f t="shared" si="21"/>
        <v>62974.9338639825</v>
      </c>
    </row>
    <row r="60" spans="1:30" ht="15.6" hidden="1" thickTop="1" thickBot="1">
      <c r="A60" s="8">
        <v>43548</v>
      </c>
      <c r="B60" s="4">
        <v>1319.0993406719999</v>
      </c>
      <c r="C60" s="4">
        <v>3581.6298178040001</v>
      </c>
      <c r="D60" s="4">
        <v>5331.5338616404997</v>
      </c>
      <c r="E60" s="4">
        <v>15442.377670832499</v>
      </c>
      <c r="F60" s="4">
        <v>15532.554215825499</v>
      </c>
      <c r="G60" s="4">
        <v>10844.385901974498</v>
      </c>
      <c r="H60" s="4">
        <v>7092.8378875124999</v>
      </c>
      <c r="I60" s="4">
        <v>4785.9265920825001</v>
      </c>
      <c r="J60" s="6">
        <v>63930.345288343997</v>
      </c>
      <c r="K60" s="4">
        <v>21175.540850000001</v>
      </c>
      <c r="L60" s="4">
        <v>23098.175170000002</v>
      </c>
      <c r="M60" s="4">
        <v>7358.8104701134998</v>
      </c>
      <c r="N60" s="4">
        <v>20128.969910458498</v>
      </c>
      <c r="O60" s="6">
        <v>71761.49640057201</v>
      </c>
      <c r="P60" s="7">
        <v>135691.841688916</v>
      </c>
      <c r="Q60" s="12">
        <f t="shared" si="8"/>
        <v>134372.74234824401</v>
      </c>
      <c r="R60" s="12">
        <f t="shared" si="9"/>
        <v>132110.211871112</v>
      </c>
      <c r="S60" s="12">
        <f t="shared" si="10"/>
        <v>130360.30782727549</v>
      </c>
      <c r="T60" s="12">
        <f t="shared" si="11"/>
        <v>120249.4640180835</v>
      </c>
      <c r="U60" s="12">
        <f t="shared" si="12"/>
        <v>120159.2874730905</v>
      </c>
      <c r="V60" s="12">
        <f t="shared" si="13"/>
        <v>124847.4557869415</v>
      </c>
      <c r="W60" s="12">
        <f t="shared" si="14"/>
        <v>128599.00380140349</v>
      </c>
      <c r="X60" s="12">
        <f t="shared" si="15"/>
        <v>130905.9150968335</v>
      </c>
      <c r="Y60" s="12">
        <f t="shared" si="16"/>
        <v>71761.49640057201</v>
      </c>
      <c r="Z60" s="12">
        <f t="shared" si="17"/>
        <v>114516.30083891599</v>
      </c>
      <c r="AA60" s="12">
        <f t="shared" si="18"/>
        <v>112593.666518916</v>
      </c>
      <c r="AB60" s="12">
        <f t="shared" si="19"/>
        <v>128333.0312188025</v>
      </c>
      <c r="AC60" s="12">
        <f t="shared" si="20"/>
        <v>115562.8717784575</v>
      </c>
      <c r="AD60" s="12">
        <f t="shared" si="21"/>
        <v>63930.34528834399</v>
      </c>
    </row>
    <row r="61" spans="1:30" ht="15.6" hidden="1" thickTop="1" thickBot="1">
      <c r="A61" s="8">
        <v>43555</v>
      </c>
      <c r="B61" s="4">
        <v>1292.1917154719999</v>
      </c>
      <c r="C61" s="4">
        <v>3977.4271694249996</v>
      </c>
      <c r="D61" s="4">
        <v>5405.9578197249994</v>
      </c>
      <c r="E61" s="4">
        <v>14104.584464677499</v>
      </c>
      <c r="F61" s="4">
        <v>16894.632152119</v>
      </c>
      <c r="G61" s="4">
        <v>10894.193907347499</v>
      </c>
      <c r="H61" s="4">
        <v>8186.1917841064987</v>
      </c>
      <c r="I61" s="4">
        <v>4856.7955642110001</v>
      </c>
      <c r="J61" s="6">
        <v>65611.9745770835</v>
      </c>
      <c r="K61" s="4">
        <v>18639.8325166635</v>
      </c>
      <c r="L61" s="4">
        <v>24680.9385033365</v>
      </c>
      <c r="M61" s="4">
        <v>8512.1104701135009</v>
      </c>
      <c r="N61" s="4">
        <v>16362.093243785501</v>
      </c>
      <c r="O61" s="6">
        <v>68194.974733898998</v>
      </c>
      <c r="P61" s="7">
        <v>133806.94931098248</v>
      </c>
      <c r="Q61" s="12">
        <f t="shared" si="8"/>
        <v>132514.75759551048</v>
      </c>
      <c r="R61" s="12">
        <f t="shared" si="9"/>
        <v>129829.52214155748</v>
      </c>
      <c r="S61" s="12">
        <f t="shared" si="10"/>
        <v>128400.99149125749</v>
      </c>
      <c r="T61" s="12">
        <f t="shared" si="11"/>
        <v>119702.36484630499</v>
      </c>
      <c r="U61" s="12">
        <f t="shared" si="12"/>
        <v>116912.31715886349</v>
      </c>
      <c r="V61" s="12">
        <f t="shared" si="13"/>
        <v>122912.75540363499</v>
      </c>
      <c r="W61" s="12">
        <f t="shared" si="14"/>
        <v>125620.75752687598</v>
      </c>
      <c r="X61" s="12">
        <f t="shared" si="15"/>
        <v>128950.15374677148</v>
      </c>
      <c r="Y61" s="12">
        <f t="shared" si="16"/>
        <v>68194.974733898984</v>
      </c>
      <c r="Z61" s="12">
        <f t="shared" si="17"/>
        <v>115167.11679431898</v>
      </c>
      <c r="AA61" s="12">
        <f t="shared" si="18"/>
        <v>109126.01080764599</v>
      </c>
      <c r="AB61" s="12">
        <f t="shared" si="19"/>
        <v>125294.83884086898</v>
      </c>
      <c r="AC61" s="12">
        <f t="shared" si="20"/>
        <v>117444.85606719699</v>
      </c>
      <c r="AD61" s="12">
        <f t="shared" si="21"/>
        <v>65611.974577083485</v>
      </c>
    </row>
    <row r="62" spans="1:30" ht="15.6" hidden="1" thickTop="1" thickBot="1">
      <c r="A62" s="8">
        <v>43562</v>
      </c>
      <c r="B62" s="4">
        <v>1303.7637031299998</v>
      </c>
      <c r="C62" s="4">
        <v>3654.3564737500001</v>
      </c>
      <c r="D62" s="4">
        <v>6012.7541268894993</v>
      </c>
      <c r="E62" s="4">
        <v>13330.326152680998</v>
      </c>
      <c r="F62" s="4">
        <v>15431.107830436998</v>
      </c>
      <c r="G62" s="4">
        <v>11392.291418847501</v>
      </c>
      <c r="H62" s="4">
        <v>7063.1682342504992</v>
      </c>
      <c r="I62" s="4">
        <v>4159.1396400799995</v>
      </c>
      <c r="J62" s="6">
        <v>62346.90758006549</v>
      </c>
      <c r="K62" s="4">
        <v>18541.190849999999</v>
      </c>
      <c r="L62" s="4">
        <v>27589.775170000001</v>
      </c>
      <c r="M62" s="4">
        <v>6439.2104701134995</v>
      </c>
      <c r="N62" s="4">
        <v>17989.569910458496</v>
      </c>
      <c r="O62" s="6">
        <v>70559.746400571996</v>
      </c>
      <c r="P62" s="7">
        <v>132906.65398063749</v>
      </c>
      <c r="Q62" s="12">
        <f t="shared" si="8"/>
        <v>131602.89027750748</v>
      </c>
      <c r="R62" s="12">
        <f t="shared" si="9"/>
        <v>129252.29750688749</v>
      </c>
      <c r="S62" s="12">
        <f t="shared" si="10"/>
        <v>126893.89985374799</v>
      </c>
      <c r="T62" s="12">
        <f t="shared" si="11"/>
        <v>119576.3278279565</v>
      </c>
      <c r="U62" s="12">
        <f t="shared" si="12"/>
        <v>117475.54615020049</v>
      </c>
      <c r="V62" s="12">
        <f t="shared" si="13"/>
        <v>121514.36256179</v>
      </c>
      <c r="W62" s="12">
        <f t="shared" si="14"/>
        <v>125843.485746387</v>
      </c>
      <c r="X62" s="12">
        <f t="shared" si="15"/>
        <v>128747.51434055749</v>
      </c>
      <c r="Y62" s="12">
        <f t="shared" si="16"/>
        <v>70559.74640057201</v>
      </c>
      <c r="Z62" s="12">
        <f t="shared" si="17"/>
        <v>114365.46313063749</v>
      </c>
      <c r="AA62" s="12">
        <f t="shared" si="18"/>
        <v>105316.87881063749</v>
      </c>
      <c r="AB62" s="12">
        <f t="shared" si="19"/>
        <v>126467.443510524</v>
      </c>
      <c r="AC62" s="12">
        <f t="shared" si="20"/>
        <v>114917.084070179</v>
      </c>
      <c r="AD62" s="12">
        <f t="shared" si="21"/>
        <v>62346.907580065497</v>
      </c>
    </row>
    <row r="63" spans="1:30" ht="15.6" hidden="1" thickTop="1" thickBot="1">
      <c r="A63" s="8">
        <v>43569</v>
      </c>
      <c r="B63" s="4">
        <v>1055.4824724819998</v>
      </c>
      <c r="C63" s="4">
        <v>3531.5613449934995</v>
      </c>
      <c r="D63" s="4">
        <v>5848.9636640644994</v>
      </c>
      <c r="E63" s="4">
        <v>13396.838957455499</v>
      </c>
      <c r="F63" s="4">
        <v>15460.925663121998</v>
      </c>
      <c r="G63" s="4">
        <v>12788.9450875985</v>
      </c>
      <c r="H63" s="4">
        <v>6820.3754510664994</v>
      </c>
      <c r="I63" s="4">
        <v>4079.4027480859995</v>
      </c>
      <c r="J63" s="6">
        <v>62982.495388868498</v>
      </c>
      <c r="K63" s="4">
        <v>16645.244183336501</v>
      </c>
      <c r="L63" s="4">
        <v>23948.425169999999</v>
      </c>
      <c r="M63" s="4">
        <v>5546.2104701134995</v>
      </c>
      <c r="N63" s="4">
        <v>17982.919910458502</v>
      </c>
      <c r="O63" s="6">
        <v>64122.799733908498</v>
      </c>
      <c r="P63" s="7">
        <v>127105.295122777</v>
      </c>
      <c r="Q63" s="12">
        <f t="shared" si="8"/>
        <v>126049.81265029499</v>
      </c>
      <c r="R63" s="12">
        <f t="shared" si="9"/>
        <v>123573.73377778349</v>
      </c>
      <c r="S63" s="12">
        <f t="shared" si="10"/>
        <v>121256.33145871249</v>
      </c>
      <c r="T63" s="12">
        <f t="shared" si="11"/>
        <v>113708.45616532149</v>
      </c>
      <c r="U63" s="12">
        <f t="shared" si="12"/>
        <v>111644.36945965499</v>
      </c>
      <c r="V63" s="12">
        <f t="shared" si="13"/>
        <v>114316.35003517849</v>
      </c>
      <c r="W63" s="12">
        <f t="shared" si="14"/>
        <v>120284.91967171049</v>
      </c>
      <c r="X63" s="12">
        <f t="shared" si="15"/>
        <v>123025.892374691</v>
      </c>
      <c r="Y63" s="12">
        <f t="shared" si="16"/>
        <v>64122.799733908498</v>
      </c>
      <c r="Z63" s="12">
        <f t="shared" si="17"/>
        <v>110460.05093944049</v>
      </c>
      <c r="AA63" s="12">
        <f t="shared" si="18"/>
        <v>103156.86995277699</v>
      </c>
      <c r="AB63" s="12">
        <f t="shared" si="19"/>
        <v>121559.0846526635</v>
      </c>
      <c r="AC63" s="12">
        <f t="shared" si="20"/>
        <v>109122.3752123185</v>
      </c>
      <c r="AD63" s="12">
        <f t="shared" si="21"/>
        <v>62982.495388868498</v>
      </c>
    </row>
    <row r="64" spans="1:30" ht="15.6" hidden="1" thickTop="1" thickBot="1">
      <c r="A64" s="8">
        <v>43576</v>
      </c>
      <c r="B64" s="4">
        <v>1011.610302576</v>
      </c>
      <c r="C64" s="4">
        <v>3489.1900884950001</v>
      </c>
      <c r="D64" s="4">
        <v>5648.4989119324991</v>
      </c>
      <c r="E64" s="4">
        <v>13166.370942395</v>
      </c>
      <c r="F64" s="4">
        <v>15060.406511462499</v>
      </c>
      <c r="G64" s="4">
        <v>11545.842015982</v>
      </c>
      <c r="H64" s="4">
        <v>5935.6479010899993</v>
      </c>
      <c r="I64" s="4">
        <v>3769.2746918229996</v>
      </c>
      <c r="J64" s="6">
        <v>59626.841365755994</v>
      </c>
      <c r="K64" s="4">
        <v>18429.5966725695</v>
      </c>
      <c r="L64" s="4">
        <v>26079.110307949999</v>
      </c>
      <c r="M64" s="4">
        <v>5605.3778617114995</v>
      </c>
      <c r="N64" s="4">
        <v>18424.354642328002</v>
      </c>
      <c r="O64" s="6">
        <v>68538.439484559</v>
      </c>
      <c r="P64" s="7">
        <v>128165.280850315</v>
      </c>
      <c r="Q64" s="12">
        <f t="shared" si="8"/>
        <v>127153.67054773901</v>
      </c>
      <c r="R64" s="12">
        <f t="shared" si="9"/>
        <v>124676.09076182</v>
      </c>
      <c r="S64" s="12">
        <f t="shared" si="10"/>
        <v>122516.7819383825</v>
      </c>
      <c r="T64" s="12">
        <f t="shared" si="11"/>
        <v>114998.90990792</v>
      </c>
      <c r="U64" s="12">
        <f t="shared" si="12"/>
        <v>113104.8743388525</v>
      </c>
      <c r="V64" s="12">
        <f t="shared" si="13"/>
        <v>116619.43883433301</v>
      </c>
      <c r="W64" s="12">
        <f t="shared" si="14"/>
        <v>122229.63294922501</v>
      </c>
      <c r="X64" s="12">
        <f t="shared" si="15"/>
        <v>124396.006158492</v>
      </c>
      <c r="Y64" s="12">
        <f t="shared" si="16"/>
        <v>68538.439484559</v>
      </c>
      <c r="Z64" s="12">
        <f t="shared" si="17"/>
        <v>109735.6841777455</v>
      </c>
      <c r="AA64" s="12">
        <f t="shared" si="18"/>
        <v>102086.170542365</v>
      </c>
      <c r="AB64" s="12">
        <f t="shared" si="19"/>
        <v>122559.9029886035</v>
      </c>
      <c r="AC64" s="12">
        <f t="shared" si="20"/>
        <v>109740.92620798699</v>
      </c>
      <c r="AD64" s="12">
        <f t="shared" si="21"/>
        <v>59626.841365756001</v>
      </c>
    </row>
    <row r="65" spans="1:30" ht="15.6" hidden="1" thickTop="1" thickBot="1">
      <c r="A65" s="8">
        <v>43583</v>
      </c>
      <c r="B65" s="4">
        <v>1015.3497316019999</v>
      </c>
      <c r="C65" s="4">
        <v>3497.5820933204996</v>
      </c>
      <c r="D65" s="4">
        <v>5932.9330372029999</v>
      </c>
      <c r="E65" s="4">
        <v>14528.088949955998</v>
      </c>
      <c r="F65" s="4">
        <v>16517.095755920996</v>
      </c>
      <c r="G65" s="4">
        <v>12887.806421821499</v>
      </c>
      <c r="H65" s="4">
        <v>6576.136453993</v>
      </c>
      <c r="I65" s="4">
        <v>4116.3439067664995</v>
      </c>
      <c r="J65" s="6">
        <v>65071.336350583493</v>
      </c>
      <c r="K65" s="4">
        <v>24271.455657694496</v>
      </c>
      <c r="L65" s="4">
        <v>21605.56842</v>
      </c>
      <c r="M65" s="4">
        <v>9834.2327778079998</v>
      </c>
      <c r="N65" s="4">
        <v>20947.877948921501</v>
      </c>
      <c r="O65" s="6">
        <v>76659.134804424</v>
      </c>
      <c r="P65" s="7">
        <v>141730.47115500749</v>
      </c>
      <c r="Q65" s="12">
        <f t="shared" si="8"/>
        <v>140715.12142340548</v>
      </c>
      <c r="R65" s="12">
        <f t="shared" si="9"/>
        <v>138232.88906168699</v>
      </c>
      <c r="S65" s="12">
        <f t="shared" si="10"/>
        <v>135797.53811780448</v>
      </c>
      <c r="T65" s="12">
        <f t="shared" si="11"/>
        <v>127202.38220505149</v>
      </c>
      <c r="U65" s="12">
        <f t="shared" si="12"/>
        <v>125213.37539908649</v>
      </c>
      <c r="V65" s="12">
        <f t="shared" si="13"/>
        <v>128842.66473318599</v>
      </c>
      <c r="W65" s="12">
        <f t="shared" si="14"/>
        <v>135154.33470101448</v>
      </c>
      <c r="X65" s="12">
        <f t="shared" si="15"/>
        <v>137614.12724824098</v>
      </c>
      <c r="Y65" s="12">
        <f t="shared" si="16"/>
        <v>76659.134804423986</v>
      </c>
      <c r="Z65" s="12">
        <f t="shared" si="17"/>
        <v>117459.015497313</v>
      </c>
      <c r="AA65" s="12">
        <f t="shared" si="18"/>
        <v>120124.90273500749</v>
      </c>
      <c r="AB65" s="12">
        <f t="shared" si="19"/>
        <v>131896.23837719948</v>
      </c>
      <c r="AC65" s="12">
        <f t="shared" si="20"/>
        <v>120782.59320608599</v>
      </c>
      <c r="AD65" s="12">
        <f t="shared" si="21"/>
        <v>65071.336350583486</v>
      </c>
    </row>
    <row r="66" spans="1:30" ht="15.6" hidden="1" thickTop="1" thickBot="1">
      <c r="A66" s="8">
        <v>43590</v>
      </c>
      <c r="B66" s="4">
        <v>1164.5161307774999</v>
      </c>
      <c r="C66" s="4">
        <v>3547.3175874069998</v>
      </c>
      <c r="D66" s="4">
        <v>5678.5071771429994</v>
      </c>
      <c r="E66" s="4">
        <v>14748.213516066498</v>
      </c>
      <c r="F66" s="4">
        <v>16032.709130346</v>
      </c>
      <c r="G66" s="4">
        <v>10692.059710050498</v>
      </c>
      <c r="H66" s="4">
        <v>6911.8843374009994</v>
      </c>
      <c r="I66" s="4">
        <v>3479.3309962375001</v>
      </c>
      <c r="J66" s="6">
        <v>62254.538585429</v>
      </c>
      <c r="K66" s="4">
        <v>24559.533657694497</v>
      </c>
      <c r="L66" s="4">
        <v>17951.759535388999</v>
      </c>
      <c r="M66" s="4">
        <v>8598.5202778080002</v>
      </c>
      <c r="N66" s="4">
        <v>19184.940660458498</v>
      </c>
      <c r="O66" s="6">
        <v>70294.754131349997</v>
      </c>
      <c r="P66" s="7">
        <v>132549.29271677899</v>
      </c>
      <c r="Q66" s="12">
        <f t="shared" si="8"/>
        <v>131384.77658600148</v>
      </c>
      <c r="R66" s="12">
        <f t="shared" si="9"/>
        <v>129001.97512937199</v>
      </c>
      <c r="S66" s="12">
        <f t="shared" si="10"/>
        <v>126870.785539636</v>
      </c>
      <c r="T66" s="12">
        <f t="shared" si="11"/>
        <v>117801.0792007125</v>
      </c>
      <c r="U66" s="12">
        <f t="shared" si="12"/>
        <v>116516.58358643299</v>
      </c>
      <c r="V66" s="12">
        <f t="shared" si="13"/>
        <v>121857.23300672849</v>
      </c>
      <c r="W66" s="12">
        <f t="shared" si="14"/>
        <v>125637.40837937799</v>
      </c>
      <c r="X66" s="12">
        <f t="shared" si="15"/>
        <v>129069.96172054148</v>
      </c>
      <c r="Y66" s="12">
        <f t="shared" si="16"/>
        <v>70294.754131349997</v>
      </c>
      <c r="Z66" s="12">
        <f t="shared" si="17"/>
        <v>107989.75905908449</v>
      </c>
      <c r="AA66" s="12">
        <f t="shared" si="18"/>
        <v>114597.53318139</v>
      </c>
      <c r="AB66" s="12">
        <f t="shared" si="19"/>
        <v>123950.77243897099</v>
      </c>
      <c r="AC66" s="12">
        <f t="shared" si="20"/>
        <v>113364.35205632049</v>
      </c>
      <c r="AD66" s="12">
        <f t="shared" si="21"/>
        <v>62254.538585428993</v>
      </c>
    </row>
    <row r="67" spans="1:30" ht="15.6" hidden="1" thickTop="1" thickBot="1">
      <c r="A67" s="8">
        <v>43597</v>
      </c>
      <c r="B67" s="4">
        <v>1239.2633854234998</v>
      </c>
      <c r="C67" s="4">
        <v>3435.5958999694999</v>
      </c>
      <c r="D67" s="4">
        <v>5596.2047964120002</v>
      </c>
      <c r="E67" s="4">
        <v>13858.66315201</v>
      </c>
      <c r="F67" s="4">
        <v>16039.5146325685</v>
      </c>
      <c r="G67" s="4">
        <v>10599.763685854501</v>
      </c>
      <c r="H67" s="4">
        <v>6649.5043212834989</v>
      </c>
      <c r="I67" s="4">
        <v>3517.3121163554997</v>
      </c>
      <c r="J67" s="6">
        <v>60935.821989876997</v>
      </c>
      <c r="K67" s="4">
        <v>26051.893773074</v>
      </c>
      <c r="L67" s="4">
        <v>16102.321458462999</v>
      </c>
      <c r="M67" s="4">
        <v>9121.1773931874995</v>
      </c>
      <c r="N67" s="4">
        <v>21769.455121995499</v>
      </c>
      <c r="O67" s="6">
        <v>73044.847746719999</v>
      </c>
      <c r="P67" s="7">
        <v>133980.66973659699</v>
      </c>
      <c r="Q67" s="12">
        <f t="shared" si="8"/>
        <v>132741.4063511735</v>
      </c>
      <c r="R67" s="12">
        <f t="shared" si="9"/>
        <v>130545.07383662749</v>
      </c>
      <c r="S67" s="12">
        <f t="shared" si="10"/>
        <v>128384.46494018499</v>
      </c>
      <c r="T67" s="12">
        <f t="shared" si="11"/>
        <v>120122.00658458698</v>
      </c>
      <c r="U67" s="12">
        <f t="shared" si="12"/>
        <v>117941.15510402848</v>
      </c>
      <c r="V67" s="12">
        <f t="shared" si="13"/>
        <v>123380.90605074249</v>
      </c>
      <c r="W67" s="12">
        <f t="shared" si="14"/>
        <v>127331.16541531349</v>
      </c>
      <c r="X67" s="12">
        <f t="shared" si="15"/>
        <v>130463.35762024148</v>
      </c>
      <c r="Y67" s="12">
        <f t="shared" si="16"/>
        <v>73044.847746719985</v>
      </c>
      <c r="Z67" s="12">
        <f t="shared" si="17"/>
        <v>107928.77596352299</v>
      </c>
      <c r="AA67" s="12">
        <f t="shared" si="18"/>
        <v>117878.34827813398</v>
      </c>
      <c r="AB67" s="12">
        <f t="shared" si="19"/>
        <v>124859.49234340948</v>
      </c>
      <c r="AC67" s="12">
        <f t="shared" si="20"/>
        <v>112211.21461460149</v>
      </c>
      <c r="AD67" s="12">
        <f t="shared" si="21"/>
        <v>60935.821989876989</v>
      </c>
    </row>
    <row r="68" spans="1:30" ht="15.6" hidden="1" thickTop="1" thickBot="1">
      <c r="A68" s="8">
        <v>43604</v>
      </c>
      <c r="B68" s="4">
        <v>1134.8275739594999</v>
      </c>
      <c r="C68" s="4">
        <v>3163.6589991819997</v>
      </c>
      <c r="D68" s="4">
        <v>5262.4145049395001</v>
      </c>
      <c r="E68" s="4">
        <v>13940.171948321999</v>
      </c>
      <c r="F68" s="4">
        <v>16596.9667021395</v>
      </c>
      <c r="G68" s="4">
        <v>9945.9098903524991</v>
      </c>
      <c r="H68" s="4">
        <v>6887.0258013249995</v>
      </c>
      <c r="I68" s="4">
        <v>3414.352259671</v>
      </c>
      <c r="J68" s="6">
        <v>60345.327679891001</v>
      </c>
      <c r="K68" s="4">
        <v>25349.475465389001</v>
      </c>
      <c r="L68" s="4">
        <v>15605.817477694498</v>
      </c>
      <c r="M68" s="4">
        <v>10197.045085492999</v>
      </c>
      <c r="N68" s="4">
        <v>18130.527987384499</v>
      </c>
      <c r="O68" s="6">
        <v>69282.866015961001</v>
      </c>
      <c r="P68" s="7">
        <v>129628.19369585201</v>
      </c>
      <c r="Q68" s="12">
        <f t="shared" si="8"/>
        <v>128493.36612189251</v>
      </c>
      <c r="R68" s="12">
        <f t="shared" si="9"/>
        <v>126464.53469667002</v>
      </c>
      <c r="S68" s="12">
        <f t="shared" si="10"/>
        <v>124365.77919091251</v>
      </c>
      <c r="T68" s="12">
        <f t="shared" si="11"/>
        <v>115688.02174753002</v>
      </c>
      <c r="U68" s="12">
        <f t="shared" si="12"/>
        <v>113031.22699371251</v>
      </c>
      <c r="V68" s="12">
        <f t="shared" si="13"/>
        <v>119682.28380549951</v>
      </c>
      <c r="W68" s="12">
        <f t="shared" si="14"/>
        <v>122741.16789452701</v>
      </c>
      <c r="X68" s="12">
        <f t="shared" si="15"/>
        <v>126213.84143618101</v>
      </c>
      <c r="Y68" s="12">
        <f t="shared" si="16"/>
        <v>69282.866015961015</v>
      </c>
      <c r="Z68" s="12">
        <f t="shared" si="17"/>
        <v>104278.71823046301</v>
      </c>
      <c r="AA68" s="12">
        <f t="shared" si="18"/>
        <v>114022.37621815751</v>
      </c>
      <c r="AB68" s="12">
        <f t="shared" si="19"/>
        <v>119431.14861035901</v>
      </c>
      <c r="AC68" s="12">
        <f t="shared" si="20"/>
        <v>111497.66570846751</v>
      </c>
      <c r="AD68" s="12">
        <f t="shared" si="21"/>
        <v>60345.327679891008</v>
      </c>
    </row>
    <row r="69" spans="1:30" ht="15.6" hidden="1" thickTop="1" thickBot="1">
      <c r="A69" s="8">
        <v>43611</v>
      </c>
      <c r="B69" s="4">
        <v>904.25969550699995</v>
      </c>
      <c r="C69" s="4">
        <v>2965.2233609800001</v>
      </c>
      <c r="D69" s="4">
        <v>5113.1463417449995</v>
      </c>
      <c r="E69" s="4">
        <v>15269.776274765998</v>
      </c>
      <c r="F69" s="4">
        <v>17211.149831584</v>
      </c>
      <c r="G69" s="4">
        <v>10776.936873320999</v>
      </c>
      <c r="H69" s="4">
        <v>7542.7397363849987</v>
      </c>
      <c r="I69" s="4">
        <v>3448.2937154705</v>
      </c>
      <c r="J69" s="6">
        <v>63231.525829758488</v>
      </c>
      <c r="K69" s="4">
        <v>24383.942599999998</v>
      </c>
      <c r="L69" s="4">
        <v>16672.491727694498</v>
      </c>
      <c r="M69" s="4">
        <v>10874.522970113499</v>
      </c>
      <c r="N69" s="4">
        <v>17679.960525838</v>
      </c>
      <c r="O69" s="6">
        <v>69610.917823645999</v>
      </c>
      <c r="P69" s="7">
        <v>132842.44365340448</v>
      </c>
      <c r="Q69" s="12">
        <f t="shared" ref="Q69:Q117" si="22">$P69-B69</f>
        <v>131938.18395789748</v>
      </c>
      <c r="R69" s="12">
        <f t="shared" ref="R69:R117" si="23">$P69-C69</f>
        <v>129877.22029242448</v>
      </c>
      <c r="S69" s="12">
        <f t="shared" ref="S69:S117" si="24">$P69-D69</f>
        <v>127729.29731165948</v>
      </c>
      <c r="T69" s="12">
        <f t="shared" ref="T69:T117" si="25">$P69-E69</f>
        <v>117572.66737863848</v>
      </c>
      <c r="U69" s="12">
        <f t="shared" ref="U69:U117" si="26">$P69-F69</f>
        <v>115631.29382182048</v>
      </c>
      <c r="V69" s="12">
        <f t="shared" ref="V69:V117" si="27">$P69-G69</f>
        <v>122065.50678008348</v>
      </c>
      <c r="W69" s="12">
        <f t="shared" ref="W69:W117" si="28">$P69-H69</f>
        <v>125299.70391701948</v>
      </c>
      <c r="X69" s="12">
        <f t="shared" ref="X69:X117" si="29">$P69-I69</f>
        <v>129394.14993793398</v>
      </c>
      <c r="Y69" s="12">
        <f t="shared" ref="Y69:Y117" si="30">$P69-J69</f>
        <v>69610.917823645985</v>
      </c>
      <c r="Z69" s="12">
        <f t="shared" ref="Z69:Z117" si="31">$P69-K69</f>
        <v>108458.50105340448</v>
      </c>
      <c r="AA69" s="12">
        <f t="shared" ref="AA69:AA117" si="32">$P69-L69</f>
        <v>116169.95192570999</v>
      </c>
      <c r="AB69" s="12">
        <f t="shared" ref="AB69:AB117" si="33">$P69-M69</f>
        <v>121967.92068329098</v>
      </c>
      <c r="AC69" s="12">
        <f t="shared" ref="AC69:AC117" si="34">$P69-N69</f>
        <v>115162.48312756648</v>
      </c>
      <c r="AD69" s="12">
        <f t="shared" ref="AD69:AD117" si="35">$P69-O69</f>
        <v>63231.525829758481</v>
      </c>
    </row>
    <row r="70" spans="1:30" ht="15.6" hidden="1" thickTop="1" thickBot="1">
      <c r="A70" s="8">
        <v>43618</v>
      </c>
      <c r="B70" s="4">
        <v>1261.1249687544998</v>
      </c>
      <c r="C70" s="4">
        <v>2949.6521921515</v>
      </c>
      <c r="D70" s="4">
        <v>5468.9879869144997</v>
      </c>
      <c r="E70" s="4">
        <v>14727.530262575499</v>
      </c>
      <c r="F70" s="4">
        <v>19224.639988700001</v>
      </c>
      <c r="G70" s="4">
        <v>10348.2616904795</v>
      </c>
      <c r="H70" s="4">
        <v>7424.9499234154991</v>
      </c>
      <c r="I70" s="4">
        <v>3522.3841897919997</v>
      </c>
      <c r="J70" s="6">
        <v>64927.531202783</v>
      </c>
      <c r="K70" s="4">
        <v>25522.403965388999</v>
      </c>
      <c r="L70" s="4">
        <v>16978.019035388999</v>
      </c>
      <c r="M70" s="4">
        <v>14098.117777807998</v>
      </c>
      <c r="N70" s="4">
        <v>16565.123468143498</v>
      </c>
      <c r="O70" s="6">
        <v>73163.664246729502</v>
      </c>
      <c r="P70" s="7">
        <v>138091.19544951251</v>
      </c>
      <c r="Q70" s="12">
        <f t="shared" si="22"/>
        <v>136830.070480758</v>
      </c>
      <c r="R70" s="12">
        <f t="shared" si="23"/>
        <v>135141.54325736102</v>
      </c>
      <c r="S70" s="12">
        <f t="shared" si="24"/>
        <v>132622.20746259802</v>
      </c>
      <c r="T70" s="12">
        <f t="shared" si="25"/>
        <v>123363.66518693701</v>
      </c>
      <c r="U70" s="12">
        <f t="shared" si="26"/>
        <v>118866.55546081251</v>
      </c>
      <c r="V70" s="12">
        <f t="shared" si="27"/>
        <v>127742.93375903301</v>
      </c>
      <c r="W70" s="12">
        <f t="shared" si="28"/>
        <v>130666.24552609702</v>
      </c>
      <c r="X70" s="12">
        <f t="shared" si="29"/>
        <v>134568.8112597205</v>
      </c>
      <c r="Y70" s="12">
        <f t="shared" si="30"/>
        <v>73163.664246729517</v>
      </c>
      <c r="Z70" s="12">
        <f t="shared" si="31"/>
        <v>112568.7914841235</v>
      </c>
      <c r="AA70" s="12">
        <f t="shared" si="32"/>
        <v>121113.1764141235</v>
      </c>
      <c r="AB70" s="12">
        <f t="shared" si="33"/>
        <v>123993.07767170451</v>
      </c>
      <c r="AC70" s="12">
        <f t="shared" si="34"/>
        <v>121526.07198136901</v>
      </c>
      <c r="AD70" s="12">
        <f t="shared" si="35"/>
        <v>64927.531202783008</v>
      </c>
    </row>
    <row r="71" spans="1:30" ht="15.6" hidden="1" thickTop="1" thickBot="1">
      <c r="A71" s="8">
        <v>43625</v>
      </c>
      <c r="B71" s="4">
        <v>1355.333326658</v>
      </c>
      <c r="C71" s="4">
        <v>3936.5425617324995</v>
      </c>
      <c r="D71" s="4">
        <v>6130.2684681974997</v>
      </c>
      <c r="E71" s="4">
        <v>14979.0043879525</v>
      </c>
      <c r="F71" s="4">
        <v>20283.4342987325</v>
      </c>
      <c r="G71" s="4">
        <v>10824.3198113285</v>
      </c>
      <c r="H71" s="4">
        <v>6733.5325930255003</v>
      </c>
      <c r="I71" s="4">
        <v>3445.2621877414999</v>
      </c>
      <c r="J71" s="6">
        <v>67687.697635368502</v>
      </c>
      <c r="K71" s="4">
        <v>26079.402849999999</v>
      </c>
      <c r="L71" s="4">
        <v>21010.158477694498</v>
      </c>
      <c r="M71" s="4">
        <v>12521.355277807999</v>
      </c>
      <c r="N71" s="4">
        <v>16990.0018335325</v>
      </c>
      <c r="O71" s="6">
        <v>76600.918439034984</v>
      </c>
      <c r="P71" s="7">
        <v>144288.61607440349</v>
      </c>
      <c r="Q71" s="12">
        <f t="shared" si="22"/>
        <v>142933.28274774548</v>
      </c>
      <c r="R71" s="12">
        <f t="shared" si="23"/>
        <v>140352.07351267099</v>
      </c>
      <c r="S71" s="12">
        <f t="shared" si="24"/>
        <v>138158.34760620599</v>
      </c>
      <c r="T71" s="12">
        <f t="shared" si="25"/>
        <v>129309.61168645098</v>
      </c>
      <c r="U71" s="12">
        <f t="shared" si="26"/>
        <v>124005.18177567099</v>
      </c>
      <c r="V71" s="12">
        <f t="shared" si="27"/>
        <v>133464.296263075</v>
      </c>
      <c r="W71" s="12">
        <f t="shared" si="28"/>
        <v>137555.08348137798</v>
      </c>
      <c r="X71" s="12">
        <f t="shared" si="29"/>
        <v>140843.35388666199</v>
      </c>
      <c r="Y71" s="12">
        <f t="shared" si="30"/>
        <v>76600.918439034984</v>
      </c>
      <c r="Z71" s="12">
        <f t="shared" si="31"/>
        <v>118209.21322440349</v>
      </c>
      <c r="AA71" s="12">
        <f t="shared" si="32"/>
        <v>123278.45759670899</v>
      </c>
      <c r="AB71" s="12">
        <f t="shared" si="33"/>
        <v>131767.26079659548</v>
      </c>
      <c r="AC71" s="12">
        <f t="shared" si="34"/>
        <v>127298.61424087099</v>
      </c>
      <c r="AD71" s="12">
        <f t="shared" si="35"/>
        <v>67687.697635368502</v>
      </c>
    </row>
    <row r="72" spans="1:30" ht="15.6" hidden="1" thickTop="1" thickBot="1">
      <c r="A72" s="8">
        <v>43632</v>
      </c>
      <c r="B72" s="4">
        <v>1563.2948263584999</v>
      </c>
      <c r="C72" s="4">
        <v>3740.1452009894997</v>
      </c>
      <c r="D72" s="4">
        <v>6285.7551822039995</v>
      </c>
      <c r="E72" s="4">
        <v>16363.645574765002</v>
      </c>
      <c r="F72" s="4">
        <v>20301.604384271002</v>
      </c>
      <c r="G72" s="4">
        <v>9965.0630825454991</v>
      </c>
      <c r="H72" s="4">
        <v>6680.4945797104992</v>
      </c>
      <c r="I72" s="4">
        <v>3593.3380986369998</v>
      </c>
      <c r="J72" s="6">
        <v>68493.340929481012</v>
      </c>
      <c r="K72" s="4">
        <v>22374.876687836499</v>
      </c>
      <c r="L72" s="4">
        <v>19325.067477694498</v>
      </c>
      <c r="M72" s="4">
        <v>15057.245085492999</v>
      </c>
      <c r="N72" s="4">
        <v>17910.310679690003</v>
      </c>
      <c r="O72" s="6">
        <v>74667.499930713995</v>
      </c>
      <c r="P72" s="7">
        <v>143160.84086019499</v>
      </c>
      <c r="Q72" s="12">
        <f t="shared" si="22"/>
        <v>141597.54603383649</v>
      </c>
      <c r="R72" s="12">
        <f t="shared" si="23"/>
        <v>139420.69565920549</v>
      </c>
      <c r="S72" s="12">
        <f t="shared" si="24"/>
        <v>136875.08567799098</v>
      </c>
      <c r="T72" s="12">
        <f t="shared" si="25"/>
        <v>126797.19528542999</v>
      </c>
      <c r="U72" s="12">
        <f t="shared" si="26"/>
        <v>122859.23647592399</v>
      </c>
      <c r="V72" s="12">
        <f t="shared" si="27"/>
        <v>133195.77777764949</v>
      </c>
      <c r="W72" s="12">
        <f t="shared" si="28"/>
        <v>136480.34628048449</v>
      </c>
      <c r="X72" s="12">
        <f t="shared" si="29"/>
        <v>139567.50276155799</v>
      </c>
      <c r="Y72" s="12">
        <f t="shared" si="30"/>
        <v>74667.499930713981</v>
      </c>
      <c r="Z72" s="12">
        <f t="shared" si="31"/>
        <v>120785.96417235849</v>
      </c>
      <c r="AA72" s="12">
        <f t="shared" si="32"/>
        <v>123835.7733825005</v>
      </c>
      <c r="AB72" s="12">
        <f t="shared" si="33"/>
        <v>128103.595774702</v>
      </c>
      <c r="AC72" s="12">
        <f t="shared" si="34"/>
        <v>125250.53018050498</v>
      </c>
      <c r="AD72" s="12">
        <f t="shared" si="35"/>
        <v>68493.340929480997</v>
      </c>
    </row>
    <row r="73" spans="1:30" ht="15.6" hidden="1" thickTop="1" thickBot="1">
      <c r="A73" s="8">
        <v>43639</v>
      </c>
      <c r="B73" s="4">
        <v>1638.4512978554999</v>
      </c>
      <c r="C73" s="4">
        <v>4164.0977382069996</v>
      </c>
      <c r="D73" s="4">
        <v>5798.7222218184997</v>
      </c>
      <c r="E73" s="4">
        <v>14687.680537069498</v>
      </c>
      <c r="F73" s="4">
        <v>19690.795756552499</v>
      </c>
      <c r="G73" s="4">
        <v>11178.344346268501</v>
      </c>
      <c r="H73" s="4">
        <v>7946.4976599454994</v>
      </c>
      <c r="I73" s="4">
        <v>3893.7770221550004</v>
      </c>
      <c r="J73" s="6">
        <v>68998.366579871989</v>
      </c>
      <c r="K73" s="4">
        <v>22523.070346586497</v>
      </c>
      <c r="L73" s="4">
        <v>19872.574035389</v>
      </c>
      <c r="M73" s="4">
        <v>16392.360470113501</v>
      </c>
      <c r="N73" s="4">
        <v>17669.638775837997</v>
      </c>
      <c r="O73" s="6">
        <v>76457.643627926998</v>
      </c>
      <c r="P73" s="7">
        <v>145456.01020779897</v>
      </c>
      <c r="Q73" s="12">
        <f t="shared" si="22"/>
        <v>143817.55890994347</v>
      </c>
      <c r="R73" s="12">
        <f t="shared" si="23"/>
        <v>141291.91246959197</v>
      </c>
      <c r="S73" s="12">
        <f t="shared" si="24"/>
        <v>139657.28798598048</v>
      </c>
      <c r="T73" s="12">
        <f t="shared" si="25"/>
        <v>130768.32967072948</v>
      </c>
      <c r="U73" s="12">
        <f t="shared" si="26"/>
        <v>125765.21445124647</v>
      </c>
      <c r="V73" s="12">
        <f t="shared" si="27"/>
        <v>134277.66586153046</v>
      </c>
      <c r="W73" s="12">
        <f t="shared" si="28"/>
        <v>137509.51254785346</v>
      </c>
      <c r="X73" s="12">
        <f t="shared" si="29"/>
        <v>141562.23318564397</v>
      </c>
      <c r="Y73" s="12">
        <f t="shared" si="30"/>
        <v>76457.643627926984</v>
      </c>
      <c r="Z73" s="12">
        <f t="shared" si="31"/>
        <v>122932.93986121248</v>
      </c>
      <c r="AA73" s="12">
        <f t="shared" si="32"/>
        <v>125583.43617240997</v>
      </c>
      <c r="AB73" s="12">
        <f t="shared" si="33"/>
        <v>129063.64973768547</v>
      </c>
      <c r="AC73" s="12">
        <f t="shared" si="34"/>
        <v>127786.37143196097</v>
      </c>
      <c r="AD73" s="12">
        <f t="shared" si="35"/>
        <v>68998.366579871974</v>
      </c>
    </row>
    <row r="74" spans="1:30" ht="15.6" hidden="1" thickTop="1" thickBot="1">
      <c r="A74" s="8">
        <v>43646</v>
      </c>
      <c r="B74" s="4">
        <v>1426.8024381729999</v>
      </c>
      <c r="C74" s="4">
        <v>3764.17744864</v>
      </c>
      <c r="D74" s="4">
        <v>6650.3844713555</v>
      </c>
      <c r="E74" s="4">
        <v>16568.279920083998</v>
      </c>
      <c r="F74" s="4">
        <v>20895.597403229498</v>
      </c>
      <c r="G74" s="4">
        <v>11229.6264114845</v>
      </c>
      <c r="H74" s="4">
        <v>7688.5893238005001</v>
      </c>
      <c r="I74" s="4">
        <v>3806.1402385974998</v>
      </c>
      <c r="J74" s="6">
        <v>72029.597655364487</v>
      </c>
      <c r="K74" s="4">
        <v>24470.142846586499</v>
      </c>
      <c r="L74" s="4">
        <v>20660.342535388998</v>
      </c>
      <c r="M74" s="4">
        <v>19451.360470113501</v>
      </c>
      <c r="N74" s="4">
        <v>21897.286025837999</v>
      </c>
      <c r="O74" s="6">
        <v>86479.131877926993</v>
      </c>
      <c r="P74" s="7">
        <v>158508.72953329148</v>
      </c>
      <c r="Q74" s="12">
        <f t="shared" si="22"/>
        <v>157081.92709511847</v>
      </c>
      <c r="R74" s="12">
        <f t="shared" si="23"/>
        <v>154744.55208465148</v>
      </c>
      <c r="S74" s="12">
        <f t="shared" si="24"/>
        <v>151858.34506193598</v>
      </c>
      <c r="T74" s="12">
        <f t="shared" si="25"/>
        <v>141940.44961320749</v>
      </c>
      <c r="U74" s="12">
        <f t="shared" si="26"/>
        <v>137613.13213006197</v>
      </c>
      <c r="V74" s="12">
        <f t="shared" si="27"/>
        <v>147279.10312180698</v>
      </c>
      <c r="W74" s="12">
        <f t="shared" si="28"/>
        <v>150820.14020949099</v>
      </c>
      <c r="X74" s="12">
        <f t="shared" si="29"/>
        <v>154702.58929469399</v>
      </c>
      <c r="Y74" s="12">
        <f t="shared" si="30"/>
        <v>86479.131877926993</v>
      </c>
      <c r="Z74" s="12">
        <f t="shared" si="31"/>
        <v>134038.58668670498</v>
      </c>
      <c r="AA74" s="12">
        <f t="shared" si="32"/>
        <v>137848.38699790247</v>
      </c>
      <c r="AB74" s="12">
        <f t="shared" si="33"/>
        <v>139057.36906317799</v>
      </c>
      <c r="AC74" s="12">
        <f t="shared" si="34"/>
        <v>136611.44350745348</v>
      </c>
      <c r="AD74" s="12">
        <f t="shared" si="35"/>
        <v>72029.597655364487</v>
      </c>
    </row>
    <row r="75" spans="1:30" ht="15.6" hidden="1" thickTop="1" thickBot="1">
      <c r="A75" s="8">
        <v>43653</v>
      </c>
      <c r="B75" s="4">
        <v>2051.3727282904997</v>
      </c>
      <c r="C75" s="4">
        <v>3544.2882276730002</v>
      </c>
      <c r="D75" s="4">
        <v>6313.6619981095</v>
      </c>
      <c r="E75" s="4">
        <v>17633.056455584498</v>
      </c>
      <c r="F75" s="4">
        <v>20936.619387220497</v>
      </c>
      <c r="G75" s="4">
        <v>10974.175552372999</v>
      </c>
      <c r="H75" s="4">
        <v>7568.6533826839996</v>
      </c>
      <c r="I75" s="4">
        <v>3920.7979647799998</v>
      </c>
      <c r="J75" s="6">
        <v>72942.625696714982</v>
      </c>
      <c r="K75" s="4">
        <v>24362.6036929035</v>
      </c>
      <c r="L75" s="4">
        <v>22481.042169459</v>
      </c>
      <c r="M75" s="4">
        <v>13852.075061163499</v>
      </c>
      <c r="N75" s="4">
        <v>22603.461409824999</v>
      </c>
      <c r="O75" s="6">
        <v>83299.182333350996</v>
      </c>
      <c r="P75" s="7">
        <v>156241.80803006596</v>
      </c>
      <c r="Q75" s="12">
        <f t="shared" si="22"/>
        <v>154190.43530177546</v>
      </c>
      <c r="R75" s="12">
        <f t="shared" si="23"/>
        <v>152697.51980239296</v>
      </c>
      <c r="S75" s="12">
        <f t="shared" si="24"/>
        <v>149928.14603195645</v>
      </c>
      <c r="T75" s="12">
        <f t="shared" si="25"/>
        <v>138608.75157448146</v>
      </c>
      <c r="U75" s="12">
        <f t="shared" si="26"/>
        <v>135305.18864284546</v>
      </c>
      <c r="V75" s="12">
        <f t="shared" si="27"/>
        <v>145267.63247769297</v>
      </c>
      <c r="W75" s="12">
        <f t="shared" si="28"/>
        <v>148673.15464738198</v>
      </c>
      <c r="X75" s="12">
        <f t="shared" si="29"/>
        <v>152321.01006528595</v>
      </c>
      <c r="Y75" s="12">
        <f t="shared" si="30"/>
        <v>83299.182333350982</v>
      </c>
      <c r="Z75" s="12">
        <f t="shared" si="31"/>
        <v>131879.20433716246</v>
      </c>
      <c r="AA75" s="12">
        <f t="shared" si="32"/>
        <v>133760.76586060697</v>
      </c>
      <c r="AB75" s="12">
        <f t="shared" si="33"/>
        <v>142389.73296890248</v>
      </c>
      <c r="AC75" s="12">
        <f t="shared" si="34"/>
        <v>133638.34662024098</v>
      </c>
      <c r="AD75" s="12">
        <f t="shared" si="35"/>
        <v>72942.625696714967</v>
      </c>
    </row>
    <row r="76" spans="1:30" ht="15.6" hidden="1" thickTop="1" thickBot="1">
      <c r="A76" s="8">
        <v>43660</v>
      </c>
      <c r="B76" s="4">
        <v>1752.4486301889999</v>
      </c>
      <c r="C76" s="4">
        <v>3388.5499266769998</v>
      </c>
      <c r="D76" s="4">
        <v>5992.8162838114995</v>
      </c>
      <c r="E76" s="4">
        <v>18251.749218679499</v>
      </c>
      <c r="F76" s="4">
        <v>20723.486817243502</v>
      </c>
      <c r="G76" s="4">
        <v>12410.278860456998</v>
      </c>
      <c r="H76" s="4">
        <v>7415.4684810859999</v>
      </c>
      <c r="I76" s="4">
        <v>4071.3330590324999</v>
      </c>
      <c r="J76" s="6">
        <v>74006.131277176013</v>
      </c>
      <c r="K76" s="4">
        <v>25887.611538901499</v>
      </c>
      <c r="L76" s="4">
        <v>25181.319920001497</v>
      </c>
      <c r="M76" s="4">
        <v>12622.835470114998</v>
      </c>
      <c r="N76" s="4">
        <v>21904.131160454999</v>
      </c>
      <c r="O76" s="6">
        <v>85595.89808947299</v>
      </c>
      <c r="P76" s="7">
        <v>159602.02936664899</v>
      </c>
      <c r="Q76" s="12">
        <f t="shared" si="22"/>
        <v>157849.58073645999</v>
      </c>
      <c r="R76" s="12">
        <f t="shared" si="23"/>
        <v>156213.479439972</v>
      </c>
      <c r="S76" s="12">
        <f t="shared" si="24"/>
        <v>153609.21308283749</v>
      </c>
      <c r="T76" s="12">
        <f t="shared" si="25"/>
        <v>141350.28014796949</v>
      </c>
      <c r="U76" s="12">
        <f t="shared" si="26"/>
        <v>138878.54254940548</v>
      </c>
      <c r="V76" s="12">
        <f t="shared" si="27"/>
        <v>147191.75050619198</v>
      </c>
      <c r="W76" s="12">
        <f t="shared" si="28"/>
        <v>152186.560885563</v>
      </c>
      <c r="X76" s="12">
        <f t="shared" si="29"/>
        <v>155530.69630761648</v>
      </c>
      <c r="Y76" s="12">
        <f t="shared" si="30"/>
        <v>85595.898089472976</v>
      </c>
      <c r="Z76" s="12">
        <f t="shared" si="31"/>
        <v>133714.4178277475</v>
      </c>
      <c r="AA76" s="12">
        <f t="shared" si="32"/>
        <v>134420.7094466475</v>
      </c>
      <c r="AB76" s="12">
        <f t="shared" si="33"/>
        <v>146979.19389653398</v>
      </c>
      <c r="AC76" s="12">
        <f t="shared" si="34"/>
        <v>137697.89820619399</v>
      </c>
      <c r="AD76" s="12">
        <f t="shared" si="35"/>
        <v>74006.131277175999</v>
      </c>
    </row>
    <row r="77" spans="1:30" ht="15.6" hidden="1" thickTop="1" thickBot="1">
      <c r="A77" s="8">
        <v>43667</v>
      </c>
      <c r="B77" s="4">
        <v>943.28909093999994</v>
      </c>
      <c r="C77" s="4">
        <v>3051.5645585249999</v>
      </c>
      <c r="D77" s="4">
        <v>6009.0856789185</v>
      </c>
      <c r="E77" s="4">
        <v>17056.716607071998</v>
      </c>
      <c r="F77" s="4">
        <v>20227.545968820497</v>
      </c>
      <c r="G77" s="4">
        <v>12292.956964781499</v>
      </c>
      <c r="H77" s="4">
        <v>6919.5948568479998</v>
      </c>
      <c r="I77" s="4">
        <v>3751.3991722430001</v>
      </c>
      <c r="J77" s="6">
        <v>70252.152898148488</v>
      </c>
      <c r="K77" s="4">
        <v>25894.2140389015</v>
      </c>
      <c r="L77" s="4">
        <v>25346.423170004502</v>
      </c>
      <c r="M77" s="4">
        <v>12110.052970107001</v>
      </c>
      <c r="N77" s="4">
        <v>22039.995410455002</v>
      </c>
      <c r="O77" s="6">
        <v>85390.685589468005</v>
      </c>
      <c r="P77" s="7">
        <v>155642.83848761651</v>
      </c>
      <c r="Q77" s="12">
        <f t="shared" si="22"/>
        <v>154699.54939667651</v>
      </c>
      <c r="R77" s="12">
        <f t="shared" si="23"/>
        <v>152591.27392909152</v>
      </c>
      <c r="S77" s="12">
        <f t="shared" si="24"/>
        <v>149633.75280869802</v>
      </c>
      <c r="T77" s="12">
        <f t="shared" si="25"/>
        <v>138586.12188054452</v>
      </c>
      <c r="U77" s="12">
        <f t="shared" si="26"/>
        <v>135415.29251879602</v>
      </c>
      <c r="V77" s="12">
        <f t="shared" si="27"/>
        <v>143349.881522835</v>
      </c>
      <c r="W77" s="12">
        <f t="shared" si="28"/>
        <v>148723.2436307685</v>
      </c>
      <c r="X77" s="12">
        <f t="shared" si="29"/>
        <v>151891.43931537351</v>
      </c>
      <c r="Y77" s="12">
        <f t="shared" si="30"/>
        <v>85390.685589468019</v>
      </c>
      <c r="Z77" s="12">
        <f t="shared" si="31"/>
        <v>129748.62444871501</v>
      </c>
      <c r="AA77" s="12">
        <f t="shared" si="32"/>
        <v>130296.415317612</v>
      </c>
      <c r="AB77" s="12">
        <f t="shared" si="33"/>
        <v>143532.7855175095</v>
      </c>
      <c r="AC77" s="12">
        <f t="shared" si="34"/>
        <v>133602.84307716149</v>
      </c>
      <c r="AD77" s="12">
        <f t="shared" si="35"/>
        <v>70252.152898148503</v>
      </c>
    </row>
    <row r="78" spans="1:30" ht="15.6" hidden="1" thickTop="1" thickBot="1">
      <c r="A78" s="8">
        <v>43674</v>
      </c>
      <c r="B78" s="4">
        <v>1361.2993847600001</v>
      </c>
      <c r="C78" s="4">
        <v>4157.2036840049996</v>
      </c>
      <c r="D78" s="4">
        <v>6364.5808891080005</v>
      </c>
      <c r="E78" s="4">
        <v>16762.331542945496</v>
      </c>
      <c r="F78" s="4">
        <v>20508.174341365997</v>
      </c>
      <c r="G78" s="4">
        <v>13639.9136122325</v>
      </c>
      <c r="H78" s="4">
        <v>7012.7629244809996</v>
      </c>
      <c r="I78" s="4">
        <v>3946.2642804085003</v>
      </c>
      <c r="J78" s="6">
        <v>73752.530659306489</v>
      </c>
      <c r="K78" s="4">
        <v>23750.016538901498</v>
      </c>
      <c r="L78" s="4">
        <v>23709.325169996497</v>
      </c>
      <c r="M78" s="4">
        <v>12765.960470108499</v>
      </c>
      <c r="N78" s="4">
        <v>25204.9944104485</v>
      </c>
      <c r="O78" s="6">
        <v>85430.296589454985</v>
      </c>
      <c r="P78" s="7">
        <v>159182.82724876149</v>
      </c>
      <c r="Q78" s="12">
        <f t="shared" si="22"/>
        <v>157821.52786400149</v>
      </c>
      <c r="R78" s="12">
        <f t="shared" si="23"/>
        <v>155025.62356475648</v>
      </c>
      <c r="S78" s="12">
        <f t="shared" si="24"/>
        <v>152818.24635965348</v>
      </c>
      <c r="T78" s="12">
        <f t="shared" si="25"/>
        <v>142420.49570581599</v>
      </c>
      <c r="U78" s="12">
        <f t="shared" si="26"/>
        <v>138674.6529073955</v>
      </c>
      <c r="V78" s="12">
        <f t="shared" si="27"/>
        <v>145542.913636529</v>
      </c>
      <c r="W78" s="12">
        <f t="shared" si="28"/>
        <v>152170.06432428048</v>
      </c>
      <c r="X78" s="12">
        <f t="shared" si="29"/>
        <v>155236.56296835298</v>
      </c>
      <c r="Y78" s="12">
        <f t="shared" si="30"/>
        <v>85430.296589455</v>
      </c>
      <c r="Z78" s="12">
        <f t="shared" si="31"/>
        <v>135432.81070986</v>
      </c>
      <c r="AA78" s="12">
        <f t="shared" si="32"/>
        <v>135473.50207876498</v>
      </c>
      <c r="AB78" s="12">
        <f t="shared" si="33"/>
        <v>146416.866778653</v>
      </c>
      <c r="AC78" s="12">
        <f t="shared" si="34"/>
        <v>133977.83283831298</v>
      </c>
      <c r="AD78" s="12">
        <f t="shared" si="35"/>
        <v>73752.530659306503</v>
      </c>
    </row>
    <row r="79" spans="1:30" ht="15.6" hidden="1" thickTop="1" thickBot="1">
      <c r="A79" s="8">
        <v>43681</v>
      </c>
      <c r="B79" s="4">
        <v>1304.4680665129999</v>
      </c>
      <c r="C79" s="4">
        <v>4008.1455811149995</v>
      </c>
      <c r="D79" s="4">
        <v>6001.0542282959996</v>
      </c>
      <c r="E79" s="4">
        <v>15982.844469461999</v>
      </c>
      <c r="F79" s="4">
        <v>19372.764031753995</v>
      </c>
      <c r="G79" s="4">
        <v>12619.4676216475</v>
      </c>
      <c r="H79" s="4">
        <v>6754.9593757679995</v>
      </c>
      <c r="I79" s="4">
        <v>3916.6551571374994</v>
      </c>
      <c r="J79" s="6">
        <v>69960.358531692997</v>
      </c>
      <c r="K79" s="4">
        <v>22007.574038901497</v>
      </c>
      <c r="L79" s="4">
        <v>21882.865670004499</v>
      </c>
      <c r="M79" s="4">
        <v>12343.895470107</v>
      </c>
      <c r="N79" s="4">
        <v>25089.855160463998</v>
      </c>
      <c r="O79" s="6">
        <v>81324.190339476991</v>
      </c>
      <c r="P79" s="7">
        <v>151284.54887116997</v>
      </c>
      <c r="Q79" s="12">
        <f t="shared" si="22"/>
        <v>149980.08080465696</v>
      </c>
      <c r="R79" s="12">
        <f t="shared" si="23"/>
        <v>147276.40329005496</v>
      </c>
      <c r="S79" s="12">
        <f t="shared" si="24"/>
        <v>145283.49464287396</v>
      </c>
      <c r="T79" s="12">
        <f t="shared" si="25"/>
        <v>135301.70440170798</v>
      </c>
      <c r="U79" s="12">
        <f t="shared" si="26"/>
        <v>131911.78483941598</v>
      </c>
      <c r="V79" s="12">
        <f t="shared" si="27"/>
        <v>138665.08124952248</v>
      </c>
      <c r="W79" s="12">
        <f t="shared" si="28"/>
        <v>144529.58949540198</v>
      </c>
      <c r="X79" s="12">
        <f t="shared" si="29"/>
        <v>147367.89371403249</v>
      </c>
      <c r="Y79" s="12">
        <f t="shared" si="30"/>
        <v>81324.190339476976</v>
      </c>
      <c r="Z79" s="12">
        <f t="shared" si="31"/>
        <v>129276.97483226848</v>
      </c>
      <c r="AA79" s="12">
        <f t="shared" si="32"/>
        <v>129401.68320116548</v>
      </c>
      <c r="AB79" s="12">
        <f t="shared" si="33"/>
        <v>138940.65340106297</v>
      </c>
      <c r="AC79" s="12">
        <f t="shared" si="34"/>
        <v>126194.69371070598</v>
      </c>
      <c r="AD79" s="12">
        <f t="shared" si="35"/>
        <v>69960.358531692982</v>
      </c>
    </row>
    <row r="80" spans="1:30" ht="15.6" hidden="1" thickTop="1" thickBot="1">
      <c r="A80" s="8">
        <v>43688</v>
      </c>
      <c r="B80" s="4">
        <v>1942.834066982</v>
      </c>
      <c r="C80" s="4">
        <v>4604.2899045710001</v>
      </c>
      <c r="D80" s="4">
        <v>6210.0918422349996</v>
      </c>
      <c r="E80" s="4">
        <v>17645.969255087999</v>
      </c>
      <c r="F80" s="4">
        <v>17521.768863683501</v>
      </c>
      <c r="G80" s="4">
        <v>12007.677949278001</v>
      </c>
      <c r="H80" s="4">
        <v>6044.4936302810002</v>
      </c>
      <c r="I80" s="4">
        <v>3754.7945262884996</v>
      </c>
      <c r="J80" s="6">
        <v>69731.920038406999</v>
      </c>
      <c r="K80" s="4">
        <v>24012.145288901498</v>
      </c>
      <c r="L80" s="4">
        <v>22026.539920002997</v>
      </c>
      <c r="M80" s="4">
        <v>14585.9354701135</v>
      </c>
      <c r="N80" s="4">
        <v>22279.537660462498</v>
      </c>
      <c r="O80" s="6">
        <v>82904.158339480491</v>
      </c>
      <c r="P80" s="7">
        <v>152636.07837788749</v>
      </c>
      <c r="Q80" s="12">
        <f t="shared" si="22"/>
        <v>150693.24431090549</v>
      </c>
      <c r="R80" s="12">
        <f t="shared" si="23"/>
        <v>148031.7884733165</v>
      </c>
      <c r="S80" s="12">
        <f t="shared" si="24"/>
        <v>146425.98653565248</v>
      </c>
      <c r="T80" s="12">
        <f t="shared" si="25"/>
        <v>134990.10912279948</v>
      </c>
      <c r="U80" s="12">
        <f t="shared" si="26"/>
        <v>135114.30951420398</v>
      </c>
      <c r="V80" s="12">
        <f t="shared" si="27"/>
        <v>140628.40042860949</v>
      </c>
      <c r="W80" s="12">
        <f t="shared" si="28"/>
        <v>146591.58474760648</v>
      </c>
      <c r="X80" s="12">
        <f t="shared" si="29"/>
        <v>148881.283851599</v>
      </c>
      <c r="Y80" s="12">
        <f t="shared" si="30"/>
        <v>82904.158339480491</v>
      </c>
      <c r="Z80" s="12">
        <f t="shared" si="31"/>
        <v>128623.933088986</v>
      </c>
      <c r="AA80" s="12">
        <f t="shared" si="32"/>
        <v>130609.5384578845</v>
      </c>
      <c r="AB80" s="12">
        <f t="shared" si="33"/>
        <v>138050.14290777399</v>
      </c>
      <c r="AC80" s="12">
        <f t="shared" si="34"/>
        <v>130356.540717425</v>
      </c>
      <c r="AD80" s="12">
        <f t="shared" si="35"/>
        <v>69731.920038406999</v>
      </c>
    </row>
    <row r="81" spans="1:30" ht="15.6" hidden="1" thickTop="1" thickBot="1">
      <c r="A81" s="8">
        <v>43695</v>
      </c>
      <c r="B81" s="4">
        <v>2403.4122587029997</v>
      </c>
      <c r="C81" s="4">
        <v>4917.721031394999</v>
      </c>
      <c r="D81" s="4">
        <v>6018.8109374559999</v>
      </c>
      <c r="E81" s="4">
        <v>18199.652833385</v>
      </c>
      <c r="F81" s="4">
        <v>18313.857662580998</v>
      </c>
      <c r="G81" s="4">
        <v>12798.117450762498</v>
      </c>
      <c r="H81" s="4">
        <v>6989.8823434384994</v>
      </c>
      <c r="I81" s="4">
        <v>5379.894888810999</v>
      </c>
      <c r="J81" s="6">
        <v>75021.349406531997</v>
      </c>
      <c r="K81" s="4">
        <v>24661.5795389015</v>
      </c>
      <c r="L81" s="4">
        <v>21845.263669996501</v>
      </c>
      <c r="M81" s="4">
        <v>14549.0629701085</v>
      </c>
      <c r="N81" s="4">
        <v>22106.7146604515</v>
      </c>
      <c r="O81" s="6">
        <v>83162.620839458003</v>
      </c>
      <c r="P81" s="7">
        <v>158183.97024599</v>
      </c>
      <c r="Q81" s="12">
        <f t="shared" si="22"/>
        <v>155780.557987287</v>
      </c>
      <c r="R81" s="12">
        <f t="shared" si="23"/>
        <v>153266.24921459501</v>
      </c>
      <c r="S81" s="12">
        <f t="shared" si="24"/>
        <v>152165.159308534</v>
      </c>
      <c r="T81" s="12">
        <f t="shared" si="25"/>
        <v>139984.31741260499</v>
      </c>
      <c r="U81" s="12">
        <f t="shared" si="26"/>
        <v>139870.11258340901</v>
      </c>
      <c r="V81" s="12">
        <f t="shared" si="27"/>
        <v>145385.85279522749</v>
      </c>
      <c r="W81" s="12">
        <f t="shared" si="28"/>
        <v>151194.08790255149</v>
      </c>
      <c r="X81" s="12">
        <f t="shared" si="29"/>
        <v>152804.07535717901</v>
      </c>
      <c r="Y81" s="12">
        <f t="shared" si="30"/>
        <v>83162.620839458003</v>
      </c>
      <c r="Z81" s="12">
        <f t="shared" si="31"/>
        <v>133522.39070708849</v>
      </c>
      <c r="AA81" s="12">
        <f t="shared" si="32"/>
        <v>136338.70657599351</v>
      </c>
      <c r="AB81" s="12">
        <f t="shared" si="33"/>
        <v>143634.9072758815</v>
      </c>
      <c r="AC81" s="12">
        <f t="shared" si="34"/>
        <v>136077.25558553851</v>
      </c>
      <c r="AD81" s="12">
        <f t="shared" si="35"/>
        <v>75021.349406531997</v>
      </c>
    </row>
    <row r="82" spans="1:30" ht="15.6" hidden="1" thickTop="1" thickBot="1">
      <c r="A82" s="8">
        <v>43702</v>
      </c>
      <c r="B82" s="4">
        <v>2422.5047853305</v>
      </c>
      <c r="C82" s="4">
        <v>4697.0333974345003</v>
      </c>
      <c r="D82" s="4">
        <v>5914.8089652945</v>
      </c>
      <c r="E82" s="4">
        <v>17486.0264484525</v>
      </c>
      <c r="F82" s="4">
        <v>18506.877717596995</v>
      </c>
      <c r="G82" s="4">
        <v>12167.475430338</v>
      </c>
      <c r="H82" s="4">
        <v>6751.2359069509994</v>
      </c>
      <c r="I82" s="4">
        <v>4516.8443218514994</v>
      </c>
      <c r="J82" s="6">
        <v>72462.806973249491</v>
      </c>
      <c r="K82" s="4">
        <v>25350.191788901499</v>
      </c>
      <c r="L82" s="4">
        <v>22375.546919999499</v>
      </c>
      <c r="M82" s="4">
        <v>17027.830470109999</v>
      </c>
      <c r="N82" s="4">
        <v>22602.012160448001</v>
      </c>
      <c r="O82" s="6">
        <v>87355.581339458993</v>
      </c>
      <c r="P82" s="7">
        <v>159818.38831270847</v>
      </c>
      <c r="Q82" s="12">
        <f t="shared" si="22"/>
        <v>157395.88352737797</v>
      </c>
      <c r="R82" s="12">
        <f t="shared" si="23"/>
        <v>155121.35491527396</v>
      </c>
      <c r="S82" s="12">
        <f t="shared" si="24"/>
        <v>153903.57934741396</v>
      </c>
      <c r="T82" s="12">
        <f t="shared" si="25"/>
        <v>142332.36186425597</v>
      </c>
      <c r="U82" s="12">
        <f t="shared" si="26"/>
        <v>141311.51059511147</v>
      </c>
      <c r="V82" s="12">
        <f t="shared" si="27"/>
        <v>147650.91288237047</v>
      </c>
      <c r="W82" s="12">
        <f t="shared" si="28"/>
        <v>153067.15240575746</v>
      </c>
      <c r="X82" s="12">
        <f t="shared" si="29"/>
        <v>155301.54399085697</v>
      </c>
      <c r="Y82" s="12">
        <f t="shared" si="30"/>
        <v>87355.581339458979</v>
      </c>
      <c r="Z82" s="12">
        <f t="shared" si="31"/>
        <v>134468.19652380698</v>
      </c>
      <c r="AA82" s="12">
        <f t="shared" si="32"/>
        <v>137442.84139270897</v>
      </c>
      <c r="AB82" s="12">
        <f t="shared" si="33"/>
        <v>142790.55784259847</v>
      </c>
      <c r="AC82" s="12">
        <f t="shared" si="34"/>
        <v>137216.37615226046</v>
      </c>
      <c r="AD82" s="12">
        <f t="shared" si="35"/>
        <v>72462.806973249477</v>
      </c>
    </row>
    <row r="83" spans="1:30" ht="15.6" hidden="1" thickTop="1" thickBot="1">
      <c r="A83" s="8">
        <v>43709</v>
      </c>
      <c r="B83" s="4">
        <v>2540.3651090289995</v>
      </c>
      <c r="C83" s="4">
        <v>4290.6816164079992</v>
      </c>
      <c r="D83" s="4">
        <v>6592.7724724635</v>
      </c>
      <c r="E83" s="4">
        <v>19677.726094749498</v>
      </c>
      <c r="F83" s="4">
        <v>19753.088373590999</v>
      </c>
      <c r="G83" s="4">
        <v>12973.449675513499</v>
      </c>
      <c r="H83" s="4">
        <v>6666.3341791029989</v>
      </c>
      <c r="I83" s="4">
        <v>4058.4450319379994</v>
      </c>
      <c r="J83" s="6">
        <v>76552.862552795501</v>
      </c>
      <c r="K83" s="4">
        <v>27730.516538901498</v>
      </c>
      <c r="L83" s="4">
        <v>28112.425170002996</v>
      </c>
      <c r="M83" s="4">
        <v>17556.810470108499</v>
      </c>
      <c r="N83" s="4">
        <v>28091.629910457501</v>
      </c>
      <c r="O83" s="6">
        <v>101491.3820894705</v>
      </c>
      <c r="P83" s="7">
        <v>178044.24464226601</v>
      </c>
      <c r="Q83" s="12">
        <f t="shared" si="22"/>
        <v>175503.87953323702</v>
      </c>
      <c r="R83" s="12">
        <f t="shared" si="23"/>
        <v>173753.56302585802</v>
      </c>
      <c r="S83" s="12">
        <f t="shared" si="24"/>
        <v>171451.47216980252</v>
      </c>
      <c r="T83" s="12">
        <f t="shared" si="25"/>
        <v>158366.51854751652</v>
      </c>
      <c r="U83" s="12">
        <f t="shared" si="26"/>
        <v>158291.15626867503</v>
      </c>
      <c r="V83" s="12">
        <f t="shared" si="27"/>
        <v>165070.79496675252</v>
      </c>
      <c r="W83" s="12">
        <f t="shared" si="28"/>
        <v>171377.91046316302</v>
      </c>
      <c r="X83" s="12">
        <f t="shared" si="29"/>
        <v>173985.79961032802</v>
      </c>
      <c r="Y83" s="12">
        <f t="shared" si="30"/>
        <v>101491.38208947051</v>
      </c>
      <c r="Z83" s="12">
        <f t="shared" si="31"/>
        <v>150313.72810336453</v>
      </c>
      <c r="AA83" s="12">
        <f t="shared" si="32"/>
        <v>149931.81947226301</v>
      </c>
      <c r="AB83" s="12">
        <f t="shared" si="33"/>
        <v>160487.43417215752</v>
      </c>
      <c r="AC83" s="12">
        <f t="shared" si="34"/>
        <v>149952.61473180851</v>
      </c>
      <c r="AD83" s="12">
        <f t="shared" si="35"/>
        <v>76552.862552795516</v>
      </c>
    </row>
    <row r="84" spans="1:30" ht="15.6" hidden="1" thickTop="1" thickBot="1">
      <c r="A84" s="8">
        <v>43716</v>
      </c>
      <c r="B84" s="4">
        <v>2343.7239502989996</v>
      </c>
      <c r="C84" s="4">
        <v>3704.0874872184995</v>
      </c>
      <c r="D84" s="4">
        <v>5694.7499010094998</v>
      </c>
      <c r="E84" s="4">
        <v>18073.932938649996</v>
      </c>
      <c r="F84" s="4">
        <v>18611.351999082999</v>
      </c>
      <c r="G84" s="4">
        <v>10562.45971997</v>
      </c>
      <c r="H84" s="4">
        <v>4944.4870738294994</v>
      </c>
      <c r="I84" s="4">
        <v>3188.1426029284999</v>
      </c>
      <c r="J84" s="6">
        <v>67122.935672987995</v>
      </c>
      <c r="K84" s="4">
        <v>23752.942538901498</v>
      </c>
      <c r="L84" s="4">
        <v>28738.388670004497</v>
      </c>
      <c r="M84" s="4">
        <v>14909.1204701115</v>
      </c>
      <c r="N84" s="4">
        <v>26330.394410450997</v>
      </c>
      <c r="O84" s="6">
        <v>93730.846089468498</v>
      </c>
      <c r="P84" s="7">
        <v>160853.78176245649</v>
      </c>
      <c r="Q84" s="12">
        <f t="shared" si="22"/>
        <v>158510.05781215749</v>
      </c>
      <c r="R84" s="12">
        <f t="shared" si="23"/>
        <v>157149.694275238</v>
      </c>
      <c r="S84" s="12">
        <f t="shared" si="24"/>
        <v>155159.031861447</v>
      </c>
      <c r="T84" s="12">
        <f t="shared" si="25"/>
        <v>142779.8488238065</v>
      </c>
      <c r="U84" s="12">
        <f t="shared" si="26"/>
        <v>142242.42976337348</v>
      </c>
      <c r="V84" s="12">
        <f t="shared" si="27"/>
        <v>150291.32204248648</v>
      </c>
      <c r="W84" s="12">
        <f t="shared" si="28"/>
        <v>155909.29468862701</v>
      </c>
      <c r="X84" s="12">
        <f t="shared" si="29"/>
        <v>157665.63915952799</v>
      </c>
      <c r="Y84" s="12">
        <f t="shared" si="30"/>
        <v>93730.846089468498</v>
      </c>
      <c r="Z84" s="12">
        <f t="shared" si="31"/>
        <v>137100.839223555</v>
      </c>
      <c r="AA84" s="12">
        <f t="shared" si="32"/>
        <v>132115.393092452</v>
      </c>
      <c r="AB84" s="12">
        <f t="shared" si="33"/>
        <v>145944.661292345</v>
      </c>
      <c r="AC84" s="12">
        <f t="shared" si="34"/>
        <v>134523.38735200549</v>
      </c>
      <c r="AD84" s="12">
        <f t="shared" si="35"/>
        <v>67122.935672987995</v>
      </c>
    </row>
    <row r="85" spans="1:30" ht="15.6" hidden="1" thickTop="1" thickBot="1">
      <c r="A85" s="8">
        <v>43723</v>
      </c>
      <c r="B85" s="4">
        <v>1962.3479707549998</v>
      </c>
      <c r="C85" s="4">
        <v>3103.7308508044998</v>
      </c>
      <c r="D85" s="4">
        <v>5170.2694566054997</v>
      </c>
      <c r="E85" s="4">
        <v>19137.153399734001</v>
      </c>
      <c r="F85" s="4">
        <v>22320.562774237998</v>
      </c>
      <c r="G85" s="4">
        <v>14884.732179560999</v>
      </c>
      <c r="H85" s="4">
        <v>7468.928968644499</v>
      </c>
      <c r="I85" s="4">
        <v>9081.0150291129994</v>
      </c>
      <c r="J85" s="6">
        <v>83128.740629455497</v>
      </c>
      <c r="K85" s="4">
        <v>23503.1400389015</v>
      </c>
      <c r="L85" s="4">
        <v>26708.741169996498</v>
      </c>
      <c r="M85" s="4">
        <v>13808.0629701085</v>
      </c>
      <c r="N85" s="4">
        <v>24819.068160462499</v>
      </c>
      <c r="O85" s="6">
        <v>88839.012339468987</v>
      </c>
      <c r="P85" s="7">
        <v>171967.75296892447</v>
      </c>
      <c r="Q85" s="12">
        <f t="shared" si="22"/>
        <v>170005.40499816946</v>
      </c>
      <c r="R85" s="12">
        <f t="shared" si="23"/>
        <v>168864.02211811996</v>
      </c>
      <c r="S85" s="12">
        <f t="shared" si="24"/>
        <v>166797.48351231898</v>
      </c>
      <c r="T85" s="12">
        <f t="shared" si="25"/>
        <v>152830.59956919047</v>
      </c>
      <c r="U85" s="12">
        <f t="shared" si="26"/>
        <v>149647.19019468647</v>
      </c>
      <c r="V85" s="12">
        <f t="shared" si="27"/>
        <v>157083.02078936348</v>
      </c>
      <c r="W85" s="12">
        <f t="shared" si="28"/>
        <v>164498.82400027997</v>
      </c>
      <c r="X85" s="12">
        <f t="shared" si="29"/>
        <v>162886.73793981146</v>
      </c>
      <c r="Y85" s="12">
        <f t="shared" si="30"/>
        <v>88839.012339468973</v>
      </c>
      <c r="Z85" s="12">
        <f t="shared" si="31"/>
        <v>148464.61293002297</v>
      </c>
      <c r="AA85" s="12">
        <f t="shared" si="32"/>
        <v>145259.01179892797</v>
      </c>
      <c r="AB85" s="12">
        <f t="shared" si="33"/>
        <v>158159.68999881597</v>
      </c>
      <c r="AC85" s="12">
        <f t="shared" si="34"/>
        <v>147148.68480846199</v>
      </c>
      <c r="AD85" s="12">
        <f t="shared" si="35"/>
        <v>83128.740629455482</v>
      </c>
    </row>
    <row r="86" spans="1:30" ht="15.6" hidden="1" thickTop="1" thickBot="1">
      <c r="A86" s="8">
        <v>43730</v>
      </c>
      <c r="B86" s="4">
        <v>2188.3679191665001</v>
      </c>
      <c r="C86" s="4">
        <v>3364.6106520019998</v>
      </c>
      <c r="D86" s="4">
        <v>5451.6746646519996</v>
      </c>
      <c r="E86" s="4">
        <v>19465.10236705</v>
      </c>
      <c r="F86" s="4">
        <v>22768.114109322498</v>
      </c>
      <c r="G86" s="4">
        <v>16784.504453445999</v>
      </c>
      <c r="H86" s="4">
        <v>7985.3927104159993</v>
      </c>
      <c r="I86" s="4">
        <v>7759.9298888679996</v>
      </c>
      <c r="J86" s="6">
        <v>85767.696764923006</v>
      </c>
      <c r="K86" s="4">
        <v>24027.4165389015</v>
      </c>
      <c r="L86" s="4">
        <v>28100.225169996498</v>
      </c>
      <c r="M86" s="4">
        <v>15001.310470108499</v>
      </c>
      <c r="N86" s="4">
        <v>26974.679910462499</v>
      </c>
      <c r="O86" s="6">
        <v>94103.632089468985</v>
      </c>
      <c r="P86" s="7">
        <v>179871.32885439199</v>
      </c>
      <c r="Q86" s="12">
        <f t="shared" si="22"/>
        <v>177682.96093522548</v>
      </c>
      <c r="R86" s="12">
        <f t="shared" si="23"/>
        <v>176506.71820238998</v>
      </c>
      <c r="S86" s="12">
        <f t="shared" si="24"/>
        <v>174419.65418973999</v>
      </c>
      <c r="T86" s="12">
        <f t="shared" si="25"/>
        <v>160406.22648734198</v>
      </c>
      <c r="U86" s="12">
        <f t="shared" si="26"/>
        <v>157103.2147450695</v>
      </c>
      <c r="V86" s="12">
        <f t="shared" si="27"/>
        <v>163086.824400946</v>
      </c>
      <c r="W86" s="12">
        <f t="shared" si="28"/>
        <v>171885.936143976</v>
      </c>
      <c r="X86" s="12">
        <f t="shared" si="29"/>
        <v>172111.39896552399</v>
      </c>
      <c r="Y86" s="12">
        <f t="shared" si="30"/>
        <v>94103.632089468985</v>
      </c>
      <c r="Z86" s="12">
        <f t="shared" si="31"/>
        <v>155843.91231549048</v>
      </c>
      <c r="AA86" s="12">
        <f t="shared" si="32"/>
        <v>151771.10368439549</v>
      </c>
      <c r="AB86" s="12">
        <f t="shared" si="33"/>
        <v>164870.0183842835</v>
      </c>
      <c r="AC86" s="12">
        <f t="shared" si="34"/>
        <v>152896.6489439295</v>
      </c>
      <c r="AD86" s="12">
        <f t="shared" si="35"/>
        <v>85767.696764923006</v>
      </c>
    </row>
    <row r="87" spans="1:30" ht="15.6" hidden="1" thickTop="1" thickBot="1">
      <c r="A87" s="8">
        <v>43737</v>
      </c>
      <c r="B87" s="4">
        <v>1833.018197848</v>
      </c>
      <c r="C87" s="4">
        <v>3470.4047397884997</v>
      </c>
      <c r="D87" s="4">
        <v>5015.0767773459993</v>
      </c>
      <c r="E87" s="4">
        <v>16657.940331093498</v>
      </c>
      <c r="F87" s="4">
        <v>21048.940872567</v>
      </c>
      <c r="G87" s="4">
        <v>15863.129971303</v>
      </c>
      <c r="H87" s="4">
        <v>7956.4684344119996</v>
      </c>
      <c r="I87" s="4">
        <v>6396.8383138889994</v>
      </c>
      <c r="J87" s="6">
        <v>78241.817638247012</v>
      </c>
      <c r="K87" s="4">
        <v>24251.6165389015</v>
      </c>
      <c r="L87" s="4">
        <v>25450.773919997999</v>
      </c>
      <c r="M87" s="4">
        <v>18429.710470114998</v>
      </c>
      <c r="N87" s="4">
        <v>25581.979910462498</v>
      </c>
      <c r="O87" s="6">
        <v>93714.080839476999</v>
      </c>
      <c r="P87" s="7">
        <v>171955.898477724</v>
      </c>
      <c r="Q87" s="12">
        <f t="shared" si="22"/>
        <v>170122.880279876</v>
      </c>
      <c r="R87" s="12">
        <f t="shared" si="23"/>
        <v>168485.4937379355</v>
      </c>
      <c r="S87" s="12">
        <f t="shared" si="24"/>
        <v>166940.821700378</v>
      </c>
      <c r="T87" s="12">
        <f t="shared" si="25"/>
        <v>155297.9581466305</v>
      </c>
      <c r="U87" s="12">
        <f t="shared" si="26"/>
        <v>150906.95760515699</v>
      </c>
      <c r="V87" s="12">
        <f t="shared" si="27"/>
        <v>156092.76850642101</v>
      </c>
      <c r="W87" s="12">
        <f t="shared" si="28"/>
        <v>163999.43004331199</v>
      </c>
      <c r="X87" s="12">
        <f t="shared" si="29"/>
        <v>165559.06016383501</v>
      </c>
      <c r="Y87" s="12">
        <f t="shared" si="30"/>
        <v>93714.080839476985</v>
      </c>
      <c r="Z87" s="12">
        <f t="shared" si="31"/>
        <v>147704.2819388225</v>
      </c>
      <c r="AA87" s="12">
        <f t="shared" si="32"/>
        <v>146505.124557726</v>
      </c>
      <c r="AB87" s="12">
        <f t="shared" si="33"/>
        <v>153526.18800760899</v>
      </c>
      <c r="AC87" s="12">
        <f t="shared" si="34"/>
        <v>146373.91856726148</v>
      </c>
      <c r="AD87" s="12">
        <f t="shared" si="35"/>
        <v>78241.817638246997</v>
      </c>
    </row>
    <row r="88" spans="1:30" ht="15.6" thickTop="1" thickBot="1">
      <c r="A88" s="8">
        <v>43744</v>
      </c>
      <c r="B88" s="4">
        <v>1948.270902105</v>
      </c>
      <c r="C88" s="4">
        <v>3591.4943835529998</v>
      </c>
      <c r="D88" s="4">
        <v>5822.9422147769992</v>
      </c>
      <c r="E88" s="4">
        <v>19392.445924919997</v>
      </c>
      <c r="F88" s="4">
        <v>20354.412061060997</v>
      </c>
      <c r="G88" s="4">
        <v>15686.781023776999</v>
      </c>
      <c r="H88" s="4">
        <v>7971.4495111015003</v>
      </c>
      <c r="I88" s="4">
        <v>7568.0789001279991</v>
      </c>
      <c r="J88" s="6">
        <v>82335.874921422481</v>
      </c>
      <c r="K88" s="4">
        <v>23200.9165389015</v>
      </c>
      <c r="L88" s="4">
        <v>23817.481669997997</v>
      </c>
      <c r="M88" s="4">
        <v>16959.2604701085</v>
      </c>
      <c r="N88" s="4">
        <v>21863.679910453004</v>
      </c>
      <c r="O88" s="6">
        <v>85841.338589460996</v>
      </c>
      <c r="P88" s="7">
        <v>168177.21351088348</v>
      </c>
      <c r="Q88" s="12">
        <f t="shared" si="22"/>
        <v>166228.94260877848</v>
      </c>
      <c r="R88" s="12">
        <f t="shared" si="23"/>
        <v>164585.71912733046</v>
      </c>
      <c r="S88" s="12">
        <f t="shared" si="24"/>
        <v>162354.27129610648</v>
      </c>
      <c r="T88" s="12">
        <f t="shared" si="25"/>
        <v>148784.76758596348</v>
      </c>
      <c r="U88" s="12">
        <f t="shared" si="26"/>
        <v>147822.80144982249</v>
      </c>
      <c r="V88" s="12">
        <f t="shared" si="27"/>
        <v>152490.43248710647</v>
      </c>
      <c r="W88" s="12">
        <f t="shared" si="28"/>
        <v>160205.76399978198</v>
      </c>
      <c r="X88" s="12">
        <f t="shared" si="29"/>
        <v>160609.13461075549</v>
      </c>
      <c r="Y88" s="12">
        <f t="shared" si="30"/>
        <v>85841.338589460996</v>
      </c>
      <c r="Z88" s="12">
        <f t="shared" si="31"/>
        <v>144976.29697198197</v>
      </c>
      <c r="AA88" s="12">
        <f t="shared" si="32"/>
        <v>144359.73184088548</v>
      </c>
      <c r="AB88" s="12">
        <f t="shared" si="33"/>
        <v>151217.95304077497</v>
      </c>
      <c r="AC88" s="12">
        <f t="shared" si="34"/>
        <v>146313.53360043047</v>
      </c>
      <c r="AD88" s="12">
        <f t="shared" si="35"/>
        <v>82335.874921422481</v>
      </c>
    </row>
    <row r="89" spans="1:30" ht="15.6" thickTop="1" thickBot="1">
      <c r="A89" s="8">
        <v>43751</v>
      </c>
      <c r="B89" s="4">
        <v>1817.6317383935</v>
      </c>
      <c r="C89" s="4">
        <v>3525.6941501804995</v>
      </c>
      <c r="D89" s="4">
        <v>5564.226673492999</v>
      </c>
      <c r="E89" s="4">
        <v>21012.533660816498</v>
      </c>
      <c r="F89" s="4">
        <v>18809.207910482</v>
      </c>
      <c r="G89" s="4">
        <v>13927.231273870999</v>
      </c>
      <c r="H89" s="4">
        <v>7176.0758080180003</v>
      </c>
      <c r="I89" s="4">
        <v>7582.9304996644996</v>
      </c>
      <c r="J89" s="6">
        <v>79415.53171491898</v>
      </c>
      <c r="K89" s="4">
        <v>22051.4165389015</v>
      </c>
      <c r="L89" s="4">
        <v>24374.566419997998</v>
      </c>
      <c r="M89" s="4">
        <v>16949.060470113502</v>
      </c>
      <c r="N89" s="4">
        <v>22276.829910460496</v>
      </c>
      <c r="O89" s="6">
        <v>85651.873339473503</v>
      </c>
      <c r="P89" s="7">
        <v>165067.40505439247</v>
      </c>
      <c r="Q89" s="12">
        <f t="shared" si="22"/>
        <v>163249.77331599896</v>
      </c>
      <c r="R89" s="12">
        <f t="shared" si="23"/>
        <v>161541.71090421197</v>
      </c>
      <c r="S89" s="12">
        <f t="shared" si="24"/>
        <v>159503.17838089948</v>
      </c>
      <c r="T89" s="12">
        <f t="shared" si="25"/>
        <v>144054.87139357597</v>
      </c>
      <c r="U89" s="12">
        <f t="shared" si="26"/>
        <v>146258.19714391045</v>
      </c>
      <c r="V89" s="12">
        <f t="shared" si="27"/>
        <v>151140.17378052147</v>
      </c>
      <c r="W89" s="12">
        <f t="shared" si="28"/>
        <v>157891.32924637446</v>
      </c>
      <c r="X89" s="12">
        <f t="shared" si="29"/>
        <v>157484.47455472796</v>
      </c>
      <c r="Y89" s="12">
        <f t="shared" si="30"/>
        <v>85651.873339473488</v>
      </c>
      <c r="Z89" s="12">
        <f t="shared" si="31"/>
        <v>143015.98851549096</v>
      </c>
      <c r="AA89" s="12">
        <f t="shared" si="32"/>
        <v>140692.83863439446</v>
      </c>
      <c r="AB89" s="12">
        <f t="shared" si="33"/>
        <v>148118.34458427897</v>
      </c>
      <c r="AC89" s="12">
        <f t="shared" si="34"/>
        <v>142790.57514393196</v>
      </c>
      <c r="AD89" s="12">
        <f t="shared" si="35"/>
        <v>79415.531714918965</v>
      </c>
    </row>
    <row r="90" spans="1:30" ht="15.6" thickTop="1" thickBot="1">
      <c r="A90" s="8">
        <v>43758</v>
      </c>
      <c r="B90" s="4">
        <v>1627.2083276494998</v>
      </c>
      <c r="C90" s="4">
        <v>3709.8475157614998</v>
      </c>
      <c r="D90" s="4">
        <v>5093.5058720084999</v>
      </c>
      <c r="E90" s="4">
        <v>17522.570288804</v>
      </c>
      <c r="F90" s="4">
        <v>20640.7406655015</v>
      </c>
      <c r="G90" s="4">
        <v>15461.982614017499</v>
      </c>
      <c r="H90" s="4">
        <v>7676.6372734425004</v>
      </c>
      <c r="I90" s="4">
        <v>6970.7916011295001</v>
      </c>
      <c r="J90" s="6">
        <v>78703.284158314491</v>
      </c>
      <c r="K90" s="4">
        <v>20449.716538901499</v>
      </c>
      <c r="L90" s="4">
        <v>19070.0439200045</v>
      </c>
      <c r="M90" s="4">
        <v>15080.1604701085</v>
      </c>
      <c r="N90" s="4">
        <v>22140.479910459999</v>
      </c>
      <c r="O90" s="6">
        <v>76740.400839474503</v>
      </c>
      <c r="P90" s="7">
        <v>155443.68499778898</v>
      </c>
      <c r="Q90" s="12">
        <f t="shared" si="22"/>
        <v>153816.47667013947</v>
      </c>
      <c r="R90" s="12">
        <f t="shared" si="23"/>
        <v>151733.83748202748</v>
      </c>
      <c r="S90" s="12">
        <f t="shared" si="24"/>
        <v>150350.17912578047</v>
      </c>
      <c r="T90" s="12">
        <f t="shared" si="25"/>
        <v>137921.11470898497</v>
      </c>
      <c r="U90" s="12">
        <f t="shared" si="26"/>
        <v>134802.94433228747</v>
      </c>
      <c r="V90" s="12">
        <f t="shared" si="27"/>
        <v>139981.70238377148</v>
      </c>
      <c r="W90" s="12">
        <f t="shared" si="28"/>
        <v>147767.04772434648</v>
      </c>
      <c r="X90" s="12">
        <f t="shared" si="29"/>
        <v>148472.89339665949</v>
      </c>
      <c r="Y90" s="12">
        <f t="shared" si="30"/>
        <v>76740.400839474489</v>
      </c>
      <c r="Z90" s="12">
        <f t="shared" si="31"/>
        <v>134993.96845888748</v>
      </c>
      <c r="AA90" s="12">
        <f t="shared" si="32"/>
        <v>136373.64107778447</v>
      </c>
      <c r="AB90" s="12">
        <f t="shared" si="33"/>
        <v>140363.52452768048</v>
      </c>
      <c r="AC90" s="12">
        <f t="shared" si="34"/>
        <v>133303.20508732897</v>
      </c>
      <c r="AD90" s="12">
        <f t="shared" si="35"/>
        <v>78703.284158314476</v>
      </c>
    </row>
    <row r="91" spans="1:30" ht="15.6" thickTop="1" thickBot="1">
      <c r="A91" s="8">
        <v>43765</v>
      </c>
      <c r="B91" s="4">
        <v>1374.131190864</v>
      </c>
      <c r="C91" s="4">
        <v>3990.2945411730002</v>
      </c>
      <c r="D91" s="4">
        <v>4940.7631879054998</v>
      </c>
      <c r="E91" s="4">
        <v>16364.684937844999</v>
      </c>
      <c r="F91" s="4">
        <v>18840.700484572502</v>
      </c>
      <c r="G91" s="4">
        <v>13595.835469112</v>
      </c>
      <c r="H91" s="4">
        <v>7518.1560187124996</v>
      </c>
      <c r="I91" s="4">
        <v>7466.51294469</v>
      </c>
      <c r="J91" s="6">
        <v>74091.078774874492</v>
      </c>
      <c r="K91" s="4">
        <v>20476.316538901501</v>
      </c>
      <c r="L91" s="4">
        <v>19156.181420002998</v>
      </c>
      <c r="M91" s="4">
        <v>14213.610470115</v>
      </c>
      <c r="N91" s="4">
        <v>20752.479910458998</v>
      </c>
      <c r="O91" s="6">
        <v>74598.588339478505</v>
      </c>
      <c r="P91" s="7">
        <v>148689.66711435298</v>
      </c>
      <c r="Q91" s="12">
        <f t="shared" si="22"/>
        <v>147315.53592348899</v>
      </c>
      <c r="R91" s="12">
        <f t="shared" si="23"/>
        <v>144699.37257317998</v>
      </c>
      <c r="S91" s="12">
        <f t="shared" si="24"/>
        <v>143748.90392644747</v>
      </c>
      <c r="T91" s="12">
        <f t="shared" si="25"/>
        <v>132324.982176508</v>
      </c>
      <c r="U91" s="12">
        <f t="shared" si="26"/>
        <v>129848.96662978048</v>
      </c>
      <c r="V91" s="12">
        <f t="shared" si="27"/>
        <v>135093.83164524098</v>
      </c>
      <c r="W91" s="12">
        <f t="shared" si="28"/>
        <v>141171.51109564048</v>
      </c>
      <c r="X91" s="12">
        <f t="shared" si="29"/>
        <v>141223.15416966297</v>
      </c>
      <c r="Y91" s="12">
        <f t="shared" si="30"/>
        <v>74598.588339478491</v>
      </c>
      <c r="Z91" s="12">
        <f t="shared" si="31"/>
        <v>128213.35057545148</v>
      </c>
      <c r="AA91" s="12">
        <f t="shared" si="32"/>
        <v>129533.48569434998</v>
      </c>
      <c r="AB91" s="12">
        <f t="shared" si="33"/>
        <v>134476.05664423798</v>
      </c>
      <c r="AC91" s="12">
        <f t="shared" si="34"/>
        <v>127937.18720389399</v>
      </c>
      <c r="AD91" s="12">
        <f t="shared" si="35"/>
        <v>74091.078774874477</v>
      </c>
    </row>
    <row r="92" spans="1:30" ht="15.6" thickTop="1" thickBot="1">
      <c r="A92" s="8">
        <v>43772</v>
      </c>
      <c r="B92" s="4">
        <v>1524.9732663304999</v>
      </c>
      <c r="C92" s="4">
        <v>3726.1416397104999</v>
      </c>
      <c r="D92" s="4">
        <v>5276.2383913314998</v>
      </c>
      <c r="E92" s="4">
        <v>16537.708620852998</v>
      </c>
      <c r="F92" s="4">
        <v>19796.360856832998</v>
      </c>
      <c r="G92" s="4">
        <v>13681.487906111999</v>
      </c>
      <c r="H92" s="4">
        <v>7461.7849512594994</v>
      </c>
      <c r="I92" s="4">
        <v>7859.0916920549998</v>
      </c>
      <c r="J92" s="6">
        <v>75863.787324484991</v>
      </c>
      <c r="K92" s="4">
        <v>20943.004038901501</v>
      </c>
      <c r="L92" s="4">
        <v>20023.725170004502</v>
      </c>
      <c r="M92" s="4">
        <v>14483.485470106998</v>
      </c>
      <c r="N92" s="4">
        <v>22004.029910457499</v>
      </c>
      <c r="O92" s="6">
        <v>77454.244589470502</v>
      </c>
      <c r="P92" s="7">
        <v>153318.03191395549</v>
      </c>
      <c r="Q92" s="12">
        <f t="shared" si="22"/>
        <v>151793.058647625</v>
      </c>
      <c r="R92" s="12">
        <f t="shared" si="23"/>
        <v>149591.890274245</v>
      </c>
      <c r="S92" s="12">
        <f t="shared" si="24"/>
        <v>148041.79352262398</v>
      </c>
      <c r="T92" s="12">
        <f t="shared" si="25"/>
        <v>136780.3232931025</v>
      </c>
      <c r="U92" s="12">
        <f t="shared" si="26"/>
        <v>133521.6710571225</v>
      </c>
      <c r="V92" s="12">
        <f t="shared" si="27"/>
        <v>139636.54400784351</v>
      </c>
      <c r="W92" s="12">
        <f t="shared" si="28"/>
        <v>145856.24696269599</v>
      </c>
      <c r="X92" s="12">
        <f t="shared" si="29"/>
        <v>145458.9402219005</v>
      </c>
      <c r="Y92" s="12">
        <f t="shared" si="30"/>
        <v>77454.244589470502</v>
      </c>
      <c r="Z92" s="12">
        <f t="shared" si="31"/>
        <v>132375.02787505399</v>
      </c>
      <c r="AA92" s="12">
        <f t="shared" si="32"/>
        <v>133294.30674395099</v>
      </c>
      <c r="AB92" s="12">
        <f t="shared" si="33"/>
        <v>138834.54644384849</v>
      </c>
      <c r="AC92" s="12">
        <f t="shared" si="34"/>
        <v>131314.002003498</v>
      </c>
      <c r="AD92" s="12">
        <f t="shared" si="35"/>
        <v>75863.787324484991</v>
      </c>
    </row>
    <row r="93" spans="1:30" ht="15.6" thickTop="1" thickBot="1">
      <c r="A93" s="8">
        <v>43779</v>
      </c>
      <c r="B93" s="4">
        <v>1713.1561478644999</v>
      </c>
      <c r="C93" s="4">
        <v>3829.4167217660001</v>
      </c>
      <c r="D93" s="4">
        <v>5081.5891074150004</v>
      </c>
      <c r="E93" s="4">
        <v>17968.720525080997</v>
      </c>
      <c r="F93" s="4">
        <v>22249.720355169997</v>
      </c>
      <c r="G93" s="4">
        <v>12571.953659906001</v>
      </c>
      <c r="H93" s="4">
        <v>6525.6077022019999</v>
      </c>
      <c r="I93" s="4">
        <v>7071.6215736979993</v>
      </c>
      <c r="J93" s="6">
        <v>77011.785793102492</v>
      </c>
      <c r="K93" s="4">
        <v>21944.3040389015</v>
      </c>
      <c r="L93" s="4">
        <v>18885.225169996498</v>
      </c>
      <c r="M93" s="4">
        <v>12776.560470111499</v>
      </c>
      <c r="N93" s="4">
        <v>20880.879910452502</v>
      </c>
      <c r="O93" s="6">
        <v>74486.969589462009</v>
      </c>
      <c r="P93" s="7">
        <v>151498.7553825645</v>
      </c>
      <c r="Q93" s="12">
        <f t="shared" si="22"/>
        <v>149785.5992347</v>
      </c>
      <c r="R93" s="12">
        <f t="shared" si="23"/>
        <v>147669.3386607985</v>
      </c>
      <c r="S93" s="12">
        <f t="shared" si="24"/>
        <v>146417.1662751495</v>
      </c>
      <c r="T93" s="12">
        <f t="shared" si="25"/>
        <v>133530.03485748349</v>
      </c>
      <c r="U93" s="12">
        <f t="shared" si="26"/>
        <v>129249.03502739451</v>
      </c>
      <c r="V93" s="12">
        <f t="shared" si="27"/>
        <v>138926.80172265851</v>
      </c>
      <c r="W93" s="12">
        <f t="shared" si="28"/>
        <v>144973.14768036251</v>
      </c>
      <c r="X93" s="12">
        <f t="shared" si="29"/>
        <v>144427.13380886649</v>
      </c>
      <c r="Y93" s="12">
        <f t="shared" si="30"/>
        <v>74486.969589462009</v>
      </c>
      <c r="Z93" s="12">
        <f t="shared" si="31"/>
        <v>129554.45134366301</v>
      </c>
      <c r="AA93" s="12">
        <f t="shared" si="32"/>
        <v>132613.530212568</v>
      </c>
      <c r="AB93" s="12">
        <f t="shared" si="33"/>
        <v>138722.19491245301</v>
      </c>
      <c r="AC93" s="12">
        <f t="shared" si="34"/>
        <v>130617.87547211201</v>
      </c>
      <c r="AD93" s="12">
        <f t="shared" si="35"/>
        <v>77011.785793102492</v>
      </c>
    </row>
    <row r="94" spans="1:30" ht="15.6" thickTop="1" thickBot="1">
      <c r="A94" s="8">
        <v>43786</v>
      </c>
      <c r="B94" s="4">
        <v>1618.9429697559999</v>
      </c>
      <c r="C94" s="4">
        <v>5546.2147341124992</v>
      </c>
      <c r="D94" s="4">
        <v>7810.6546397000002</v>
      </c>
      <c r="E94" s="4">
        <v>22303.433414003499</v>
      </c>
      <c r="F94" s="4">
        <v>35553.318035959499</v>
      </c>
      <c r="G94" s="4">
        <v>13359.4473146935</v>
      </c>
      <c r="H94" s="4">
        <v>6918.4756034799993</v>
      </c>
      <c r="I94" s="4">
        <v>7233.6282897139999</v>
      </c>
      <c r="J94" s="6">
        <v>100344.11500141901</v>
      </c>
      <c r="K94" s="4">
        <v>20424.446538901499</v>
      </c>
      <c r="L94" s="4">
        <v>28976.275169999499</v>
      </c>
      <c r="M94" s="4">
        <v>14326.050470108499</v>
      </c>
      <c r="N94" s="4">
        <v>20797.194910456503</v>
      </c>
      <c r="O94" s="6">
        <v>84523.967089465994</v>
      </c>
      <c r="P94" s="7">
        <v>184868.082090885</v>
      </c>
      <c r="Q94" s="12">
        <f t="shared" si="22"/>
        <v>183249.139121129</v>
      </c>
      <c r="R94" s="12">
        <f t="shared" si="23"/>
        <v>179321.86735677251</v>
      </c>
      <c r="S94" s="12">
        <f t="shared" si="24"/>
        <v>177057.42745118501</v>
      </c>
      <c r="T94" s="12">
        <f t="shared" si="25"/>
        <v>162564.64867688151</v>
      </c>
      <c r="U94" s="12">
        <f t="shared" si="26"/>
        <v>149314.7640549255</v>
      </c>
      <c r="V94" s="12">
        <f t="shared" si="27"/>
        <v>171508.63477619149</v>
      </c>
      <c r="W94" s="12">
        <f t="shared" si="28"/>
        <v>177949.60648740499</v>
      </c>
      <c r="X94" s="12">
        <f t="shared" si="29"/>
        <v>177634.45380117101</v>
      </c>
      <c r="Y94" s="12">
        <f t="shared" si="30"/>
        <v>84523.967089465994</v>
      </c>
      <c r="Z94" s="12">
        <f t="shared" si="31"/>
        <v>164443.63555198349</v>
      </c>
      <c r="AA94" s="12">
        <f t="shared" si="32"/>
        <v>155891.80692088552</v>
      </c>
      <c r="AB94" s="12">
        <f t="shared" si="33"/>
        <v>170542.03162077651</v>
      </c>
      <c r="AC94" s="12">
        <f t="shared" si="34"/>
        <v>164070.88718042849</v>
      </c>
      <c r="AD94" s="12">
        <f t="shared" si="35"/>
        <v>100344.11500141901</v>
      </c>
    </row>
    <row r="95" spans="1:30" ht="15.6" thickTop="1" thickBot="1">
      <c r="A95" s="8">
        <v>43793</v>
      </c>
      <c r="B95" s="4">
        <v>1837.5282161439998</v>
      </c>
      <c r="C95" s="4">
        <v>7527.219202480499</v>
      </c>
      <c r="D95" s="4">
        <v>11774.266458891499</v>
      </c>
      <c r="E95" s="4">
        <v>32592.223074209498</v>
      </c>
      <c r="F95" s="4">
        <v>93694.166532382995</v>
      </c>
      <c r="G95" s="4">
        <v>19312.338522400001</v>
      </c>
      <c r="H95" s="4">
        <v>8959.2205693760006</v>
      </c>
      <c r="I95" s="4">
        <v>9240.0923670525008</v>
      </c>
      <c r="J95" s="6">
        <v>184937.05494293701</v>
      </c>
      <c r="K95" s="4">
        <v>25758.5540389015</v>
      </c>
      <c r="L95" s="4">
        <v>36540.154582102994</v>
      </c>
      <c r="M95" s="4">
        <v>18088.969294309998</v>
      </c>
      <c r="N95" s="4">
        <v>25080.256677003999</v>
      </c>
      <c r="O95" s="6">
        <v>105467.93459231849</v>
      </c>
      <c r="P95" s="7">
        <v>290404.98953525547</v>
      </c>
      <c r="Q95" s="12">
        <f t="shared" si="22"/>
        <v>288567.46131911146</v>
      </c>
      <c r="R95" s="12">
        <f t="shared" si="23"/>
        <v>282877.77033277496</v>
      </c>
      <c r="S95" s="12">
        <f t="shared" si="24"/>
        <v>278630.72307636397</v>
      </c>
      <c r="T95" s="12">
        <f t="shared" si="25"/>
        <v>257812.76646104598</v>
      </c>
      <c r="U95" s="12">
        <f t="shared" si="26"/>
        <v>196710.82300287246</v>
      </c>
      <c r="V95" s="12">
        <f t="shared" si="27"/>
        <v>271092.65101285547</v>
      </c>
      <c r="W95" s="12">
        <f t="shared" si="28"/>
        <v>281445.76896587946</v>
      </c>
      <c r="X95" s="12">
        <f t="shared" si="29"/>
        <v>281164.89716820297</v>
      </c>
      <c r="Y95" s="12">
        <f t="shared" si="30"/>
        <v>105467.93459231846</v>
      </c>
      <c r="Z95" s="12">
        <f t="shared" si="31"/>
        <v>264646.43549635395</v>
      </c>
      <c r="AA95" s="12">
        <f t="shared" si="32"/>
        <v>253864.83495315249</v>
      </c>
      <c r="AB95" s="12">
        <f t="shared" si="33"/>
        <v>272316.02024094545</v>
      </c>
      <c r="AC95" s="12">
        <f t="shared" si="34"/>
        <v>265324.73285825149</v>
      </c>
      <c r="AD95" s="12">
        <f t="shared" si="35"/>
        <v>184937.05494293699</v>
      </c>
    </row>
    <row r="96" spans="1:30" ht="15.6" thickTop="1" thickBot="1">
      <c r="A96" s="8">
        <v>43800</v>
      </c>
      <c r="B96" s="4">
        <v>1805.554454713</v>
      </c>
      <c r="C96" s="4">
        <v>5485.0455603219998</v>
      </c>
      <c r="D96" s="4">
        <v>9260.9755752609999</v>
      </c>
      <c r="E96" s="4">
        <v>27972.955835606997</v>
      </c>
      <c r="F96" s="4">
        <v>48328.530651248489</v>
      </c>
      <c r="G96" s="4">
        <v>18017.519827797496</v>
      </c>
      <c r="H96" s="4">
        <v>8561.5752204415003</v>
      </c>
      <c r="I96" s="4">
        <v>8453.9390483030002</v>
      </c>
      <c r="J96" s="6">
        <v>127886.0961736935</v>
      </c>
      <c r="K96" s="4">
        <v>28025.016538901498</v>
      </c>
      <c r="L96" s="4">
        <v>33222.754582102993</v>
      </c>
      <c r="M96" s="4">
        <v>18886.669294313499</v>
      </c>
      <c r="N96" s="4">
        <v>25052.514177002999</v>
      </c>
      <c r="O96" s="6">
        <v>105186.954592321</v>
      </c>
      <c r="P96" s="7">
        <v>233073.05076601449</v>
      </c>
      <c r="Q96" s="12">
        <f t="shared" si="22"/>
        <v>231267.49631130148</v>
      </c>
      <c r="R96" s="12">
        <f t="shared" si="23"/>
        <v>227588.00520569249</v>
      </c>
      <c r="S96" s="12">
        <f t="shared" si="24"/>
        <v>223812.0751907535</v>
      </c>
      <c r="T96" s="12">
        <f t="shared" si="25"/>
        <v>205100.0949304075</v>
      </c>
      <c r="U96" s="12">
        <f t="shared" si="26"/>
        <v>184744.520114766</v>
      </c>
      <c r="V96" s="12">
        <f t="shared" si="27"/>
        <v>215055.53093821701</v>
      </c>
      <c r="W96" s="12">
        <f t="shared" si="28"/>
        <v>224511.47554557299</v>
      </c>
      <c r="X96" s="12">
        <f t="shared" si="29"/>
        <v>224619.11171771149</v>
      </c>
      <c r="Y96" s="12">
        <f t="shared" si="30"/>
        <v>105186.954592321</v>
      </c>
      <c r="Z96" s="12">
        <f t="shared" si="31"/>
        <v>205048.03422711301</v>
      </c>
      <c r="AA96" s="12">
        <f t="shared" si="32"/>
        <v>199850.2961839115</v>
      </c>
      <c r="AB96" s="12">
        <f t="shared" si="33"/>
        <v>214186.381471701</v>
      </c>
      <c r="AC96" s="12">
        <f t="shared" si="34"/>
        <v>208020.53658901149</v>
      </c>
      <c r="AD96" s="12">
        <f t="shared" si="35"/>
        <v>127886.0961736935</v>
      </c>
    </row>
    <row r="97" spans="1:30" ht="15.6" thickTop="1" thickBot="1">
      <c r="A97" s="8">
        <v>43807</v>
      </c>
      <c r="B97" s="4">
        <v>2107.2084240034997</v>
      </c>
      <c r="C97" s="4">
        <v>4792.2961895599992</v>
      </c>
      <c r="D97" s="4">
        <v>7525.6132010800002</v>
      </c>
      <c r="E97" s="4">
        <v>20488.323482805503</v>
      </c>
      <c r="F97" s="4">
        <v>23937.098716824497</v>
      </c>
      <c r="G97" s="4">
        <v>11831.943618331001</v>
      </c>
      <c r="H97" s="4">
        <v>6346.9020909014989</v>
      </c>
      <c r="I97" s="4">
        <v>6675.4209579925</v>
      </c>
      <c r="J97" s="6">
        <v>83704.806681498478</v>
      </c>
      <c r="K97" s="4">
        <v>23005.945349603502</v>
      </c>
      <c r="L97" s="4">
        <v>23273.082439725</v>
      </c>
      <c r="M97" s="4">
        <v>12459.649342303999</v>
      </c>
      <c r="N97" s="4">
        <v>17755.9659710005</v>
      </c>
      <c r="O97" s="6">
        <v>76494.64310263301</v>
      </c>
      <c r="P97" s="7">
        <v>160199.44978413149</v>
      </c>
      <c r="Q97" s="12">
        <f t="shared" si="22"/>
        <v>158092.24136012798</v>
      </c>
      <c r="R97" s="12">
        <f t="shared" si="23"/>
        <v>155407.15359457149</v>
      </c>
      <c r="S97" s="12">
        <f t="shared" si="24"/>
        <v>152673.83658305148</v>
      </c>
      <c r="T97" s="12">
        <f t="shared" si="25"/>
        <v>139711.12630132597</v>
      </c>
      <c r="U97" s="12">
        <f t="shared" si="26"/>
        <v>136262.351067307</v>
      </c>
      <c r="V97" s="12">
        <f t="shared" si="27"/>
        <v>148367.5061658005</v>
      </c>
      <c r="W97" s="12">
        <f t="shared" si="28"/>
        <v>153852.54769322998</v>
      </c>
      <c r="X97" s="12">
        <f t="shared" si="29"/>
        <v>153524.02882613899</v>
      </c>
      <c r="Y97" s="12">
        <f t="shared" si="30"/>
        <v>76494.64310263301</v>
      </c>
      <c r="Z97" s="12">
        <f t="shared" si="31"/>
        <v>137193.50443452797</v>
      </c>
      <c r="AA97" s="12">
        <f t="shared" si="32"/>
        <v>136926.36734440649</v>
      </c>
      <c r="AB97" s="12">
        <f t="shared" si="33"/>
        <v>147739.80044182748</v>
      </c>
      <c r="AC97" s="12">
        <f t="shared" si="34"/>
        <v>142443.483813131</v>
      </c>
      <c r="AD97" s="12">
        <f t="shared" si="35"/>
        <v>83704.806681498478</v>
      </c>
    </row>
    <row r="98" spans="1:30" ht="15.6" thickTop="1" thickBot="1">
      <c r="A98" s="8">
        <v>43814</v>
      </c>
      <c r="B98" s="4">
        <v>2600.4115470935003</v>
      </c>
      <c r="C98" s="4">
        <v>5776.9440608944997</v>
      </c>
      <c r="D98" s="4">
        <v>7063.6070582314996</v>
      </c>
      <c r="E98" s="4">
        <v>25224.032279348496</v>
      </c>
      <c r="F98" s="4">
        <v>27629.470721051002</v>
      </c>
      <c r="G98" s="4">
        <v>13099.3939889385</v>
      </c>
      <c r="H98" s="4">
        <v>7099.5861114135005</v>
      </c>
      <c r="I98" s="4">
        <v>7247.6878291254998</v>
      </c>
      <c r="J98" s="6">
        <v>95741.133596096493</v>
      </c>
      <c r="K98" s="4">
        <v>26125.938978802998</v>
      </c>
      <c r="L98" s="4">
        <v>24770.618644705999</v>
      </c>
      <c r="M98" s="4">
        <v>13243.269929342499</v>
      </c>
      <c r="N98" s="4">
        <v>18195.412045440498</v>
      </c>
      <c r="O98" s="6">
        <v>82335.239598291984</v>
      </c>
      <c r="P98" s="7">
        <v>178076.37319438846</v>
      </c>
      <c r="Q98" s="12">
        <f t="shared" si="22"/>
        <v>175475.96164729496</v>
      </c>
      <c r="R98" s="12">
        <f t="shared" si="23"/>
        <v>172299.42913349398</v>
      </c>
      <c r="S98" s="12">
        <f t="shared" si="24"/>
        <v>171012.76613615698</v>
      </c>
      <c r="T98" s="12">
        <f t="shared" si="25"/>
        <v>152852.34091503997</v>
      </c>
      <c r="U98" s="12">
        <f t="shared" si="26"/>
        <v>150446.90247333745</v>
      </c>
      <c r="V98" s="12">
        <f t="shared" si="27"/>
        <v>164976.97920544996</v>
      </c>
      <c r="W98" s="12">
        <f t="shared" si="28"/>
        <v>170976.78708297497</v>
      </c>
      <c r="X98" s="12">
        <f t="shared" si="29"/>
        <v>170828.68536526297</v>
      </c>
      <c r="Y98" s="12">
        <f t="shared" si="30"/>
        <v>82335.23959829197</v>
      </c>
      <c r="Z98" s="12">
        <f t="shared" si="31"/>
        <v>151950.43421558547</v>
      </c>
      <c r="AA98" s="12">
        <f t="shared" si="32"/>
        <v>153305.75454968246</v>
      </c>
      <c r="AB98" s="12">
        <f t="shared" si="33"/>
        <v>164833.10326504597</v>
      </c>
      <c r="AC98" s="12">
        <f t="shared" si="34"/>
        <v>159880.96114894797</v>
      </c>
      <c r="AD98" s="12">
        <f t="shared" si="35"/>
        <v>95741.133596096479</v>
      </c>
    </row>
    <row r="99" spans="1:30" ht="15.6" thickTop="1" thickBot="1">
      <c r="A99" s="8">
        <v>43821</v>
      </c>
      <c r="B99" s="4">
        <v>1353.2577752745001</v>
      </c>
      <c r="C99" s="4">
        <v>3806.9754720615001</v>
      </c>
      <c r="D99" s="4">
        <v>4857.9566196119995</v>
      </c>
      <c r="E99" s="4">
        <v>17467.616636075996</v>
      </c>
      <c r="F99" s="4">
        <v>22463.477211452995</v>
      </c>
      <c r="G99" s="4">
        <v>11111.417496562501</v>
      </c>
      <c r="H99" s="4">
        <v>5350.3299314770002</v>
      </c>
      <c r="I99" s="4">
        <v>5587.1007673939994</v>
      </c>
      <c r="J99" s="6">
        <v>71998.131909910488</v>
      </c>
      <c r="K99" s="4">
        <v>17518.888495356499</v>
      </c>
      <c r="L99" s="4">
        <v>18303.121373563998</v>
      </c>
      <c r="M99" s="4">
        <v>10701.602160658</v>
      </c>
      <c r="N99" s="4">
        <v>12883.3422722045</v>
      </c>
      <c r="O99" s="6">
        <v>59406.954301782993</v>
      </c>
      <c r="P99" s="7">
        <v>131405.08621169347</v>
      </c>
      <c r="Q99" s="12">
        <f t="shared" si="22"/>
        <v>130051.82843641897</v>
      </c>
      <c r="R99" s="12">
        <f t="shared" si="23"/>
        <v>127598.11073963197</v>
      </c>
      <c r="S99" s="12">
        <f t="shared" si="24"/>
        <v>126547.12959208147</v>
      </c>
      <c r="T99" s="12">
        <f t="shared" si="25"/>
        <v>113937.46957561748</v>
      </c>
      <c r="U99" s="12">
        <f t="shared" si="26"/>
        <v>108941.60900024048</v>
      </c>
      <c r="V99" s="12">
        <f t="shared" si="27"/>
        <v>120293.66871513097</v>
      </c>
      <c r="W99" s="12">
        <f t="shared" si="28"/>
        <v>126054.75628021648</v>
      </c>
      <c r="X99" s="12">
        <f t="shared" si="29"/>
        <v>125817.98544429947</v>
      </c>
      <c r="Y99" s="12">
        <f t="shared" si="30"/>
        <v>59406.954301782986</v>
      </c>
      <c r="Z99" s="12">
        <f t="shared" si="31"/>
        <v>113886.19771633697</v>
      </c>
      <c r="AA99" s="12">
        <f t="shared" si="32"/>
        <v>113101.96483812947</v>
      </c>
      <c r="AB99" s="12">
        <f t="shared" si="33"/>
        <v>120703.48405103547</v>
      </c>
      <c r="AC99" s="12">
        <f t="shared" si="34"/>
        <v>118521.74393948898</v>
      </c>
      <c r="AD99" s="12">
        <f t="shared" si="35"/>
        <v>71998.131909910473</v>
      </c>
    </row>
    <row r="100" spans="1:30" ht="15.6" thickTop="1" thickBot="1">
      <c r="A100" s="8">
        <v>43828</v>
      </c>
      <c r="B100" s="4">
        <v>1426.3635203034999</v>
      </c>
      <c r="C100" s="4">
        <v>3495.1616876715002</v>
      </c>
      <c r="D100" s="4">
        <v>5508.4274943455002</v>
      </c>
      <c r="E100" s="4">
        <v>15919.11990856</v>
      </c>
      <c r="F100" s="4">
        <v>20904.6338686655</v>
      </c>
      <c r="G100" s="4">
        <v>11844.616485901</v>
      </c>
      <c r="H100" s="4">
        <v>5064.1275184244996</v>
      </c>
      <c r="I100" s="4">
        <v>4977.9127461765001</v>
      </c>
      <c r="J100" s="6">
        <v>69140.363230048009</v>
      </c>
      <c r="K100" s="4">
        <v>25055.348522285498</v>
      </c>
      <c r="L100" s="4">
        <v>18605.089030013998</v>
      </c>
      <c r="M100" s="4">
        <v>15024.473551577499</v>
      </c>
      <c r="N100" s="4">
        <v>15874.36866136</v>
      </c>
      <c r="O100" s="6">
        <v>74559.279765236992</v>
      </c>
      <c r="P100" s="7">
        <v>143699.64299528499</v>
      </c>
      <c r="Q100" s="12">
        <f t="shared" si="22"/>
        <v>142273.27947498148</v>
      </c>
      <c r="R100" s="12">
        <f t="shared" si="23"/>
        <v>140204.48130761349</v>
      </c>
      <c r="S100" s="12">
        <f t="shared" si="24"/>
        <v>138191.21550093949</v>
      </c>
      <c r="T100" s="12">
        <f t="shared" si="25"/>
        <v>127780.52308672499</v>
      </c>
      <c r="U100" s="12">
        <f t="shared" si="26"/>
        <v>122795.00912661949</v>
      </c>
      <c r="V100" s="12">
        <f t="shared" si="27"/>
        <v>131855.02650938398</v>
      </c>
      <c r="W100" s="12">
        <f t="shared" si="28"/>
        <v>138635.51547686048</v>
      </c>
      <c r="X100" s="12">
        <f t="shared" si="29"/>
        <v>138721.73024910848</v>
      </c>
      <c r="Y100" s="12">
        <f t="shared" si="30"/>
        <v>74559.279765236977</v>
      </c>
      <c r="Z100" s="12">
        <f t="shared" si="31"/>
        <v>118644.29447299949</v>
      </c>
      <c r="AA100" s="12">
        <f t="shared" si="32"/>
        <v>125094.55396527098</v>
      </c>
      <c r="AB100" s="12">
        <f t="shared" si="33"/>
        <v>128675.16944370749</v>
      </c>
      <c r="AC100" s="12">
        <f t="shared" si="34"/>
        <v>127825.27433392499</v>
      </c>
      <c r="AD100" s="12">
        <f t="shared" si="35"/>
        <v>69140.363230047995</v>
      </c>
    </row>
    <row r="101" spans="1:30" ht="15.6" hidden="1" thickTop="1" thickBot="1">
      <c r="A101" s="8">
        <v>43835</v>
      </c>
      <c r="B101" s="4">
        <v>1854.3379793355</v>
      </c>
      <c r="C101" s="4">
        <v>3554.7066852505</v>
      </c>
      <c r="D101" s="4">
        <v>5965.8588178495002</v>
      </c>
      <c r="E101" s="4">
        <v>15961.972441309499</v>
      </c>
      <c r="F101" s="4">
        <v>18600.826425613999</v>
      </c>
      <c r="G101" s="4">
        <v>10221.9720944245</v>
      </c>
      <c r="H101" s="4">
        <v>5118.8606684859988</v>
      </c>
      <c r="I101" s="4">
        <v>5095.6233208144995</v>
      </c>
      <c r="J101" s="6">
        <v>66374.158433083998</v>
      </c>
      <c r="K101" s="4">
        <v>30993.766538901498</v>
      </c>
      <c r="L101" s="4">
        <v>21417.167391590501</v>
      </c>
      <c r="M101" s="4">
        <v>15744.459868763501</v>
      </c>
      <c r="N101" s="4">
        <v>20768.589562495996</v>
      </c>
      <c r="O101" s="6">
        <v>88923.983361751496</v>
      </c>
      <c r="P101" s="7">
        <v>155298.14179483551</v>
      </c>
      <c r="Q101" s="12">
        <f t="shared" si="22"/>
        <v>153443.8038155</v>
      </c>
      <c r="R101" s="12">
        <f t="shared" si="23"/>
        <v>151743.435109585</v>
      </c>
      <c r="S101" s="12">
        <f t="shared" si="24"/>
        <v>149332.282976986</v>
      </c>
      <c r="T101" s="12">
        <f t="shared" si="25"/>
        <v>139336.169353526</v>
      </c>
      <c r="U101" s="12">
        <f t="shared" si="26"/>
        <v>136697.3153692215</v>
      </c>
      <c r="V101" s="12">
        <f t="shared" si="27"/>
        <v>145076.169700411</v>
      </c>
      <c r="W101" s="12">
        <f t="shared" si="28"/>
        <v>150179.28112634952</v>
      </c>
      <c r="X101" s="12">
        <f t="shared" si="29"/>
        <v>150202.518474021</v>
      </c>
      <c r="Y101" s="12">
        <f t="shared" si="30"/>
        <v>88923.983361751511</v>
      </c>
      <c r="Z101" s="12">
        <f t="shared" si="31"/>
        <v>124304.37525593401</v>
      </c>
      <c r="AA101" s="12">
        <f t="shared" si="32"/>
        <v>133880.974403245</v>
      </c>
      <c r="AB101" s="12">
        <f t="shared" si="33"/>
        <v>139553.68192607199</v>
      </c>
      <c r="AC101" s="12">
        <f t="shared" si="34"/>
        <v>134529.55223233951</v>
      </c>
      <c r="AD101" s="12">
        <f t="shared" si="35"/>
        <v>66374.158433084012</v>
      </c>
    </row>
    <row r="102" spans="1:30" ht="15.6" hidden="1" thickTop="1" thickBot="1">
      <c r="A102" s="8">
        <v>43842</v>
      </c>
      <c r="B102" s="4">
        <v>1600.0975499845001</v>
      </c>
      <c r="C102" s="4">
        <v>3300.6261514160001</v>
      </c>
      <c r="D102" s="4">
        <v>6068.3753623920002</v>
      </c>
      <c r="E102" s="4">
        <v>16136.005405524</v>
      </c>
      <c r="F102" s="4">
        <v>16867.635844181499</v>
      </c>
      <c r="G102" s="4">
        <v>9985.7716908335005</v>
      </c>
      <c r="H102" s="4">
        <v>4564.7932001290001</v>
      </c>
      <c r="I102" s="4">
        <v>5076.5537365349992</v>
      </c>
      <c r="J102" s="6">
        <v>63599.858940995502</v>
      </c>
      <c r="K102" s="4">
        <v>29891.366538902999</v>
      </c>
      <c r="L102" s="4">
        <v>20694.52308051</v>
      </c>
      <c r="M102" s="4">
        <v>13663.610470115998</v>
      </c>
      <c r="N102" s="4">
        <v>23040.828410462</v>
      </c>
      <c r="O102" s="6">
        <v>87290.328499990996</v>
      </c>
      <c r="P102" s="7">
        <v>150890.18744098651</v>
      </c>
      <c r="Q102" s="12">
        <f t="shared" si="22"/>
        <v>149290.08989100202</v>
      </c>
      <c r="R102" s="12">
        <f t="shared" si="23"/>
        <v>147589.5612895705</v>
      </c>
      <c r="S102" s="12">
        <f t="shared" si="24"/>
        <v>144821.81207859452</v>
      </c>
      <c r="T102" s="12">
        <f t="shared" si="25"/>
        <v>134754.18203546252</v>
      </c>
      <c r="U102" s="12">
        <f t="shared" si="26"/>
        <v>134022.55159680502</v>
      </c>
      <c r="V102" s="12">
        <f t="shared" si="27"/>
        <v>140904.41575015301</v>
      </c>
      <c r="W102" s="12">
        <f t="shared" si="28"/>
        <v>146325.39424085751</v>
      </c>
      <c r="X102" s="12">
        <f t="shared" si="29"/>
        <v>145813.63370445152</v>
      </c>
      <c r="Y102" s="12">
        <f t="shared" si="30"/>
        <v>87290.32849999101</v>
      </c>
      <c r="Z102" s="12">
        <f t="shared" si="31"/>
        <v>120998.82090208351</v>
      </c>
      <c r="AA102" s="12">
        <f t="shared" si="32"/>
        <v>130195.66436047651</v>
      </c>
      <c r="AB102" s="12">
        <f t="shared" si="33"/>
        <v>137226.57697087052</v>
      </c>
      <c r="AC102" s="12">
        <f t="shared" si="34"/>
        <v>127849.35903052452</v>
      </c>
      <c r="AD102" s="12">
        <f t="shared" si="35"/>
        <v>63599.858940995517</v>
      </c>
    </row>
    <row r="103" spans="1:30" ht="15.6" hidden="1" thickTop="1" thickBot="1">
      <c r="A103" s="8">
        <v>43849</v>
      </c>
      <c r="B103" s="4">
        <v>1272.0745203549998</v>
      </c>
      <c r="C103" s="4">
        <v>3049.2177185295</v>
      </c>
      <c r="D103" s="4">
        <v>5845.2316788014996</v>
      </c>
      <c r="E103" s="4">
        <v>14536.2786336805</v>
      </c>
      <c r="F103" s="4">
        <v>16049.274986918001</v>
      </c>
      <c r="G103" s="4">
        <v>9733.2561434985</v>
      </c>
      <c r="H103" s="4">
        <v>4446.2520858724993</v>
      </c>
      <c r="I103" s="4">
        <v>4975.5026922594998</v>
      </c>
      <c r="J103" s="6">
        <v>59907.088459914994</v>
      </c>
      <c r="K103" s="4">
        <v>29003.516538901498</v>
      </c>
      <c r="L103" s="4">
        <v>17986.525169996497</v>
      </c>
      <c r="M103" s="4">
        <v>13988.21047011</v>
      </c>
      <c r="N103" s="4">
        <v>20988.142410455501</v>
      </c>
      <c r="O103" s="6">
        <v>81966.394589463496</v>
      </c>
      <c r="P103" s="7">
        <v>141873.4830493785</v>
      </c>
      <c r="Q103" s="12">
        <f t="shared" si="22"/>
        <v>140601.40852902349</v>
      </c>
      <c r="R103" s="12">
        <f t="shared" si="23"/>
        <v>138824.26533084901</v>
      </c>
      <c r="S103" s="12">
        <f t="shared" si="24"/>
        <v>136028.251370577</v>
      </c>
      <c r="T103" s="12">
        <f t="shared" si="25"/>
        <v>127337.204415698</v>
      </c>
      <c r="U103" s="12">
        <f t="shared" si="26"/>
        <v>125824.2080624605</v>
      </c>
      <c r="V103" s="12">
        <f t="shared" si="27"/>
        <v>132140.22690588</v>
      </c>
      <c r="W103" s="12">
        <f t="shared" si="28"/>
        <v>137427.23096350601</v>
      </c>
      <c r="X103" s="12">
        <f t="shared" si="29"/>
        <v>136897.980357119</v>
      </c>
      <c r="Y103" s="12">
        <f t="shared" si="30"/>
        <v>81966.394589463511</v>
      </c>
      <c r="Z103" s="12">
        <f t="shared" si="31"/>
        <v>112869.966510477</v>
      </c>
      <c r="AA103" s="12">
        <f t="shared" si="32"/>
        <v>123886.957879382</v>
      </c>
      <c r="AB103" s="12">
        <f t="shared" si="33"/>
        <v>127885.27257926849</v>
      </c>
      <c r="AC103" s="12">
        <f t="shared" si="34"/>
        <v>120885.34063892299</v>
      </c>
      <c r="AD103" s="12">
        <f t="shared" si="35"/>
        <v>59907.088459915001</v>
      </c>
    </row>
    <row r="104" spans="1:30" ht="15.6" hidden="1" thickTop="1" thickBot="1">
      <c r="A104" s="8">
        <v>43856</v>
      </c>
      <c r="B104" s="4">
        <v>1675.0966662935</v>
      </c>
      <c r="C104" s="4">
        <v>3149.133483564</v>
      </c>
      <c r="D104" s="4">
        <v>5655.9963123219995</v>
      </c>
      <c r="E104" s="4">
        <v>15396.088263137999</v>
      </c>
      <c r="F104" s="4">
        <v>18130.677661214497</v>
      </c>
      <c r="G104" s="4">
        <v>10148.042739361999</v>
      </c>
      <c r="H104" s="4">
        <v>4685.2634015614994</v>
      </c>
      <c r="I104" s="4">
        <v>5225.5728950204993</v>
      </c>
      <c r="J104" s="6">
        <v>64065.87142247599</v>
      </c>
      <c r="K104" s="4">
        <v>28107.856538901498</v>
      </c>
      <c r="L104" s="4">
        <v>21296.225170004</v>
      </c>
      <c r="M104" s="4">
        <v>15618.580470111499</v>
      </c>
      <c r="N104" s="4">
        <v>20170.019910462499</v>
      </c>
      <c r="O104" s="6">
        <v>85192.682089479495</v>
      </c>
      <c r="P104" s="7">
        <v>149258.55351195548</v>
      </c>
      <c r="Q104" s="12">
        <f t="shared" si="22"/>
        <v>147583.45684566197</v>
      </c>
      <c r="R104" s="12">
        <f t="shared" si="23"/>
        <v>146109.4200283915</v>
      </c>
      <c r="S104" s="12">
        <f t="shared" si="24"/>
        <v>143602.55719963348</v>
      </c>
      <c r="T104" s="12">
        <f t="shared" si="25"/>
        <v>133862.46524881749</v>
      </c>
      <c r="U104" s="12">
        <f t="shared" si="26"/>
        <v>131127.87585074099</v>
      </c>
      <c r="V104" s="12">
        <f t="shared" si="27"/>
        <v>139110.51077259349</v>
      </c>
      <c r="W104" s="12">
        <f t="shared" si="28"/>
        <v>144573.29011039398</v>
      </c>
      <c r="X104" s="12">
        <f t="shared" si="29"/>
        <v>144032.98061693498</v>
      </c>
      <c r="Y104" s="12">
        <f t="shared" si="30"/>
        <v>85192.682089479495</v>
      </c>
      <c r="Z104" s="12">
        <f t="shared" si="31"/>
        <v>121150.69697305399</v>
      </c>
      <c r="AA104" s="12">
        <f t="shared" si="32"/>
        <v>127962.32834195148</v>
      </c>
      <c r="AB104" s="12">
        <f t="shared" si="33"/>
        <v>133639.97304184397</v>
      </c>
      <c r="AC104" s="12">
        <f t="shared" si="34"/>
        <v>129088.53360149299</v>
      </c>
      <c r="AD104" s="12">
        <f t="shared" si="35"/>
        <v>64065.87142247599</v>
      </c>
    </row>
    <row r="105" spans="1:30" ht="15.6" hidden="1" thickTop="1" thickBot="1">
      <c r="A105" s="8">
        <v>43863</v>
      </c>
      <c r="B105" s="4">
        <v>1373.0815607920001</v>
      </c>
      <c r="C105" s="4">
        <v>3353.1641057069996</v>
      </c>
      <c r="D105" s="4">
        <v>4874.8864134984997</v>
      </c>
      <c r="E105" s="4">
        <v>14974.7588832295</v>
      </c>
      <c r="F105" s="4">
        <v>17019.235795438497</v>
      </c>
      <c r="G105" s="4">
        <v>8928.8830379749998</v>
      </c>
      <c r="H105" s="4">
        <v>4237.1952186539993</v>
      </c>
      <c r="I105" s="4">
        <v>4899.5062444519999</v>
      </c>
      <c r="J105" s="6">
        <v>59660.711259746502</v>
      </c>
      <c r="K105" s="4">
        <v>23780.206534343</v>
      </c>
      <c r="L105" s="4">
        <v>24535.741148794998</v>
      </c>
      <c r="M105" s="4">
        <v>16025.596458030499</v>
      </c>
      <c r="N105" s="4">
        <v>19872.700408407498</v>
      </c>
      <c r="O105" s="6">
        <v>84214.244549576004</v>
      </c>
      <c r="P105" s="7">
        <v>143874.95580932251</v>
      </c>
      <c r="Q105" s="12">
        <f t="shared" si="22"/>
        <v>142501.87424853051</v>
      </c>
      <c r="R105" s="12">
        <f t="shared" si="23"/>
        <v>140521.79170361551</v>
      </c>
      <c r="S105" s="12">
        <f t="shared" si="24"/>
        <v>139000.06939582402</v>
      </c>
      <c r="T105" s="12">
        <f t="shared" si="25"/>
        <v>128900.19692609301</v>
      </c>
      <c r="U105" s="12">
        <f t="shared" si="26"/>
        <v>126855.72001388401</v>
      </c>
      <c r="V105" s="12">
        <f t="shared" si="27"/>
        <v>134946.07277134751</v>
      </c>
      <c r="W105" s="12">
        <f t="shared" si="28"/>
        <v>139637.76059066851</v>
      </c>
      <c r="X105" s="12">
        <f t="shared" si="29"/>
        <v>138975.44956487051</v>
      </c>
      <c r="Y105" s="12">
        <f t="shared" si="30"/>
        <v>84214.244549576004</v>
      </c>
      <c r="Z105" s="12">
        <f t="shared" si="31"/>
        <v>120094.74927497951</v>
      </c>
      <c r="AA105" s="12">
        <f t="shared" si="32"/>
        <v>119339.2146605275</v>
      </c>
      <c r="AB105" s="12">
        <f t="shared" si="33"/>
        <v>127849.35935129201</v>
      </c>
      <c r="AC105" s="12">
        <f t="shared" si="34"/>
        <v>124002.255400915</v>
      </c>
      <c r="AD105" s="12">
        <f t="shared" si="35"/>
        <v>59660.711259746502</v>
      </c>
    </row>
    <row r="106" spans="1:30" ht="15.6" hidden="1" thickTop="1" thickBot="1">
      <c r="A106" s="8">
        <v>43870</v>
      </c>
      <c r="B106" s="4">
        <v>1434.3966593990001</v>
      </c>
      <c r="C106" s="4">
        <v>3250.8136082254996</v>
      </c>
      <c r="D106" s="4">
        <v>4884.9407498319997</v>
      </c>
      <c r="E106" s="4">
        <v>14264.907455945498</v>
      </c>
      <c r="F106" s="4">
        <v>15538.878902746501</v>
      </c>
      <c r="G106" s="4">
        <v>8495.091442936</v>
      </c>
      <c r="H106" s="4">
        <v>3907.1471587265</v>
      </c>
      <c r="I106" s="4">
        <v>4394.3540110069998</v>
      </c>
      <c r="J106" s="6">
        <v>56170.529988817994</v>
      </c>
      <c r="K106" s="4">
        <v>21754.693538901498</v>
      </c>
      <c r="L106" s="4">
        <v>24965.955669997998</v>
      </c>
      <c r="M106" s="4">
        <v>14737.795470114499</v>
      </c>
      <c r="N106" s="4">
        <v>19276.291410457998</v>
      </c>
      <c r="O106" s="6">
        <v>80734.73608947199</v>
      </c>
      <c r="P106" s="7">
        <v>136905.26607828998</v>
      </c>
      <c r="Q106" s="12">
        <f t="shared" si="22"/>
        <v>135470.86941889097</v>
      </c>
      <c r="R106" s="12">
        <f t="shared" si="23"/>
        <v>133654.45247006448</v>
      </c>
      <c r="S106" s="12">
        <f t="shared" si="24"/>
        <v>132020.32532845798</v>
      </c>
      <c r="T106" s="12">
        <f t="shared" si="25"/>
        <v>122640.35862234447</v>
      </c>
      <c r="U106" s="12">
        <f t="shared" si="26"/>
        <v>121366.38717554348</v>
      </c>
      <c r="V106" s="12">
        <f t="shared" si="27"/>
        <v>128410.17463535398</v>
      </c>
      <c r="W106" s="12">
        <f t="shared" si="28"/>
        <v>132998.11891956348</v>
      </c>
      <c r="X106" s="12">
        <f t="shared" si="29"/>
        <v>132510.91206728297</v>
      </c>
      <c r="Y106" s="12">
        <f t="shared" si="30"/>
        <v>80734.73608947199</v>
      </c>
      <c r="Z106" s="12">
        <f t="shared" si="31"/>
        <v>115150.57253938848</v>
      </c>
      <c r="AA106" s="12">
        <f t="shared" si="32"/>
        <v>111939.31040829197</v>
      </c>
      <c r="AB106" s="12">
        <f t="shared" si="33"/>
        <v>122167.47060817547</v>
      </c>
      <c r="AC106" s="12">
        <f t="shared" si="34"/>
        <v>117628.97466783198</v>
      </c>
      <c r="AD106" s="12">
        <f t="shared" si="35"/>
        <v>56170.529988817987</v>
      </c>
    </row>
    <row r="107" spans="1:30" ht="15.6" hidden="1" thickTop="1" thickBot="1">
      <c r="A107" s="8">
        <v>43877</v>
      </c>
      <c r="B107" s="4">
        <v>1363.088504522</v>
      </c>
      <c r="C107" s="4">
        <v>3635.7549466139999</v>
      </c>
      <c r="D107" s="4">
        <v>5558.4495902555</v>
      </c>
      <c r="E107" s="4">
        <v>16603.058881813999</v>
      </c>
      <c r="F107" s="4">
        <v>15810.9000730845</v>
      </c>
      <c r="G107" s="4">
        <v>8238.7880076450001</v>
      </c>
      <c r="H107" s="4">
        <v>3874.1192745120002</v>
      </c>
      <c r="I107" s="4">
        <v>3925.3425992899997</v>
      </c>
      <c r="J107" s="6">
        <v>59009.501877736999</v>
      </c>
      <c r="K107" s="4">
        <v>23151.250538901499</v>
      </c>
      <c r="L107" s="4">
        <v>26218.655169996498</v>
      </c>
      <c r="M107" s="4">
        <v>10994.68447011</v>
      </c>
      <c r="N107" s="4">
        <v>22979.334410457999</v>
      </c>
      <c r="O107" s="6">
        <v>83343.924589465998</v>
      </c>
      <c r="P107" s="7">
        <v>142353.42646720301</v>
      </c>
      <c r="Q107" s="12">
        <f t="shared" si="22"/>
        <v>140990.33796268102</v>
      </c>
      <c r="R107" s="12">
        <f t="shared" si="23"/>
        <v>138717.67152058901</v>
      </c>
      <c r="S107" s="12">
        <f t="shared" si="24"/>
        <v>136794.9768769475</v>
      </c>
      <c r="T107" s="12">
        <f t="shared" si="25"/>
        <v>125750.36758538902</v>
      </c>
      <c r="U107" s="12">
        <f t="shared" si="26"/>
        <v>126542.52639411851</v>
      </c>
      <c r="V107" s="12">
        <f t="shared" si="27"/>
        <v>134114.63845955802</v>
      </c>
      <c r="W107" s="12">
        <f t="shared" si="28"/>
        <v>138479.30719269102</v>
      </c>
      <c r="X107" s="12">
        <f t="shared" si="29"/>
        <v>138428.08386791302</v>
      </c>
      <c r="Y107" s="12">
        <f t="shared" si="30"/>
        <v>83343.924589466013</v>
      </c>
      <c r="Z107" s="12">
        <f t="shared" si="31"/>
        <v>119202.17592830151</v>
      </c>
      <c r="AA107" s="12">
        <f t="shared" si="32"/>
        <v>116134.77129720652</v>
      </c>
      <c r="AB107" s="12">
        <f t="shared" si="33"/>
        <v>131358.74199709302</v>
      </c>
      <c r="AC107" s="12">
        <f t="shared" si="34"/>
        <v>119374.09205674501</v>
      </c>
      <c r="AD107" s="12">
        <f t="shared" si="35"/>
        <v>59009.501877737013</v>
      </c>
    </row>
    <row r="108" spans="1:30" ht="15.6" hidden="1" thickTop="1" thickBot="1">
      <c r="A108" s="8">
        <v>43884</v>
      </c>
      <c r="B108" s="4">
        <v>1205.7439483140001</v>
      </c>
      <c r="C108" s="4">
        <v>3548.4697590064998</v>
      </c>
      <c r="D108" s="4">
        <v>4747.2384669069997</v>
      </c>
      <c r="E108" s="4">
        <v>15224.532733119999</v>
      </c>
      <c r="F108" s="4">
        <v>15678.8568401625</v>
      </c>
      <c r="G108" s="4">
        <v>7969.2186278304998</v>
      </c>
      <c r="H108" s="4">
        <v>4193.7545172114997</v>
      </c>
      <c r="I108" s="4">
        <v>3965.3785083324992</v>
      </c>
      <c r="J108" s="6">
        <v>56533.193400884498</v>
      </c>
      <c r="K108" s="4">
        <v>21245.821288901501</v>
      </c>
      <c r="L108" s="4">
        <v>25401.3281700025</v>
      </c>
      <c r="M108" s="4">
        <v>11202.450470108501</v>
      </c>
      <c r="N108" s="4">
        <v>22402.939660457501</v>
      </c>
      <c r="O108" s="6">
        <v>80252.539589470005</v>
      </c>
      <c r="P108" s="7">
        <v>136785.7329903545</v>
      </c>
      <c r="Q108" s="12">
        <f t="shared" si="22"/>
        <v>135579.98904204051</v>
      </c>
      <c r="R108" s="12">
        <f t="shared" si="23"/>
        <v>133237.26323134801</v>
      </c>
      <c r="S108" s="12">
        <f t="shared" si="24"/>
        <v>132038.4945234475</v>
      </c>
      <c r="T108" s="12">
        <f t="shared" si="25"/>
        <v>121561.20025723451</v>
      </c>
      <c r="U108" s="12">
        <f t="shared" si="26"/>
        <v>121106.87615019201</v>
      </c>
      <c r="V108" s="12">
        <f t="shared" si="27"/>
        <v>128816.514362524</v>
      </c>
      <c r="W108" s="12">
        <f t="shared" si="28"/>
        <v>132591.97847314301</v>
      </c>
      <c r="X108" s="12">
        <f t="shared" si="29"/>
        <v>132820.354482022</v>
      </c>
      <c r="Y108" s="12">
        <f t="shared" si="30"/>
        <v>80252.539589470005</v>
      </c>
      <c r="Z108" s="12">
        <f t="shared" si="31"/>
        <v>115539.91170145301</v>
      </c>
      <c r="AA108" s="12">
        <f t="shared" si="32"/>
        <v>111384.40482035201</v>
      </c>
      <c r="AB108" s="12">
        <f t="shared" si="33"/>
        <v>125583.28252024601</v>
      </c>
      <c r="AC108" s="12">
        <f t="shared" si="34"/>
        <v>114382.793329897</v>
      </c>
      <c r="AD108" s="12">
        <f t="shared" si="35"/>
        <v>56533.193400884498</v>
      </c>
    </row>
    <row r="109" spans="1:30" ht="15.6" hidden="1" thickTop="1" thickBot="1">
      <c r="A109" s="8">
        <v>43891</v>
      </c>
      <c r="B109" s="4">
        <v>1226.6421033095</v>
      </c>
      <c r="C109" s="4">
        <v>3623.5677925549994</v>
      </c>
      <c r="D109" s="4">
        <v>5316.0862963905001</v>
      </c>
      <c r="E109" s="4">
        <v>15088.8330895535</v>
      </c>
      <c r="F109" s="4">
        <v>16353.097551627501</v>
      </c>
      <c r="G109" s="4">
        <v>8163.6046228284995</v>
      </c>
      <c r="H109" s="4">
        <v>4803.7985963299998</v>
      </c>
      <c r="I109" s="4">
        <v>3567.434914593</v>
      </c>
      <c r="J109" s="6">
        <v>58143.0649671875</v>
      </c>
      <c r="K109" s="4">
        <v>23633.474338901498</v>
      </c>
      <c r="L109" s="4">
        <v>27336.630269999499</v>
      </c>
      <c r="M109" s="4">
        <v>12105.550070113499</v>
      </c>
      <c r="N109" s="4">
        <v>21882.312460456502</v>
      </c>
      <c r="O109" s="6">
        <v>84957.967139471002</v>
      </c>
      <c r="P109" s="7">
        <v>143101.0321066585</v>
      </c>
      <c r="Q109" s="12">
        <f t="shared" si="22"/>
        <v>141874.39000334899</v>
      </c>
      <c r="R109" s="12">
        <f t="shared" si="23"/>
        <v>139477.4643141035</v>
      </c>
      <c r="S109" s="12">
        <f t="shared" si="24"/>
        <v>137784.94581026799</v>
      </c>
      <c r="T109" s="12">
        <f t="shared" si="25"/>
        <v>128012.199017105</v>
      </c>
      <c r="U109" s="12">
        <f t="shared" si="26"/>
        <v>126747.934555031</v>
      </c>
      <c r="V109" s="12">
        <f t="shared" si="27"/>
        <v>134937.42748382999</v>
      </c>
      <c r="W109" s="12">
        <f t="shared" si="28"/>
        <v>138297.23351032851</v>
      </c>
      <c r="X109" s="12">
        <f t="shared" si="29"/>
        <v>139533.5971920655</v>
      </c>
      <c r="Y109" s="12">
        <f t="shared" si="30"/>
        <v>84957.967139471002</v>
      </c>
      <c r="Z109" s="12">
        <f t="shared" si="31"/>
        <v>119467.55776775701</v>
      </c>
      <c r="AA109" s="12">
        <f t="shared" si="32"/>
        <v>115764.401836659</v>
      </c>
      <c r="AB109" s="12">
        <f t="shared" si="33"/>
        <v>130995.482036545</v>
      </c>
      <c r="AC109" s="12">
        <f t="shared" si="34"/>
        <v>121218.71964620199</v>
      </c>
      <c r="AD109" s="12">
        <f t="shared" si="35"/>
        <v>58143.0649671875</v>
      </c>
    </row>
    <row r="110" spans="1:30" ht="15.6" hidden="1" thickTop="1" thickBot="1">
      <c r="A110" s="8">
        <v>43898</v>
      </c>
      <c r="B110" s="4">
        <v>1276.6474452</v>
      </c>
      <c r="C110" s="4">
        <v>3448.251055749</v>
      </c>
      <c r="D110" s="4">
        <v>5480.2292089589992</v>
      </c>
      <c r="E110" s="4">
        <v>16762.063152374998</v>
      </c>
      <c r="F110" s="4">
        <v>19024.434755097998</v>
      </c>
      <c r="G110" s="4">
        <v>9432.0499845905015</v>
      </c>
      <c r="H110" s="4">
        <v>8028.3338526865</v>
      </c>
      <c r="I110" s="4">
        <v>6501.305233692</v>
      </c>
      <c r="J110" s="6">
        <v>69953.314688349987</v>
      </c>
      <c r="K110" s="4">
        <v>20839.761838901501</v>
      </c>
      <c r="L110" s="4">
        <v>25549.1855700015</v>
      </c>
      <c r="M110" s="4">
        <v>12397.750070115</v>
      </c>
      <c r="N110" s="4">
        <v>19692.178410454497</v>
      </c>
      <c r="O110" s="6">
        <v>78478.875889472489</v>
      </c>
      <c r="P110" s="7">
        <v>148432.19057782248</v>
      </c>
      <c r="Q110" s="12">
        <f t="shared" si="22"/>
        <v>147155.54313262246</v>
      </c>
      <c r="R110" s="12">
        <f t="shared" si="23"/>
        <v>144983.93952207349</v>
      </c>
      <c r="S110" s="12">
        <f t="shared" si="24"/>
        <v>142951.96136886347</v>
      </c>
      <c r="T110" s="12">
        <f t="shared" si="25"/>
        <v>131670.12742544748</v>
      </c>
      <c r="U110" s="12">
        <f t="shared" si="26"/>
        <v>129407.75582272447</v>
      </c>
      <c r="V110" s="12">
        <f t="shared" si="27"/>
        <v>139000.14059323198</v>
      </c>
      <c r="W110" s="12">
        <f t="shared" si="28"/>
        <v>140403.85672513596</v>
      </c>
      <c r="X110" s="12">
        <f t="shared" si="29"/>
        <v>141930.88534413048</v>
      </c>
      <c r="Y110" s="12">
        <f t="shared" si="30"/>
        <v>78478.875889472489</v>
      </c>
      <c r="Z110" s="12">
        <f t="shared" si="31"/>
        <v>127592.42873892098</v>
      </c>
      <c r="AA110" s="12">
        <f t="shared" si="32"/>
        <v>122883.00500782098</v>
      </c>
      <c r="AB110" s="12">
        <f t="shared" si="33"/>
        <v>136034.44050770748</v>
      </c>
      <c r="AC110" s="12">
        <f t="shared" si="34"/>
        <v>128740.01216736798</v>
      </c>
      <c r="AD110" s="12">
        <f t="shared" si="35"/>
        <v>69953.314688349987</v>
      </c>
    </row>
    <row r="111" spans="1:30" ht="15.6" hidden="1" thickTop="1" thickBot="1">
      <c r="A111" s="8">
        <v>43905</v>
      </c>
      <c r="B111" s="4">
        <v>1396.7367760239999</v>
      </c>
      <c r="C111" s="4">
        <v>3565.3180384754996</v>
      </c>
      <c r="D111" s="4">
        <v>5055.5403821929995</v>
      </c>
      <c r="E111" s="4">
        <v>13923.659941844498</v>
      </c>
      <c r="F111" s="4">
        <v>17216.4866478285</v>
      </c>
      <c r="G111" s="4">
        <v>7255.4445005224998</v>
      </c>
      <c r="H111" s="4">
        <v>5053.1571213254992</v>
      </c>
      <c r="I111" s="4">
        <v>5078.5976502964995</v>
      </c>
      <c r="J111" s="6">
        <v>58544.941058509998</v>
      </c>
      <c r="K111" s="4">
        <v>20501.966538901499</v>
      </c>
      <c r="L111" s="4">
        <v>23481.875169997998</v>
      </c>
      <c r="M111" s="4">
        <v>11870.482970114999</v>
      </c>
      <c r="N111" s="4">
        <v>19679.879910457999</v>
      </c>
      <c r="O111" s="6">
        <v>75534.204589472502</v>
      </c>
      <c r="P111" s="7">
        <v>134079.14564798248</v>
      </c>
      <c r="Q111" s="12">
        <f t="shared" si="22"/>
        <v>132682.4088719585</v>
      </c>
      <c r="R111" s="12">
        <f t="shared" si="23"/>
        <v>130513.82760950699</v>
      </c>
      <c r="S111" s="12">
        <f t="shared" si="24"/>
        <v>129023.60526578949</v>
      </c>
      <c r="T111" s="12">
        <f t="shared" si="25"/>
        <v>120155.48570613799</v>
      </c>
      <c r="U111" s="12">
        <f t="shared" si="26"/>
        <v>116862.65900015399</v>
      </c>
      <c r="V111" s="12">
        <f t="shared" si="27"/>
        <v>126823.70114745999</v>
      </c>
      <c r="W111" s="12">
        <f t="shared" si="28"/>
        <v>129025.98852665699</v>
      </c>
      <c r="X111" s="12">
        <f t="shared" si="29"/>
        <v>129000.54799768598</v>
      </c>
      <c r="Y111" s="12">
        <f t="shared" si="30"/>
        <v>75534.204589472487</v>
      </c>
      <c r="Z111" s="12">
        <f t="shared" si="31"/>
        <v>113577.17910908099</v>
      </c>
      <c r="AA111" s="12">
        <f t="shared" si="32"/>
        <v>110597.27047798448</v>
      </c>
      <c r="AB111" s="12">
        <f t="shared" si="33"/>
        <v>122208.66267786748</v>
      </c>
      <c r="AC111" s="12">
        <f t="shared" si="34"/>
        <v>114399.26573752449</v>
      </c>
      <c r="AD111" s="12">
        <f t="shared" si="35"/>
        <v>58544.941058509983</v>
      </c>
    </row>
    <row r="112" spans="1:30" ht="15.6" hidden="1" thickTop="1" thickBot="1">
      <c r="A112" s="8">
        <v>43912</v>
      </c>
      <c r="B112" s="4">
        <v>982.85111156800008</v>
      </c>
      <c r="C112" s="4">
        <v>2149.4103557889998</v>
      </c>
      <c r="D112" s="4">
        <v>3671.0439185324999</v>
      </c>
      <c r="E112" s="4">
        <v>10179.8302091845</v>
      </c>
      <c r="F112" s="4">
        <v>12526.9755194465</v>
      </c>
      <c r="G112" s="4">
        <v>5255.183974246499</v>
      </c>
      <c r="H112" s="4">
        <v>2747.2714354929999</v>
      </c>
      <c r="I112" s="4">
        <v>3001.9401431219999</v>
      </c>
      <c r="J112" s="6">
        <v>40514.506667382004</v>
      </c>
      <c r="K112" s="4">
        <v>12026.2565389015</v>
      </c>
      <c r="L112" s="4">
        <v>13399.612670004499</v>
      </c>
      <c r="M112" s="4">
        <v>6086.7129701134991</v>
      </c>
      <c r="N112" s="4">
        <v>11815.994910458499</v>
      </c>
      <c r="O112" s="6">
        <v>43328.577089478</v>
      </c>
      <c r="P112" s="7">
        <v>83843.083756859996</v>
      </c>
      <c r="Q112" s="12">
        <f t="shared" si="22"/>
        <v>82860.232645291995</v>
      </c>
      <c r="R112" s="12">
        <f t="shared" si="23"/>
        <v>81693.673401070992</v>
      </c>
      <c r="S112" s="12">
        <f t="shared" si="24"/>
        <v>80172.039838327502</v>
      </c>
      <c r="T112" s="12">
        <f t="shared" si="25"/>
        <v>73663.2535476755</v>
      </c>
      <c r="U112" s="12">
        <f t="shared" si="26"/>
        <v>71316.1082374135</v>
      </c>
      <c r="V112" s="12">
        <f t="shared" si="27"/>
        <v>78587.899782613502</v>
      </c>
      <c r="W112" s="12">
        <f t="shared" si="28"/>
        <v>81095.81232136699</v>
      </c>
      <c r="X112" s="12">
        <f t="shared" si="29"/>
        <v>80841.143613737993</v>
      </c>
      <c r="Y112" s="12">
        <f t="shared" si="30"/>
        <v>43328.577089477993</v>
      </c>
      <c r="Z112" s="12">
        <f t="shared" si="31"/>
        <v>71816.827217958489</v>
      </c>
      <c r="AA112" s="12">
        <f t="shared" si="32"/>
        <v>70443.471086855498</v>
      </c>
      <c r="AB112" s="12">
        <f t="shared" si="33"/>
        <v>77756.370786746498</v>
      </c>
      <c r="AC112" s="12">
        <f t="shared" si="34"/>
        <v>72027.088846401501</v>
      </c>
      <c r="AD112" s="12">
        <f t="shared" si="35"/>
        <v>40514.506667381997</v>
      </c>
    </row>
    <row r="113" spans="1:30" ht="15.6" hidden="1" thickTop="1" thickBot="1">
      <c r="A113" s="8">
        <v>43919</v>
      </c>
      <c r="B113" s="4">
        <v>916.03296181199994</v>
      </c>
      <c r="C113" s="4">
        <v>1728.6463796380001</v>
      </c>
      <c r="D113" s="4">
        <v>2869.8248229269998</v>
      </c>
      <c r="E113" s="4">
        <v>9323.6140243049995</v>
      </c>
      <c r="F113" s="4">
        <v>12414.651662843</v>
      </c>
      <c r="G113" s="4">
        <v>5162.0495637550002</v>
      </c>
      <c r="H113" s="4">
        <v>2667.4983565645002</v>
      </c>
      <c r="I113" s="4">
        <v>4221.6801592194997</v>
      </c>
      <c r="J113" s="6">
        <v>39303.997931063997</v>
      </c>
      <c r="K113" s="4">
        <v>10456.6665389015</v>
      </c>
      <c r="L113" s="4">
        <v>15173.825170001499</v>
      </c>
      <c r="M113" s="4">
        <v>5899.6104701135</v>
      </c>
      <c r="N113" s="4">
        <v>12113.6299104585</v>
      </c>
      <c r="O113" s="6">
        <v>43643.732089475001</v>
      </c>
      <c r="P113" s="7">
        <v>82947.730020538991</v>
      </c>
      <c r="Q113" s="12">
        <f t="shared" si="22"/>
        <v>82031.69705872699</v>
      </c>
      <c r="R113" s="12">
        <f t="shared" si="23"/>
        <v>81219.083640900993</v>
      </c>
      <c r="S113" s="12">
        <f t="shared" si="24"/>
        <v>80077.905197611995</v>
      </c>
      <c r="T113" s="12">
        <f t="shared" si="25"/>
        <v>73624.115996233988</v>
      </c>
      <c r="U113" s="12">
        <f t="shared" si="26"/>
        <v>70533.078357695995</v>
      </c>
      <c r="V113" s="12">
        <f t="shared" si="27"/>
        <v>77785.680456783986</v>
      </c>
      <c r="W113" s="12">
        <f t="shared" si="28"/>
        <v>80280.231663974497</v>
      </c>
      <c r="X113" s="12">
        <f t="shared" si="29"/>
        <v>78726.049861319494</v>
      </c>
      <c r="Y113" s="12">
        <f t="shared" si="30"/>
        <v>43643.732089474994</v>
      </c>
      <c r="Z113" s="12">
        <f t="shared" si="31"/>
        <v>72491.063481637495</v>
      </c>
      <c r="AA113" s="12">
        <f t="shared" si="32"/>
        <v>67773.904850537496</v>
      </c>
      <c r="AB113" s="12">
        <f t="shared" si="33"/>
        <v>77048.119550425487</v>
      </c>
      <c r="AC113" s="12">
        <f t="shared" si="34"/>
        <v>70834.100110080486</v>
      </c>
      <c r="AD113" s="12">
        <f t="shared" si="35"/>
        <v>39303.99793106399</v>
      </c>
    </row>
    <row r="114" spans="1:30" ht="15.6" hidden="1" thickTop="1" thickBot="1">
      <c r="A114" s="8">
        <v>43926</v>
      </c>
      <c r="B114" s="4">
        <v>786.57370162500001</v>
      </c>
      <c r="C114" s="4">
        <v>1761.5032497164998</v>
      </c>
      <c r="D114" s="4">
        <v>2782.532911191</v>
      </c>
      <c r="E114" s="4">
        <v>9033.4837562814992</v>
      </c>
      <c r="F114" s="4">
        <v>10675.7083699955</v>
      </c>
      <c r="G114" s="4">
        <v>5081.439528470999</v>
      </c>
      <c r="H114" s="4">
        <v>2377.8287344400001</v>
      </c>
      <c r="I114" s="4">
        <v>2859.7381533244998</v>
      </c>
      <c r="J114" s="6">
        <v>35358.808405044998</v>
      </c>
      <c r="K114" s="4">
        <v>8991.6477889015005</v>
      </c>
      <c r="L114" s="4">
        <v>10233.08042</v>
      </c>
      <c r="M114" s="4">
        <v>4301.3304701135003</v>
      </c>
      <c r="N114" s="4">
        <v>10175.305910450499</v>
      </c>
      <c r="O114" s="6">
        <v>33701.364589465498</v>
      </c>
      <c r="P114" s="7">
        <v>69060.172994510503</v>
      </c>
      <c r="Q114" s="12">
        <f t="shared" si="22"/>
        <v>68273.599292885498</v>
      </c>
      <c r="R114" s="12">
        <f t="shared" si="23"/>
        <v>67298.66974479401</v>
      </c>
      <c r="S114" s="12">
        <f t="shared" si="24"/>
        <v>66277.640083319508</v>
      </c>
      <c r="T114" s="12">
        <f t="shared" si="25"/>
        <v>60026.689238229003</v>
      </c>
      <c r="U114" s="12">
        <f t="shared" si="26"/>
        <v>58384.464624515007</v>
      </c>
      <c r="V114" s="12">
        <f t="shared" si="27"/>
        <v>63978.733466039506</v>
      </c>
      <c r="W114" s="12">
        <f t="shared" si="28"/>
        <v>66682.344260070502</v>
      </c>
      <c r="X114" s="12">
        <f t="shared" si="29"/>
        <v>66200.434841185997</v>
      </c>
      <c r="Y114" s="12">
        <f t="shared" si="30"/>
        <v>33701.364589465506</v>
      </c>
      <c r="Z114" s="12">
        <f t="shared" si="31"/>
        <v>60068.525205609003</v>
      </c>
      <c r="AA114" s="12">
        <f t="shared" si="32"/>
        <v>58827.092574510505</v>
      </c>
      <c r="AB114" s="12">
        <f t="shared" si="33"/>
        <v>64758.842524397005</v>
      </c>
      <c r="AC114" s="12">
        <f t="shared" si="34"/>
        <v>58884.867084060003</v>
      </c>
      <c r="AD114" s="12">
        <f t="shared" si="35"/>
        <v>35358.808405045005</v>
      </c>
    </row>
    <row r="115" spans="1:30" ht="15.6" hidden="1" thickTop="1" thickBot="1">
      <c r="A115" s="8">
        <v>43933</v>
      </c>
      <c r="B115" s="4">
        <v>903.95317729450005</v>
      </c>
      <c r="C115" s="4">
        <v>2063.9585753000001</v>
      </c>
      <c r="D115" s="4">
        <v>3156.6979941099999</v>
      </c>
      <c r="E115" s="4">
        <v>10471.989242250498</v>
      </c>
      <c r="F115" s="4">
        <v>11846.643715544</v>
      </c>
      <c r="G115" s="4">
        <v>6507.7771619869991</v>
      </c>
      <c r="H115" s="4">
        <v>3373.7062680764998</v>
      </c>
      <c r="I115" s="4">
        <v>3495.1452624279996</v>
      </c>
      <c r="J115" s="6">
        <v>41819.871396990493</v>
      </c>
      <c r="K115" s="4">
        <v>10546.541288901501</v>
      </c>
      <c r="L115" s="4">
        <v>11094.47867</v>
      </c>
      <c r="M115" s="4">
        <v>4886.2919701149995</v>
      </c>
      <c r="N115" s="4">
        <v>12172.7141604505</v>
      </c>
      <c r="O115" s="6">
        <v>38700.026089466999</v>
      </c>
      <c r="P115" s="7">
        <v>80519.897486457485</v>
      </c>
      <c r="Q115" s="12">
        <f t="shared" si="22"/>
        <v>79615.94430916298</v>
      </c>
      <c r="R115" s="12">
        <f t="shared" si="23"/>
        <v>78455.938911157486</v>
      </c>
      <c r="S115" s="12">
        <f t="shared" si="24"/>
        <v>77363.199492347485</v>
      </c>
      <c r="T115" s="12">
        <f t="shared" si="25"/>
        <v>70047.908244206992</v>
      </c>
      <c r="U115" s="12">
        <f t="shared" si="26"/>
        <v>68673.253770913492</v>
      </c>
      <c r="V115" s="12">
        <f t="shared" si="27"/>
        <v>74012.120324470481</v>
      </c>
      <c r="W115" s="12">
        <f t="shared" si="28"/>
        <v>77146.191218380991</v>
      </c>
      <c r="X115" s="12">
        <f t="shared" si="29"/>
        <v>77024.752224029478</v>
      </c>
      <c r="Y115" s="12">
        <f t="shared" si="30"/>
        <v>38700.026089466992</v>
      </c>
      <c r="Z115" s="12">
        <f t="shared" si="31"/>
        <v>69973.356197555986</v>
      </c>
      <c r="AA115" s="12">
        <f t="shared" si="32"/>
        <v>69425.418816457488</v>
      </c>
      <c r="AB115" s="12">
        <f t="shared" si="33"/>
        <v>75633.60551634249</v>
      </c>
      <c r="AC115" s="12">
        <f t="shared" si="34"/>
        <v>68347.183326006983</v>
      </c>
      <c r="AD115" s="12">
        <f t="shared" si="35"/>
        <v>41819.871396990486</v>
      </c>
    </row>
    <row r="116" spans="1:30" ht="15.6" hidden="1" thickTop="1" thickBot="1">
      <c r="A116" s="8">
        <v>43940</v>
      </c>
      <c r="B116" s="4">
        <v>900.81278490449995</v>
      </c>
      <c r="C116" s="4">
        <v>2136.6700744899999</v>
      </c>
      <c r="D116" s="4">
        <v>4759.0319770755004</v>
      </c>
      <c r="E116" s="4">
        <v>12606.206233818</v>
      </c>
      <c r="F116" s="4">
        <v>14265.548239229498</v>
      </c>
      <c r="G116" s="4">
        <v>7194.3873488700001</v>
      </c>
      <c r="H116" s="4">
        <v>3144.5375528729996</v>
      </c>
      <c r="I116" s="4">
        <v>3408.4743956930001</v>
      </c>
      <c r="J116" s="6">
        <v>48415.668606953499</v>
      </c>
      <c r="K116" s="4">
        <v>11284.1165389015</v>
      </c>
      <c r="L116" s="4">
        <v>11609.08892</v>
      </c>
      <c r="M116" s="4">
        <v>4631.5837201135</v>
      </c>
      <c r="N116" s="4">
        <v>11880.3241604585</v>
      </c>
      <c r="O116" s="6">
        <v>39405.113339473501</v>
      </c>
      <c r="P116" s="7">
        <v>87820.781946427</v>
      </c>
      <c r="Q116" s="12">
        <f t="shared" si="22"/>
        <v>86919.969161522502</v>
      </c>
      <c r="R116" s="12">
        <f t="shared" si="23"/>
        <v>85684.111871936999</v>
      </c>
      <c r="S116" s="12">
        <f t="shared" si="24"/>
        <v>83061.749969351498</v>
      </c>
      <c r="T116" s="12">
        <f t="shared" si="25"/>
        <v>75214.575712609003</v>
      </c>
      <c r="U116" s="12">
        <f t="shared" si="26"/>
        <v>73555.233707197505</v>
      </c>
      <c r="V116" s="12">
        <f t="shared" si="27"/>
        <v>80626.394597556995</v>
      </c>
      <c r="W116" s="12">
        <f t="shared" si="28"/>
        <v>84676.244393554007</v>
      </c>
      <c r="X116" s="12">
        <f t="shared" si="29"/>
        <v>84412.307550733996</v>
      </c>
      <c r="Y116" s="12">
        <f t="shared" si="30"/>
        <v>39405.113339473501</v>
      </c>
      <c r="Z116" s="12">
        <f t="shared" si="31"/>
        <v>76536.665407525492</v>
      </c>
      <c r="AA116" s="12">
        <f t="shared" si="32"/>
        <v>76211.693026427005</v>
      </c>
      <c r="AB116" s="12">
        <f t="shared" si="33"/>
        <v>83189.1982263135</v>
      </c>
      <c r="AC116" s="12">
        <f t="shared" si="34"/>
        <v>75940.457785968494</v>
      </c>
      <c r="AD116" s="12">
        <f t="shared" si="35"/>
        <v>48415.668606953499</v>
      </c>
    </row>
    <row r="117" spans="1:30" ht="15.6" hidden="1" thickTop="1" thickBot="1">
      <c r="A117" s="8">
        <v>43947</v>
      </c>
      <c r="B117" s="4">
        <v>1005.6480251034999</v>
      </c>
      <c r="C117" s="4">
        <v>2390.2914980434998</v>
      </c>
      <c r="D117" s="4">
        <v>5388.7197328455004</v>
      </c>
      <c r="E117" s="4">
        <v>12646.376828141498</v>
      </c>
      <c r="F117" s="4">
        <v>15108.525517050999</v>
      </c>
      <c r="G117" s="4">
        <v>7817.446075376999</v>
      </c>
      <c r="H117" s="4">
        <v>3390.1004436504995</v>
      </c>
      <c r="I117" s="4">
        <v>3262.5439318135</v>
      </c>
      <c r="J117" s="6">
        <v>51009.652052026002</v>
      </c>
      <c r="K117" s="4">
        <v>12516.6892889015</v>
      </c>
      <c r="L117" s="4">
        <v>11676.428670001498</v>
      </c>
      <c r="M117" s="4">
        <v>6065.6799701134996</v>
      </c>
      <c r="N117" s="4">
        <v>13239.673410450498</v>
      </c>
      <c r="O117" s="6">
        <v>43498.471339466996</v>
      </c>
      <c r="P117" s="7">
        <v>94508.123391492991</v>
      </c>
      <c r="Q117" s="12">
        <f t="shared" si="22"/>
        <v>93502.475366389495</v>
      </c>
      <c r="R117" s="12">
        <f t="shared" si="23"/>
        <v>92117.831893449489</v>
      </c>
      <c r="S117" s="12">
        <f t="shared" si="24"/>
        <v>89119.403658647498</v>
      </c>
      <c r="T117" s="12">
        <f t="shared" si="25"/>
        <v>81861.746563351495</v>
      </c>
      <c r="U117" s="12">
        <f t="shared" si="26"/>
        <v>79399.597874441999</v>
      </c>
      <c r="V117" s="12">
        <f t="shared" si="27"/>
        <v>86690.677316115994</v>
      </c>
      <c r="W117" s="12">
        <f t="shared" si="28"/>
        <v>91118.022947842488</v>
      </c>
      <c r="X117" s="12">
        <f t="shared" si="29"/>
        <v>91245.579459679488</v>
      </c>
      <c r="Y117" s="12">
        <f t="shared" si="30"/>
        <v>43498.471339466989</v>
      </c>
      <c r="Z117" s="12">
        <f t="shared" si="31"/>
        <v>81991.434102591491</v>
      </c>
      <c r="AA117" s="12">
        <f t="shared" si="32"/>
        <v>82831.694721491498</v>
      </c>
      <c r="AB117" s="12">
        <f t="shared" si="33"/>
        <v>88442.443421379488</v>
      </c>
      <c r="AC117" s="12">
        <f t="shared" si="34"/>
        <v>81268.44998104249</v>
      </c>
      <c r="AD117" s="12">
        <f t="shared" si="35"/>
        <v>51009.652052025995</v>
      </c>
    </row>
    <row r="118" spans="1:30" ht="15" thickTop="1">
      <c r="A118" t="s">
        <v>81</v>
      </c>
      <c r="Q118">
        <f>_xlfn.T.TEST(Q88:Q100,$P$88:$P$100,2,3)</f>
        <v>0.91800275753240612</v>
      </c>
      <c r="R118">
        <f t="shared" ref="R118:AD118" si="36">_xlfn.T.TEST(R88:R100,$P$88:$P$100,2,3)</f>
        <v>0.78800921604802721</v>
      </c>
      <c r="S118">
        <f t="shared" si="36"/>
        <v>0.69279839997050718</v>
      </c>
      <c r="T118">
        <f t="shared" si="36"/>
        <v>0.20396607234049507</v>
      </c>
      <c r="U118">
        <f t="shared" si="36"/>
        <v>3.9071183923790456E-2</v>
      </c>
      <c r="V118">
        <f t="shared" si="36"/>
        <v>0.39915769928059075</v>
      </c>
      <c r="W118">
        <f t="shared" si="36"/>
        <v>0.67312943743252185</v>
      </c>
      <c r="X118">
        <f t="shared" si="36"/>
        <v>0.66873403804931009</v>
      </c>
      <c r="Y118">
        <f t="shared" si="36"/>
        <v>3.0857093924313927E-6</v>
      </c>
      <c r="Z118">
        <f t="shared" si="36"/>
        <v>0.18165493113476347</v>
      </c>
      <c r="AA118">
        <f t="shared" si="36"/>
        <v>0.14555353610930127</v>
      </c>
      <c r="AB118">
        <f t="shared" si="36"/>
        <v>0.37766320827853328</v>
      </c>
      <c r="AC118">
        <f t="shared" si="36"/>
        <v>0.22524206971095329</v>
      </c>
      <c r="AD118">
        <f t="shared" si="36"/>
        <v>1.5150970713835653E-5</v>
      </c>
    </row>
  </sheetData>
  <autoFilter ref="A3:AE118" xr:uid="{E2BFCBEA-F131-4F18-8450-0F0FA8C82DA6}">
    <filterColumn colId="0">
      <filters>
        <filter val="A/B Test"/>
        <dateGroupItem year="2019" month="10" dateTimeGrouping="month"/>
        <dateGroupItem year="2019" month="11" dateTimeGrouping="month"/>
        <dateGroupItem year="2019" month="12" dateTimeGrouping="month"/>
      </filters>
    </filterColumn>
  </autoFilter>
  <mergeCells count="4">
    <mergeCell ref="B2:J2"/>
    <mergeCell ref="K2:O2"/>
    <mergeCell ref="Q2:Y2"/>
    <mergeCell ref="Z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C501-C9CE-4638-AF12-147A863648D6}">
  <dimension ref="E69:N76"/>
  <sheetViews>
    <sheetView showGridLines="0" zoomScale="25" zoomScaleNormal="25" workbookViewId="0">
      <selection activeCell="AW32" sqref="AW32"/>
    </sheetView>
  </sheetViews>
  <sheetFormatPr defaultRowHeight="14.4"/>
  <cols>
    <col min="5" max="5" width="13.77734375" customWidth="1"/>
    <col min="6" max="6" width="11.88671875" customWidth="1"/>
    <col min="7" max="9" width="10.44140625" bestFit="1" customWidth="1"/>
    <col min="10" max="10" width="11.77734375" bestFit="1" customWidth="1"/>
    <col min="11" max="12" width="10.44140625" bestFit="1" customWidth="1"/>
    <col min="13" max="13" width="10.21875" customWidth="1"/>
    <col min="14" max="14" width="13" bestFit="1" customWidth="1"/>
  </cols>
  <sheetData>
    <row r="69" spans="5:14">
      <c r="F69" s="42" t="s">
        <v>85</v>
      </c>
      <c r="G69" s="42"/>
      <c r="H69" s="42"/>
      <c r="I69" s="42"/>
      <c r="J69" s="42"/>
      <c r="K69" s="42"/>
      <c r="L69" s="42"/>
      <c r="M69" s="42"/>
      <c r="N69" s="42"/>
    </row>
    <row r="70" spans="5:14" ht="15" thickBot="1">
      <c r="F70" s="38" t="s">
        <v>2</v>
      </c>
      <c r="G70" s="38" t="s">
        <v>3</v>
      </c>
      <c r="H70" s="38" t="s">
        <v>4</v>
      </c>
      <c r="I70" s="38" t="s">
        <v>5</v>
      </c>
      <c r="J70" s="38" t="s">
        <v>6</v>
      </c>
      <c r="K70" s="38" t="s">
        <v>7</v>
      </c>
      <c r="L70" s="38" t="s">
        <v>8</v>
      </c>
      <c r="M70" s="38" t="s">
        <v>9</v>
      </c>
      <c r="N70" s="39" t="s">
        <v>84</v>
      </c>
    </row>
    <row r="71" spans="5:14" ht="42.6" customHeight="1" thickTop="1">
      <c r="E71" s="36" t="s">
        <v>83</v>
      </c>
      <c r="F71" s="37">
        <f>'Total Average'!E41</f>
        <v>8.1997242467593878E-2</v>
      </c>
      <c r="G71" s="37">
        <f>'Total Average'!F41</f>
        <v>0.21199078395197279</v>
      </c>
      <c r="H71" s="37">
        <f>'Total Average'!G41</f>
        <v>0.30720160002949282</v>
      </c>
      <c r="I71" s="37">
        <f>'Total Average'!H41</f>
        <v>0.79603392765950498</v>
      </c>
      <c r="J71" s="37">
        <f>'Total Average'!I41</f>
        <v>0.9609288160762095</v>
      </c>
      <c r="K71" s="37">
        <f>'Total Average'!J41</f>
        <v>0.60084230071940925</v>
      </c>
      <c r="L71" s="37">
        <f>'Total Average'!K41</f>
        <v>0.32687056256747815</v>
      </c>
      <c r="M71" s="37">
        <f>'Total Average'!L41</f>
        <v>0.33126596195068991</v>
      </c>
      <c r="N71" s="37">
        <f>'Total Average'!M41</f>
        <v>0.99999691429060755</v>
      </c>
    </row>
    <row r="74" spans="5:14">
      <c r="F74" s="43" t="s">
        <v>86</v>
      </c>
      <c r="G74" s="43"/>
      <c r="H74" s="43"/>
      <c r="I74" s="43"/>
      <c r="J74" s="43"/>
    </row>
    <row r="75" spans="5:14" ht="15" thickBot="1">
      <c r="F75" s="38" t="s">
        <v>2</v>
      </c>
      <c r="G75" s="38" t="s">
        <v>3</v>
      </c>
      <c r="H75" s="38" t="s">
        <v>4</v>
      </c>
      <c r="I75" s="38" t="s">
        <v>12</v>
      </c>
      <c r="J75" s="39" t="s">
        <v>84</v>
      </c>
    </row>
    <row r="76" spans="5:14" ht="29.4" thickTop="1">
      <c r="E76" s="36" t="s">
        <v>83</v>
      </c>
      <c r="F76" s="37">
        <f>'Total Average'!N41</f>
        <v>0.8183450688652365</v>
      </c>
      <c r="G76" s="37">
        <f>'Total Average'!O41</f>
        <v>0.85444646389069878</v>
      </c>
      <c r="H76" s="37">
        <f>'Total Average'!P41</f>
        <v>0.62233679172146672</v>
      </c>
      <c r="I76" s="37">
        <f>'Total Average'!Q41</f>
        <v>0.77475793028904671</v>
      </c>
      <c r="J76" s="37">
        <f>'Total Average'!R41</f>
        <v>0.99998484902928619</v>
      </c>
      <c r="M76" s="37"/>
      <c r="N76" s="37"/>
    </row>
  </sheetData>
  <mergeCells count="2">
    <mergeCell ref="F69:N69"/>
    <mergeCell ref="F74:J74"/>
  </mergeCells>
  <conditionalFormatting sqref="M76:N76 F71:N71 F76:J76">
    <cfRule type="colorScale" priority="1">
      <colorScale>
        <cfvo type="num" val="0"/>
        <cfvo type="percentile" val="50"/>
        <cfvo type="num" val="0.95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9CD3-F5AD-463C-8B74-7C29B21C0C2E}">
  <dimension ref="A1:T60"/>
  <sheetViews>
    <sheetView workbookViewId="0">
      <selection activeCell="M14" sqref="M14"/>
    </sheetView>
  </sheetViews>
  <sheetFormatPr defaultRowHeight="14.4"/>
  <cols>
    <col min="1" max="1" width="17" customWidth="1"/>
    <col min="2" max="5" width="12" customWidth="1"/>
    <col min="11" max="11" width="11" customWidth="1"/>
    <col min="12" max="15" width="12" customWidth="1"/>
    <col min="16" max="16" width="12.5546875" customWidth="1"/>
  </cols>
  <sheetData>
    <row r="1" spans="1:20">
      <c r="A1" s="19" t="s">
        <v>58</v>
      </c>
      <c r="B1" s="16" t="s">
        <v>59</v>
      </c>
      <c r="C1" s="17" t="s">
        <v>22</v>
      </c>
      <c r="D1" s="17" t="s">
        <v>23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24</v>
      </c>
      <c r="J1" s="17" t="s">
        <v>21</v>
      </c>
      <c r="K1" s="17" t="s">
        <v>22</v>
      </c>
      <c r="L1" s="17" t="s">
        <v>23</v>
      </c>
      <c r="M1" s="17" t="s">
        <v>24</v>
      </c>
      <c r="N1" s="17" t="s">
        <v>21</v>
      </c>
      <c r="O1" s="17"/>
    </row>
    <row r="2" spans="1:20">
      <c r="A2" s="19" t="s">
        <v>28</v>
      </c>
      <c r="B2" s="16" t="s">
        <v>32</v>
      </c>
      <c r="C2">
        <v>7977.6666666666788</v>
      </c>
      <c r="D2">
        <v>8399.0000000000127</v>
      </c>
      <c r="E2">
        <v>8039.8333333333485</v>
      </c>
      <c r="F2">
        <v>2785.833333333333</v>
      </c>
      <c r="G2" s="25">
        <f t="shared" ref="G2:G11" si="0">C2/C$12</f>
        <v>2.7246980367674381E-2</v>
      </c>
      <c r="H2" s="25">
        <f t="shared" ref="H2:H11" si="1">D2/D$12</f>
        <v>3.4726444348045962E-2</v>
      </c>
      <c r="I2" s="25">
        <f t="shared" ref="I2:I11" si="2">E2/E$12</f>
        <v>4.4381600386166661E-2</v>
      </c>
      <c r="J2" s="25">
        <f t="shared" ref="J2:J11" si="3">F2/F$12</f>
        <v>4.8268702960680455E-2</v>
      </c>
      <c r="K2">
        <f t="shared" ref="K2:K11" si="4">G2 * K$12</f>
        <v>8570.4224081960238</v>
      </c>
      <c r="L2">
        <f t="shared" ref="L2:L11" si="5">H2 * L$12</f>
        <v>15215.625753661658</v>
      </c>
      <c r="M2">
        <f t="shared" ref="M2:M11" si="6">I2 * M$12</f>
        <v>19903.839918054455</v>
      </c>
      <c r="N2">
        <f t="shared" ref="N2:N11" si="7">J2 * N$12</f>
        <v>12257.691212955249</v>
      </c>
      <c r="P2" t="s">
        <v>32</v>
      </c>
      <c r="Q2">
        <v>7977.6666666666788</v>
      </c>
      <c r="R2">
        <v>8399.0000000000127</v>
      </c>
      <c r="S2">
        <v>8039.8333333333485</v>
      </c>
      <c r="T2">
        <v>2785.833333333333</v>
      </c>
    </row>
    <row r="3" spans="1:20">
      <c r="A3" s="19" t="s">
        <v>28</v>
      </c>
      <c r="B3" s="16" t="s">
        <v>33</v>
      </c>
      <c r="C3">
        <v>31174.101249999956</v>
      </c>
      <c r="D3">
        <v>24443.151250000006</v>
      </c>
      <c r="E3">
        <v>18361.586249999986</v>
      </c>
      <c r="F3">
        <v>5517.1145833333358</v>
      </c>
      <c r="G3" s="25">
        <f t="shared" si="0"/>
        <v>0.10647225062532581</v>
      </c>
      <c r="H3" s="25">
        <f t="shared" si="1"/>
        <v>0.10106247548208049</v>
      </c>
      <c r="I3" s="25">
        <f t="shared" si="2"/>
        <v>0.10135988516390848</v>
      </c>
      <c r="J3" s="25">
        <f t="shared" si="3"/>
        <v>9.5592209999265973E-2</v>
      </c>
      <c r="K3">
        <f t="shared" si="4"/>
        <v>33490.396010743018</v>
      </c>
      <c r="L3">
        <f t="shared" si="5"/>
        <v>44281.205103005908</v>
      </c>
      <c r="M3">
        <f t="shared" si="6"/>
        <v>45456.921581485782</v>
      </c>
      <c r="N3">
        <f t="shared" si="7"/>
        <v>24275.352778579345</v>
      </c>
      <c r="P3" t="s">
        <v>33</v>
      </c>
      <c r="Q3">
        <v>31174.101249999956</v>
      </c>
      <c r="R3">
        <v>24443.151250000006</v>
      </c>
      <c r="S3">
        <v>18361.586249999986</v>
      </c>
      <c r="T3">
        <v>5517.1145833333358</v>
      </c>
    </row>
    <row r="4" spans="1:20">
      <c r="A4" s="19" t="s">
        <v>28</v>
      </c>
      <c r="B4" s="16" t="s">
        <v>34</v>
      </c>
      <c r="C4">
        <v>21288.175000000043</v>
      </c>
      <c r="D4">
        <v>19885.914999999957</v>
      </c>
      <c r="E4">
        <v>14122.608333333332</v>
      </c>
      <c r="F4">
        <v>5374.6500000000005</v>
      </c>
      <c r="G4" s="25">
        <f t="shared" si="0"/>
        <v>7.2707786690588333E-2</v>
      </c>
      <c r="H4" s="25">
        <f t="shared" si="1"/>
        <v>8.2220159609176072E-2</v>
      </c>
      <c r="I4" s="25">
        <f t="shared" si="2"/>
        <v>7.7959819995482404E-2</v>
      </c>
      <c r="J4" s="25">
        <f t="shared" si="3"/>
        <v>9.3123799354216427E-2</v>
      </c>
      <c r="K4">
        <f t="shared" si="4"/>
        <v>22869.926718288367</v>
      </c>
      <c r="L4">
        <f t="shared" si="5"/>
        <v>36025.317348389748</v>
      </c>
      <c r="M4">
        <f t="shared" si="6"/>
        <v>34962.681916131914</v>
      </c>
      <c r="N4">
        <f t="shared" si="7"/>
        <v>23648.507356641319</v>
      </c>
      <c r="P4" t="s">
        <v>34</v>
      </c>
      <c r="Q4">
        <v>21288.175000000043</v>
      </c>
      <c r="R4">
        <v>19885.914999999957</v>
      </c>
      <c r="S4">
        <v>14122.608333333332</v>
      </c>
      <c r="T4">
        <v>5374.6500000000005</v>
      </c>
    </row>
    <row r="5" spans="1:20">
      <c r="A5" s="19" t="s">
        <v>28</v>
      </c>
      <c r="B5" s="16" t="s">
        <v>35</v>
      </c>
      <c r="C5">
        <v>15121.031666666633</v>
      </c>
      <c r="D5">
        <v>14141.009999999978</v>
      </c>
      <c r="E5">
        <v>11330.387083333324</v>
      </c>
      <c r="F5">
        <v>3292.513333333332</v>
      </c>
      <c r="G5" s="25">
        <f t="shared" si="0"/>
        <v>5.1644480795635446E-2</v>
      </c>
      <c r="H5" s="25">
        <f t="shared" si="1"/>
        <v>5.8467317155632803E-2</v>
      </c>
      <c r="I5" s="25">
        <f t="shared" si="2"/>
        <v>6.2546161208119955E-2</v>
      </c>
      <c r="J5" s="25">
        <f t="shared" si="3"/>
        <v>5.7047687016720243E-2</v>
      </c>
      <c r="K5">
        <f t="shared" si="4"/>
        <v>16244.552955881984</v>
      </c>
      <c r="L5">
        <f t="shared" si="5"/>
        <v>25617.849260481766</v>
      </c>
      <c r="M5">
        <f t="shared" si="6"/>
        <v>28050.110165997387</v>
      </c>
      <c r="N5">
        <f t="shared" si="7"/>
        <v>14487.087677369302</v>
      </c>
      <c r="P5" t="s">
        <v>35</v>
      </c>
      <c r="Q5">
        <v>15121.031666666633</v>
      </c>
      <c r="R5">
        <v>14141.009999999978</v>
      </c>
      <c r="S5">
        <v>11330.387083333324</v>
      </c>
      <c r="T5">
        <v>3292.513333333332</v>
      </c>
    </row>
    <row r="6" spans="1:20">
      <c r="A6" s="19" t="s">
        <v>28</v>
      </c>
      <c r="B6" s="16" t="s">
        <v>36</v>
      </c>
      <c r="C6">
        <v>71448.763750000086</v>
      </c>
      <c r="D6">
        <v>54797.918194444552</v>
      </c>
      <c r="E6">
        <v>39255.469166666582</v>
      </c>
      <c r="F6">
        <v>13191.978611111088</v>
      </c>
      <c r="G6" s="25">
        <f t="shared" si="0"/>
        <v>0.24402662389055124</v>
      </c>
      <c r="H6" s="25">
        <f t="shared" si="1"/>
        <v>0.22656707424314215</v>
      </c>
      <c r="I6" s="25">
        <f t="shared" si="2"/>
        <v>0.2166985897957851</v>
      </c>
      <c r="J6" s="25">
        <f t="shared" si="3"/>
        <v>0.22857063609094982</v>
      </c>
      <c r="K6">
        <f t="shared" si="4"/>
        <v>76757.542207107792</v>
      </c>
      <c r="L6">
        <f t="shared" si="5"/>
        <v>99271.89133544873</v>
      </c>
      <c r="M6">
        <f t="shared" si="6"/>
        <v>97182.931760789303</v>
      </c>
      <c r="N6">
        <f t="shared" si="7"/>
        <v>58044.822124885424</v>
      </c>
      <c r="P6" t="s">
        <v>36</v>
      </c>
      <c r="Q6">
        <v>71448.763750000086</v>
      </c>
      <c r="R6">
        <v>54797.918194444552</v>
      </c>
      <c r="S6">
        <v>39255.469166666582</v>
      </c>
      <c r="T6">
        <v>13191.978611111088</v>
      </c>
    </row>
    <row r="7" spans="1:20">
      <c r="A7" s="19" t="s">
        <v>28</v>
      </c>
      <c r="B7" s="16" t="s">
        <v>37</v>
      </c>
      <c r="C7">
        <v>12436.249999999987</v>
      </c>
      <c r="D7">
        <v>9975.9999999999909</v>
      </c>
      <c r="E7">
        <v>7801.7500000000073</v>
      </c>
      <c r="F7">
        <v>2546.041666666667</v>
      </c>
      <c r="G7" s="25">
        <f t="shared" si="0"/>
        <v>4.2474858095201976E-2</v>
      </c>
      <c r="H7" s="25">
        <f t="shared" si="1"/>
        <v>4.1246697084903639E-2</v>
      </c>
      <c r="I7" s="25">
        <f t="shared" si="2"/>
        <v>4.3067329440424809E-2</v>
      </c>
      <c r="J7" s="25">
        <f t="shared" si="3"/>
        <v>4.4113955943948249E-2</v>
      </c>
      <c r="K7">
        <f t="shared" si="4"/>
        <v>13360.286926911904</v>
      </c>
      <c r="L7">
        <f t="shared" si="5"/>
        <v>18072.518456783939</v>
      </c>
      <c r="M7">
        <f t="shared" si="6"/>
        <v>19314.428128362673</v>
      </c>
      <c r="N7">
        <f t="shared" si="7"/>
        <v>11202.605766790766</v>
      </c>
      <c r="P7" t="s">
        <v>37</v>
      </c>
      <c r="Q7">
        <v>12436.249999999987</v>
      </c>
      <c r="R7">
        <v>9975.9999999999909</v>
      </c>
      <c r="S7">
        <v>7801.7500000000073</v>
      </c>
      <c r="T7">
        <v>2546.041666666667</v>
      </c>
    </row>
    <row r="8" spans="1:20">
      <c r="A8" s="19" t="s">
        <v>28</v>
      </c>
      <c r="B8" s="16" t="s">
        <v>38</v>
      </c>
      <c r="C8">
        <v>57885.839999999669</v>
      </c>
      <c r="D8">
        <v>49055.279999999868</v>
      </c>
      <c r="E8">
        <v>43355.820000000065</v>
      </c>
      <c r="F8">
        <v>11285.659999999982</v>
      </c>
      <c r="G8" s="25">
        <f t="shared" si="0"/>
        <v>0.19770371612998733</v>
      </c>
      <c r="H8" s="25">
        <f t="shared" si="1"/>
        <v>0.20282360410737049</v>
      </c>
      <c r="I8" s="25">
        <f t="shared" si="2"/>
        <v>0.23933340380039861</v>
      </c>
      <c r="J8" s="25">
        <f t="shared" si="3"/>
        <v>0.19554083287654159</v>
      </c>
      <c r="K8">
        <f t="shared" si="4"/>
        <v>62186.867536862839</v>
      </c>
      <c r="L8">
        <f t="shared" si="5"/>
        <v>88868.529791770488</v>
      </c>
      <c r="M8">
        <f t="shared" si="6"/>
        <v>107333.97882990733</v>
      </c>
      <c r="N8">
        <f t="shared" si="7"/>
        <v>49657.003439210399</v>
      </c>
      <c r="P8" t="s">
        <v>38</v>
      </c>
      <c r="Q8">
        <v>57885.839999999669</v>
      </c>
      <c r="R8">
        <v>49055.279999999868</v>
      </c>
      <c r="S8">
        <v>43355.820000000065</v>
      </c>
      <c r="T8">
        <v>11285.659999999982</v>
      </c>
    </row>
    <row r="9" spans="1:20">
      <c r="A9" s="19" t="s">
        <v>28</v>
      </c>
      <c r="B9" s="16" t="s">
        <v>39</v>
      </c>
      <c r="C9">
        <v>8324.5000000000109</v>
      </c>
      <c r="D9">
        <v>6760.6666666666761</v>
      </c>
      <c r="E9">
        <v>5104.0000000000009</v>
      </c>
      <c r="F9">
        <v>1698.6666666666672</v>
      </c>
      <c r="G9" s="25">
        <f t="shared" si="0"/>
        <v>2.8431557440024902E-2</v>
      </c>
      <c r="H9" s="25">
        <f t="shared" si="1"/>
        <v>2.7952603257017424E-2</v>
      </c>
      <c r="I9" s="25">
        <f t="shared" si="2"/>
        <v>2.8175172168286355E-2</v>
      </c>
      <c r="J9" s="25">
        <f t="shared" si="3"/>
        <v>2.9431924653021562E-2</v>
      </c>
      <c r="K9">
        <f t="shared" si="4"/>
        <v>8943.0261150329407</v>
      </c>
      <c r="L9">
        <f t="shared" si="5"/>
        <v>12247.621603197431</v>
      </c>
      <c r="M9">
        <f t="shared" si="6"/>
        <v>12635.734439986289</v>
      </c>
      <c r="N9">
        <f t="shared" si="7"/>
        <v>7474.1483004750189</v>
      </c>
      <c r="P9" t="s">
        <v>39</v>
      </c>
      <c r="Q9">
        <v>8324.5000000000109</v>
      </c>
      <c r="R9">
        <v>6760.6666666666761</v>
      </c>
      <c r="S9">
        <v>5104.0000000000009</v>
      </c>
      <c r="T9">
        <v>1698.6666666666672</v>
      </c>
    </row>
    <row r="10" spans="1:20">
      <c r="A10" s="19" t="s">
        <v>28</v>
      </c>
      <c r="B10" s="16" t="s">
        <v>40</v>
      </c>
      <c r="C10">
        <v>29316.496666666662</v>
      </c>
      <c r="D10">
        <v>24645.481666666656</v>
      </c>
      <c r="E10">
        <v>18438.236249999998</v>
      </c>
      <c r="F10">
        <v>6437.6216666666669</v>
      </c>
      <c r="G10" s="25">
        <f t="shared" si="0"/>
        <v>0.10012777451121757</v>
      </c>
      <c r="H10" s="25">
        <f t="shared" si="1"/>
        <v>0.10189902935209968</v>
      </c>
      <c r="I10" s="25">
        <f t="shared" si="2"/>
        <v>0.10178300956569131</v>
      </c>
      <c r="J10" s="25">
        <f t="shared" si="3"/>
        <v>0.11154136332691858</v>
      </c>
      <c r="K10">
        <f t="shared" si="4"/>
        <v>31494.767888915339</v>
      </c>
      <c r="L10">
        <f t="shared" si="5"/>
        <v>44647.746822089386</v>
      </c>
      <c r="M10">
        <f t="shared" si="6"/>
        <v>45646.680406882551</v>
      </c>
      <c r="N10">
        <f t="shared" si="7"/>
        <v>28325.592055936704</v>
      </c>
      <c r="P10" t="s">
        <v>40</v>
      </c>
      <c r="Q10">
        <v>29316.496666666662</v>
      </c>
      <c r="R10">
        <v>24645.481666666656</v>
      </c>
      <c r="S10">
        <v>18438.236249999998</v>
      </c>
      <c r="T10">
        <v>6437.6216666666669</v>
      </c>
    </row>
    <row r="11" spans="1:20">
      <c r="A11" s="19" t="s">
        <v>28</v>
      </c>
      <c r="B11" s="16" t="s">
        <v>41</v>
      </c>
      <c r="C11">
        <v>37818.029583333293</v>
      </c>
      <c r="D11">
        <v>29757.367500000018</v>
      </c>
      <c r="E11">
        <v>15342.707500000022</v>
      </c>
      <c r="F11">
        <v>5585.0266666666712</v>
      </c>
      <c r="G11" s="25">
        <f t="shared" si="0"/>
        <v>0.12916397145379305</v>
      </c>
      <c r="H11" s="25">
        <f t="shared" si="1"/>
        <v>0.12303459536053109</v>
      </c>
      <c r="I11" s="25">
        <f t="shared" si="2"/>
        <v>8.4695028475736456E-2</v>
      </c>
      <c r="J11" s="25">
        <f t="shared" si="3"/>
        <v>9.6768887777737192E-2</v>
      </c>
      <c r="K11">
        <f t="shared" si="4"/>
        <v>40627.980801590187</v>
      </c>
      <c r="L11">
        <f t="shared" si="5"/>
        <v>53908.437587114415</v>
      </c>
      <c r="M11">
        <f t="shared" si="6"/>
        <v>37983.224443649327</v>
      </c>
      <c r="N11">
        <f t="shared" si="7"/>
        <v>24574.166543626972</v>
      </c>
      <c r="P11" t="s">
        <v>41</v>
      </c>
      <c r="Q11">
        <v>37818.029583333293</v>
      </c>
      <c r="R11">
        <v>29757.367500000018</v>
      </c>
      <c r="S11">
        <v>15342.707500000022</v>
      </c>
      <c r="T11">
        <v>5585.0266666666712</v>
      </c>
    </row>
    <row r="12" spans="1:20">
      <c r="A12" s="20" t="s">
        <v>29</v>
      </c>
      <c r="B12" s="21"/>
      <c r="C12" s="22">
        <f>SUM(C2:C11)</f>
        <v>292790.85458333301</v>
      </c>
      <c r="D12" s="22">
        <f t="shared" ref="D12:F12" si="8">SUM(D2:D11)</f>
        <v>241861.79027777776</v>
      </c>
      <c r="E12" s="22">
        <f t="shared" si="8"/>
        <v>181152.39791666664</v>
      </c>
      <c r="F12" s="22">
        <f t="shared" si="8"/>
        <v>57715.106527777738</v>
      </c>
      <c r="G12" s="25">
        <f>SUM(G2:G11)</f>
        <v>1</v>
      </c>
      <c r="H12" s="25">
        <f t="shared" ref="H12:J12" si="9">SUM(H2:H11)</f>
        <v>1</v>
      </c>
      <c r="I12" s="25">
        <f t="shared" si="9"/>
        <v>1</v>
      </c>
      <c r="J12" s="25">
        <f t="shared" si="9"/>
        <v>1.0000000000000002</v>
      </c>
      <c r="K12" s="12">
        <v>314545.76956953038</v>
      </c>
      <c r="L12" s="12">
        <v>438156.74306194356</v>
      </c>
      <c r="M12" s="12">
        <v>448470.53159124695</v>
      </c>
      <c r="N12" s="12">
        <v>253946.97725647048</v>
      </c>
      <c r="O12" s="12"/>
    </row>
    <row r="13" spans="1:20">
      <c r="A13" s="19" t="s">
        <v>30</v>
      </c>
      <c r="B13" s="16" t="s">
        <v>32</v>
      </c>
      <c r="C13">
        <v>1227</v>
      </c>
      <c r="D13">
        <v>1028</v>
      </c>
      <c r="E13">
        <v>767.00000000000011</v>
      </c>
      <c r="F13">
        <v>263</v>
      </c>
      <c r="G13" s="25">
        <f t="shared" ref="G13:G25" si="10">C13/C$26</f>
        <v>5.5095800236189006E-2</v>
      </c>
      <c r="H13" s="25">
        <f t="shared" ref="H13:H25" si="11">D13/D$26</f>
        <v>5.6770488182018998E-2</v>
      </c>
      <c r="I13" s="25">
        <f t="shared" ref="I13:I25" si="12">E13/E$26</f>
        <v>5.4809008114162817E-2</v>
      </c>
      <c r="J13" s="25">
        <f t="shared" ref="J13:J25" si="13">F13/F$26</f>
        <v>5.638281717567821E-2</v>
      </c>
      <c r="K13" s="31">
        <f t="shared" ref="K13:K25" si="14">G13 * K$26</f>
        <v>17786.698462049364</v>
      </c>
      <c r="L13" s="31">
        <f t="shared" ref="L13:L25" si="15">H13 * L$26</f>
        <v>19411.709913011764</v>
      </c>
      <c r="M13" s="31">
        <f t="shared" ref="M13:M25" si="16">I13 * M$26</f>
        <v>21813.057387484259</v>
      </c>
      <c r="N13" s="31">
        <f t="shared" ref="N13:N25" si="17">J13 * N$26</f>
        <v>19360.35898908259</v>
      </c>
      <c r="O13" s="31"/>
      <c r="P13" t="s">
        <v>32</v>
      </c>
      <c r="Q13">
        <v>1227</v>
      </c>
      <c r="R13">
        <v>1028</v>
      </c>
      <c r="S13">
        <v>767.00000000000011</v>
      </c>
      <c r="T13">
        <v>263</v>
      </c>
    </row>
    <row r="14" spans="1:20">
      <c r="A14" s="19" t="s">
        <v>30</v>
      </c>
      <c r="B14" s="16" t="s">
        <v>33</v>
      </c>
      <c r="C14">
        <v>4895.3</v>
      </c>
      <c r="D14">
        <v>4041</v>
      </c>
      <c r="E14">
        <v>3301.3</v>
      </c>
      <c r="F14">
        <v>937.50000000000011</v>
      </c>
      <c r="G14" s="25">
        <f t="shared" si="10"/>
        <v>0.21981293471574251</v>
      </c>
      <c r="H14" s="25">
        <f t="shared" si="11"/>
        <v>0.22316103379721669</v>
      </c>
      <c r="I14" s="25">
        <f t="shared" si="12"/>
        <v>0.23590740350363193</v>
      </c>
      <c r="J14" s="25">
        <f t="shared" si="13"/>
        <v>0.20098437681444231</v>
      </c>
      <c r="K14" s="31">
        <f t="shared" si="14"/>
        <v>70962.693546267532</v>
      </c>
      <c r="L14" s="31">
        <f t="shared" si="15"/>
        <v>76306.147624981066</v>
      </c>
      <c r="M14" s="31">
        <f t="shared" si="16"/>
        <v>93887.153003001018</v>
      </c>
      <c r="N14" s="31">
        <f t="shared" si="17"/>
        <v>69012.686510513042</v>
      </c>
      <c r="O14" s="31"/>
      <c r="P14" t="s">
        <v>33</v>
      </c>
      <c r="Q14">
        <v>4895.3</v>
      </c>
      <c r="R14">
        <v>4041</v>
      </c>
      <c r="S14">
        <v>3301.3</v>
      </c>
      <c r="T14">
        <v>937.50000000000011</v>
      </c>
    </row>
    <row r="15" spans="1:20">
      <c r="A15" s="19" t="s">
        <v>30</v>
      </c>
      <c r="B15" s="16" t="s">
        <v>34</v>
      </c>
      <c r="C15">
        <v>480</v>
      </c>
      <c r="D15">
        <v>384</v>
      </c>
      <c r="E15">
        <v>288</v>
      </c>
      <c r="F15">
        <v>96</v>
      </c>
      <c r="G15" s="25">
        <f t="shared" si="10"/>
        <v>2.1553369285550711E-2</v>
      </c>
      <c r="H15" s="25">
        <f t="shared" si="11"/>
        <v>2.1206096752816435E-2</v>
      </c>
      <c r="I15" s="25">
        <f t="shared" si="12"/>
        <v>2.0580175145865565E-2</v>
      </c>
      <c r="J15" s="25">
        <f t="shared" si="13"/>
        <v>2.058080018579889E-2</v>
      </c>
      <c r="K15" s="31">
        <f t="shared" si="14"/>
        <v>6958.1216477454727</v>
      </c>
      <c r="L15" s="31">
        <f t="shared" si="15"/>
        <v>7251.0667379343558</v>
      </c>
      <c r="M15" s="31">
        <f t="shared" si="16"/>
        <v>8190.5613136837883</v>
      </c>
      <c r="N15" s="31">
        <f t="shared" si="17"/>
        <v>7066.8990986765339</v>
      </c>
      <c r="O15" s="31"/>
      <c r="P15" t="s">
        <v>34</v>
      </c>
      <c r="Q15">
        <v>480</v>
      </c>
      <c r="R15">
        <v>384</v>
      </c>
      <c r="S15">
        <v>288</v>
      </c>
      <c r="T15">
        <v>96</v>
      </c>
    </row>
    <row r="16" spans="1:20">
      <c r="A16" s="19" t="s">
        <v>30</v>
      </c>
      <c r="B16" s="16" t="s">
        <v>35</v>
      </c>
      <c r="C16">
        <v>911</v>
      </c>
      <c r="D16">
        <v>935</v>
      </c>
      <c r="E16">
        <v>704</v>
      </c>
      <c r="F16">
        <v>261</v>
      </c>
      <c r="G16" s="25">
        <f t="shared" si="10"/>
        <v>4.0906498789868122E-2</v>
      </c>
      <c r="H16" s="25">
        <f t="shared" si="11"/>
        <v>5.1634636624696265E-2</v>
      </c>
      <c r="I16" s="25">
        <f t="shared" si="12"/>
        <v>5.0307094801004718E-2</v>
      </c>
      <c r="J16" s="25">
        <f t="shared" si="13"/>
        <v>5.5954050505140733E-2</v>
      </c>
      <c r="K16" s="31">
        <f t="shared" si="14"/>
        <v>13205.935043950261</v>
      </c>
      <c r="L16" s="31">
        <f t="shared" si="15"/>
        <v>17655.592187418286</v>
      </c>
      <c r="M16" s="31">
        <f t="shared" si="16"/>
        <v>20021.372100115928</v>
      </c>
      <c r="N16" s="31">
        <f t="shared" si="17"/>
        <v>19213.131924526828</v>
      </c>
      <c r="O16" s="31"/>
      <c r="P16" t="s">
        <v>35</v>
      </c>
      <c r="Q16">
        <v>911</v>
      </c>
      <c r="R16">
        <v>935</v>
      </c>
      <c r="S16">
        <v>704</v>
      </c>
      <c r="T16">
        <v>261</v>
      </c>
    </row>
    <row r="17" spans="1:20">
      <c r="A17" s="19" t="s">
        <v>30</v>
      </c>
      <c r="B17" s="16" t="s">
        <v>36</v>
      </c>
      <c r="C17">
        <v>4348</v>
      </c>
      <c r="D17">
        <v>3570</v>
      </c>
      <c r="E17">
        <v>2771</v>
      </c>
      <c r="F17">
        <v>955.29166666666674</v>
      </c>
      <c r="G17" s="25">
        <f t="shared" si="10"/>
        <v>0.19523760344494687</v>
      </c>
      <c r="H17" s="25">
        <f t="shared" si="11"/>
        <v>0.19715043074884028</v>
      </c>
      <c r="I17" s="25">
        <f t="shared" si="12"/>
        <v>0.19801272683747737</v>
      </c>
      <c r="J17" s="25">
        <f t="shared" si="13"/>
        <v>0.20479861365443194</v>
      </c>
      <c r="K17" s="31">
        <f t="shared" si="14"/>
        <v>63028.985259161076</v>
      </c>
      <c r="L17" s="31">
        <f t="shared" si="15"/>
        <v>67412.26107923346</v>
      </c>
      <c r="M17" s="31">
        <f t="shared" si="16"/>
        <v>78805.713195200617</v>
      </c>
      <c r="N17" s="31">
        <f t="shared" si="17"/>
        <v>70322.393938956986</v>
      </c>
      <c r="O17" s="31"/>
      <c r="P17" t="s">
        <v>36</v>
      </c>
      <c r="Q17">
        <v>4348</v>
      </c>
      <c r="R17">
        <v>3570</v>
      </c>
      <c r="S17">
        <v>2771</v>
      </c>
      <c r="T17">
        <v>955.29166666666674</v>
      </c>
    </row>
    <row r="18" spans="1:20">
      <c r="A18" s="19" t="s">
        <v>30</v>
      </c>
      <c r="B18" s="16" t="s">
        <v>42</v>
      </c>
      <c r="C18">
        <v>2027</v>
      </c>
      <c r="D18">
        <v>1215</v>
      </c>
      <c r="E18">
        <v>569</v>
      </c>
      <c r="F18">
        <v>198</v>
      </c>
      <c r="G18" s="25">
        <f t="shared" si="10"/>
        <v>9.1018082378773527E-2</v>
      </c>
      <c r="H18" s="25">
        <f t="shared" si="11"/>
        <v>6.7097415506958247E-2</v>
      </c>
      <c r="I18" s="25">
        <f t="shared" si="12"/>
        <v>4.0660137701380231E-2</v>
      </c>
      <c r="J18" s="25">
        <f t="shared" si="13"/>
        <v>4.244790038321021E-2</v>
      </c>
      <c r="K18" s="31">
        <f t="shared" si="14"/>
        <v>29383.567874958488</v>
      </c>
      <c r="L18" s="31">
        <f t="shared" si="15"/>
        <v>22942.82835049542</v>
      </c>
      <c r="M18" s="31">
        <f t="shared" si="16"/>
        <v>16182.046484326651</v>
      </c>
      <c r="N18" s="31">
        <f t="shared" si="17"/>
        <v>14575.479391020352</v>
      </c>
      <c r="O18" s="31"/>
      <c r="P18" t="s">
        <v>42</v>
      </c>
      <c r="Q18">
        <v>2027</v>
      </c>
      <c r="R18">
        <v>1215</v>
      </c>
      <c r="S18">
        <v>569</v>
      </c>
      <c r="T18">
        <v>198</v>
      </c>
    </row>
    <row r="19" spans="1:20">
      <c r="A19" s="19" t="s">
        <v>30</v>
      </c>
      <c r="B19" s="16" t="s">
        <v>37</v>
      </c>
      <c r="C19">
        <v>422</v>
      </c>
      <c r="D19">
        <v>338</v>
      </c>
      <c r="E19">
        <v>258</v>
      </c>
      <c r="F19">
        <v>76</v>
      </c>
      <c r="G19" s="25">
        <f t="shared" si="10"/>
        <v>1.8949003830213335E-2</v>
      </c>
      <c r="H19" s="25">
        <f t="shared" si="11"/>
        <v>1.8665783079301966E-2</v>
      </c>
      <c r="I19" s="25">
        <f t="shared" si="12"/>
        <v>1.8436406901504568E-2</v>
      </c>
      <c r="J19" s="25">
        <f t="shared" si="13"/>
        <v>1.6293133480424122E-2</v>
      </c>
      <c r="K19" s="31">
        <f t="shared" si="14"/>
        <v>6117.3486153095619</v>
      </c>
      <c r="L19" s="31">
        <f t="shared" si="15"/>
        <v>6382.4493682859693</v>
      </c>
      <c r="M19" s="31">
        <f t="shared" si="16"/>
        <v>7337.3778435083932</v>
      </c>
      <c r="N19" s="31">
        <f t="shared" si="17"/>
        <v>5594.6284531189231</v>
      </c>
      <c r="O19" s="31"/>
      <c r="P19" t="s">
        <v>37</v>
      </c>
      <c r="Q19">
        <v>422</v>
      </c>
      <c r="R19">
        <v>338</v>
      </c>
      <c r="S19">
        <v>258</v>
      </c>
      <c r="T19">
        <v>76</v>
      </c>
    </row>
    <row r="20" spans="1:20">
      <c r="A20" s="19" t="s">
        <v>30</v>
      </c>
      <c r="B20" s="16" t="s">
        <v>43</v>
      </c>
      <c r="C20">
        <v>295</v>
      </c>
      <c r="D20">
        <v>260</v>
      </c>
      <c r="E20">
        <v>207.25</v>
      </c>
      <c r="F20">
        <v>68.75</v>
      </c>
      <c r="G20" s="25">
        <f t="shared" si="10"/>
        <v>1.3246341540078041E-2</v>
      </c>
      <c r="H20" s="25">
        <f t="shared" si="11"/>
        <v>1.4358294676386128E-2</v>
      </c>
      <c r="I20" s="25">
        <f t="shared" si="12"/>
        <v>1.480986562146055E-2</v>
      </c>
      <c r="J20" s="25">
        <f t="shared" si="13"/>
        <v>1.4738854299725768E-2</v>
      </c>
      <c r="K20" s="31">
        <f t="shared" si="14"/>
        <v>4276.3455960102383</v>
      </c>
      <c r="L20" s="31">
        <f t="shared" si="15"/>
        <v>4909.5764371430532</v>
      </c>
      <c r="M20" s="31">
        <f t="shared" si="16"/>
        <v>5894.0758064616839</v>
      </c>
      <c r="N20" s="31">
        <f t="shared" si="17"/>
        <v>5060.9303441042885</v>
      </c>
      <c r="O20" s="31"/>
      <c r="P20" t="s">
        <v>43</v>
      </c>
      <c r="Q20">
        <v>295</v>
      </c>
      <c r="R20">
        <v>260</v>
      </c>
      <c r="S20">
        <v>207.25</v>
      </c>
      <c r="T20">
        <v>68.75</v>
      </c>
    </row>
    <row r="21" spans="1:20">
      <c r="A21" s="19" t="s">
        <v>30</v>
      </c>
      <c r="B21" s="16" t="s">
        <v>38</v>
      </c>
      <c r="C21">
        <v>703</v>
      </c>
      <c r="D21">
        <v>614</v>
      </c>
      <c r="E21">
        <v>526.5</v>
      </c>
      <c r="F21">
        <v>209.5</v>
      </c>
      <c r="G21" s="25">
        <f t="shared" si="10"/>
        <v>3.1566705432796147E-2</v>
      </c>
      <c r="H21" s="25">
        <f t="shared" si="11"/>
        <v>3.3907665120388779E-2</v>
      </c>
      <c r="I21" s="25">
        <f t="shared" si="12"/>
        <v>3.7623132688535489E-2</v>
      </c>
      <c r="J21" s="25">
        <f t="shared" si="13"/>
        <v>4.49133087388007E-2</v>
      </c>
      <c r="K21" s="31">
        <f t="shared" si="14"/>
        <v>10190.748996593891</v>
      </c>
      <c r="L21" s="31">
        <f t="shared" si="15"/>
        <v>11594.153586176288</v>
      </c>
      <c r="M21" s="31">
        <f t="shared" si="16"/>
        <v>14973.369901578177</v>
      </c>
      <c r="N21" s="31">
        <f t="shared" si="17"/>
        <v>15422.035012215976</v>
      </c>
      <c r="O21" s="31"/>
      <c r="P21" t="s">
        <v>38</v>
      </c>
      <c r="Q21">
        <v>703</v>
      </c>
      <c r="R21">
        <v>614</v>
      </c>
      <c r="S21">
        <v>526.5</v>
      </c>
      <c r="T21">
        <v>209.5</v>
      </c>
    </row>
    <row r="22" spans="1:20">
      <c r="A22" s="19" t="s">
        <v>30</v>
      </c>
      <c r="B22" s="16" t="s">
        <v>39</v>
      </c>
      <c r="C22">
        <v>1065</v>
      </c>
      <c r="D22">
        <v>854</v>
      </c>
      <c r="E22">
        <v>633</v>
      </c>
      <c r="F22">
        <v>213.5</v>
      </c>
      <c r="G22" s="25">
        <f t="shared" si="10"/>
        <v>4.7821538102315639E-2</v>
      </c>
      <c r="H22" s="25">
        <f t="shared" si="11"/>
        <v>4.7161475590899053E-2</v>
      </c>
      <c r="I22" s="25">
        <f t="shared" si="12"/>
        <v>4.5233509956017021E-2</v>
      </c>
      <c r="J22" s="25">
        <f t="shared" si="13"/>
        <v>4.5770842079875654E-2</v>
      </c>
      <c r="K22" s="31">
        <f t="shared" si="14"/>
        <v>15438.332405935267</v>
      </c>
      <c r="L22" s="31">
        <f t="shared" si="15"/>
        <v>16126.07029738526</v>
      </c>
      <c r="M22" s="31">
        <f t="shared" si="16"/>
        <v>18002.171220700824</v>
      </c>
      <c r="N22" s="31">
        <f t="shared" si="17"/>
        <v>15716.489141327498</v>
      </c>
      <c r="O22" s="31"/>
      <c r="P22" t="s">
        <v>39</v>
      </c>
      <c r="Q22">
        <v>1065</v>
      </c>
      <c r="R22">
        <v>854</v>
      </c>
      <c r="S22">
        <v>633</v>
      </c>
      <c r="T22">
        <v>213.5</v>
      </c>
    </row>
    <row r="23" spans="1:20">
      <c r="A23" s="19" t="s">
        <v>30</v>
      </c>
      <c r="B23" s="16" t="s">
        <v>40</v>
      </c>
      <c r="C23">
        <v>1358</v>
      </c>
      <c r="D23">
        <v>1003</v>
      </c>
      <c r="E23">
        <v>789</v>
      </c>
      <c r="F23">
        <v>284</v>
      </c>
      <c r="G23" s="25">
        <f t="shared" si="10"/>
        <v>6.0978073937037219E-2</v>
      </c>
      <c r="H23" s="25">
        <f t="shared" si="11"/>
        <v>5.5389882924674179E-2</v>
      </c>
      <c r="I23" s="25">
        <f t="shared" si="12"/>
        <v>5.6381104826694207E-2</v>
      </c>
      <c r="J23" s="25">
        <f t="shared" si="13"/>
        <v>6.0884867216321713E-2</v>
      </c>
      <c r="K23" s="31">
        <f t="shared" si="14"/>
        <v>19685.685828413232</v>
      </c>
      <c r="L23" s="31">
        <f t="shared" si="15"/>
        <v>18939.635255594163</v>
      </c>
      <c r="M23" s="31">
        <f t="shared" si="16"/>
        <v>22438.72526561288</v>
      </c>
      <c r="N23" s="31">
        <f t="shared" si="17"/>
        <v>20906.243166918077</v>
      </c>
      <c r="O23" s="31"/>
      <c r="P23" t="s">
        <v>40</v>
      </c>
      <c r="Q23">
        <v>1358</v>
      </c>
      <c r="R23">
        <v>1003</v>
      </c>
      <c r="S23">
        <v>789</v>
      </c>
      <c r="T23">
        <v>284</v>
      </c>
    </row>
    <row r="24" spans="1:20">
      <c r="A24" s="19" t="s">
        <v>30</v>
      </c>
      <c r="B24" s="16" t="s">
        <v>41</v>
      </c>
      <c r="C24">
        <v>4314</v>
      </c>
      <c r="D24">
        <v>3566</v>
      </c>
      <c r="E24">
        <v>2955</v>
      </c>
      <c r="F24">
        <v>1027</v>
      </c>
      <c r="G24" s="25">
        <f t="shared" si="10"/>
        <v>0.19371090645388703</v>
      </c>
      <c r="H24" s="25">
        <f t="shared" si="11"/>
        <v>0.19692953390766513</v>
      </c>
      <c r="I24" s="25">
        <f t="shared" si="12"/>
        <v>0.21116117206955815</v>
      </c>
      <c r="J24" s="25">
        <f t="shared" si="13"/>
        <v>0.22017168532099438</v>
      </c>
      <c r="K24" s="31">
        <f t="shared" si="14"/>
        <v>62536.11830911244</v>
      </c>
      <c r="L24" s="31">
        <f t="shared" si="15"/>
        <v>67336.729134046647</v>
      </c>
      <c r="M24" s="31">
        <f t="shared" si="16"/>
        <v>84038.571812276365</v>
      </c>
      <c r="N24" s="31">
        <f t="shared" si="17"/>
        <v>75601.097649383344</v>
      </c>
      <c r="O24" s="31"/>
      <c r="P24" t="s">
        <v>41</v>
      </c>
      <c r="Q24">
        <v>4314</v>
      </c>
      <c r="R24">
        <v>3566</v>
      </c>
      <c r="S24">
        <v>2955</v>
      </c>
      <c r="T24">
        <v>1027</v>
      </c>
    </row>
    <row r="25" spans="1:20">
      <c r="A25" s="19" t="s">
        <v>30</v>
      </c>
      <c r="B25" s="16" t="s">
        <v>44</v>
      </c>
      <c r="C25">
        <v>225</v>
      </c>
      <c r="D25">
        <v>300</v>
      </c>
      <c r="E25">
        <v>225</v>
      </c>
      <c r="F25">
        <v>75</v>
      </c>
      <c r="G25" s="25">
        <f t="shared" si="10"/>
        <v>1.0103141852601897E-2</v>
      </c>
      <c r="H25" s="25">
        <f t="shared" si="11"/>
        <v>1.656726308813784E-2</v>
      </c>
      <c r="I25" s="25">
        <f t="shared" si="12"/>
        <v>1.6078261832707472E-2</v>
      </c>
      <c r="J25" s="25">
        <f t="shared" si="13"/>
        <v>1.6078750145155384E-2</v>
      </c>
      <c r="K25" s="31">
        <f t="shared" si="14"/>
        <v>3261.6195223806903</v>
      </c>
      <c r="L25" s="31">
        <f t="shared" si="15"/>
        <v>5664.8958890112153</v>
      </c>
      <c r="M25" s="31">
        <f t="shared" si="16"/>
        <v>6398.8760263154591</v>
      </c>
      <c r="N25" s="31">
        <f t="shared" si="17"/>
        <v>5521.0149208410421</v>
      </c>
      <c r="O25" s="31"/>
      <c r="P25" t="s">
        <v>44</v>
      </c>
      <c r="Q25">
        <v>225</v>
      </c>
      <c r="R25">
        <v>300</v>
      </c>
      <c r="S25">
        <v>225</v>
      </c>
      <c r="T25">
        <v>75</v>
      </c>
    </row>
    <row r="26" spans="1:20">
      <c r="A26" s="20" t="s">
        <v>31</v>
      </c>
      <c r="B26" s="21"/>
      <c r="C26" s="22">
        <f>SUM(C13:C25)</f>
        <v>22270.3</v>
      </c>
      <c r="D26" s="22">
        <f t="shared" ref="D26:F26" si="18">SUM(D13:D25)</f>
        <v>18108</v>
      </c>
      <c r="E26" s="22">
        <f t="shared" si="18"/>
        <v>13994.05</v>
      </c>
      <c r="F26" s="22">
        <f t="shared" si="18"/>
        <v>4664.541666666667</v>
      </c>
      <c r="G26" s="25">
        <f>SUM(G13:G25)</f>
        <v>1</v>
      </c>
      <c r="H26" s="25">
        <f t="shared" ref="H26:J26" si="19">SUM(H13:H25)</f>
        <v>1</v>
      </c>
      <c r="I26" s="25">
        <f t="shared" si="19"/>
        <v>1.0000000000000002</v>
      </c>
      <c r="J26" s="25">
        <f t="shared" si="19"/>
        <v>1.0000000000000002</v>
      </c>
      <c r="K26" s="12">
        <v>322832.20110788749</v>
      </c>
      <c r="L26" s="12">
        <v>341933.11586071696</v>
      </c>
      <c r="M26" s="12">
        <v>397983.07136026601</v>
      </c>
      <c r="N26" s="12">
        <v>343373.38854068547</v>
      </c>
      <c r="O26" s="12"/>
      <c r="P26" s="31"/>
    </row>
    <row r="34" spans="1:4">
      <c r="A34" s="10" t="s">
        <v>15</v>
      </c>
      <c r="B34" t="s">
        <v>76</v>
      </c>
      <c r="C34" t="s">
        <v>77</v>
      </c>
      <c r="D34" t="s">
        <v>78</v>
      </c>
    </row>
    <row r="35" spans="1:4">
      <c r="A35" s="17" t="s">
        <v>28</v>
      </c>
      <c r="B35">
        <v>31454.576956953038</v>
      </c>
      <c r="C35">
        <v>43815.674306194342</v>
      </c>
      <c r="D35">
        <v>44847.053159124698</v>
      </c>
    </row>
    <row r="36" spans="1:4">
      <c r="A36" s="18" t="s">
        <v>32</v>
      </c>
      <c r="B36">
        <v>8570.4224081960238</v>
      </c>
      <c r="C36">
        <v>15215.625753661658</v>
      </c>
      <c r="D36">
        <v>19903.839918054455</v>
      </c>
    </row>
    <row r="37" spans="1:4">
      <c r="A37" s="18" t="s">
        <v>33</v>
      </c>
      <c r="B37">
        <v>33490.396010743018</v>
      </c>
      <c r="C37">
        <v>44281.205103005908</v>
      </c>
      <c r="D37">
        <v>45456.921581485782</v>
      </c>
    </row>
    <row r="38" spans="1:4">
      <c r="A38" s="18" t="s">
        <v>34</v>
      </c>
      <c r="B38">
        <v>22869.926718288367</v>
      </c>
      <c r="C38">
        <v>36025.317348389748</v>
      </c>
      <c r="D38">
        <v>34962.681916131914</v>
      </c>
    </row>
    <row r="39" spans="1:4">
      <c r="A39" s="18" t="s">
        <v>35</v>
      </c>
      <c r="B39">
        <v>16244.552955881984</v>
      </c>
      <c r="C39">
        <v>25617.849260481766</v>
      </c>
      <c r="D39">
        <v>28050.110165997387</v>
      </c>
    </row>
    <row r="40" spans="1:4">
      <c r="A40" s="18" t="s">
        <v>36</v>
      </c>
      <c r="B40">
        <v>76757.542207107792</v>
      </c>
      <c r="C40">
        <v>99271.89133544873</v>
      </c>
      <c r="D40">
        <v>97182.931760789303</v>
      </c>
    </row>
    <row r="41" spans="1:4">
      <c r="A41" s="18" t="s">
        <v>37</v>
      </c>
      <c r="B41">
        <v>13360.286926911904</v>
      </c>
      <c r="C41">
        <v>18072.518456783939</v>
      </c>
      <c r="D41">
        <v>19314.428128362673</v>
      </c>
    </row>
    <row r="42" spans="1:4">
      <c r="A42" s="18" t="s">
        <v>38</v>
      </c>
      <c r="B42">
        <v>62186.867536862839</v>
      </c>
      <c r="C42">
        <v>88868.529791770488</v>
      </c>
      <c r="D42">
        <v>107333.97882990733</v>
      </c>
    </row>
    <row r="43" spans="1:4">
      <c r="A43" s="18" t="s">
        <v>39</v>
      </c>
      <c r="B43">
        <v>8943.0261150329407</v>
      </c>
      <c r="C43">
        <v>12247.621603197431</v>
      </c>
      <c r="D43">
        <v>12635.734439986289</v>
      </c>
    </row>
    <row r="44" spans="1:4">
      <c r="A44" s="18" t="s">
        <v>40</v>
      </c>
      <c r="B44">
        <v>31494.767888915339</v>
      </c>
      <c r="C44">
        <v>44647.746822089386</v>
      </c>
      <c r="D44">
        <v>45646.680406882551</v>
      </c>
    </row>
    <row r="45" spans="1:4">
      <c r="A45" s="18" t="s">
        <v>41</v>
      </c>
      <c r="B45">
        <v>40627.980801590187</v>
      </c>
      <c r="C45">
        <v>53908.437587114415</v>
      </c>
      <c r="D45">
        <v>37983.224443649327</v>
      </c>
    </row>
    <row r="46" spans="1:4">
      <c r="A46" s="17" t="s">
        <v>30</v>
      </c>
      <c r="B46">
        <v>24833.246239068274</v>
      </c>
      <c r="C46">
        <v>26302.547373901303</v>
      </c>
      <c r="D46">
        <v>30614.082412328156</v>
      </c>
    </row>
    <row r="47" spans="1:4">
      <c r="A47" s="18" t="s">
        <v>32</v>
      </c>
      <c r="B47">
        <v>17786.698462049364</v>
      </c>
      <c r="C47">
        <v>19411.709913011764</v>
      </c>
      <c r="D47">
        <v>21813.057387484259</v>
      </c>
    </row>
    <row r="48" spans="1:4">
      <c r="A48" s="18" t="s">
        <v>33</v>
      </c>
      <c r="B48">
        <v>70962.693546267532</v>
      </c>
      <c r="C48">
        <v>76306.147624981066</v>
      </c>
      <c r="D48">
        <v>93887.153003001018</v>
      </c>
    </row>
    <row r="49" spans="1:4">
      <c r="A49" s="18" t="s">
        <v>34</v>
      </c>
      <c r="B49">
        <v>6958.1216477454727</v>
      </c>
      <c r="C49">
        <v>7251.0667379343558</v>
      </c>
      <c r="D49">
        <v>8190.5613136837883</v>
      </c>
    </row>
    <row r="50" spans="1:4">
      <c r="A50" s="18" t="s">
        <v>35</v>
      </c>
      <c r="B50">
        <v>13205.935043950261</v>
      </c>
      <c r="C50">
        <v>17655.592187418286</v>
      </c>
      <c r="D50">
        <v>20021.372100115928</v>
      </c>
    </row>
    <row r="51" spans="1:4">
      <c r="A51" s="18" t="s">
        <v>36</v>
      </c>
      <c r="B51">
        <v>63028.985259161076</v>
      </c>
      <c r="C51">
        <v>67412.26107923346</v>
      </c>
      <c r="D51">
        <v>78805.713195200617</v>
      </c>
    </row>
    <row r="52" spans="1:4">
      <c r="A52" s="18" t="s">
        <v>42</v>
      </c>
      <c r="B52">
        <v>29383.567874958488</v>
      </c>
      <c r="C52">
        <v>22942.82835049542</v>
      </c>
      <c r="D52">
        <v>16182.046484326651</v>
      </c>
    </row>
    <row r="53" spans="1:4">
      <c r="A53" s="18" t="s">
        <v>37</v>
      </c>
      <c r="B53">
        <v>6117.3486153095619</v>
      </c>
      <c r="C53">
        <v>6382.4493682859693</v>
      </c>
      <c r="D53">
        <v>7337.3778435083932</v>
      </c>
    </row>
    <row r="54" spans="1:4">
      <c r="A54" s="18" t="s">
        <v>43</v>
      </c>
      <c r="B54">
        <v>4276.3455960102383</v>
      </c>
      <c r="C54">
        <v>4909.5764371430532</v>
      </c>
      <c r="D54">
        <v>5894.0758064616839</v>
      </c>
    </row>
    <row r="55" spans="1:4">
      <c r="A55" s="18" t="s">
        <v>38</v>
      </c>
      <c r="B55">
        <v>10190.748996593891</v>
      </c>
      <c r="C55">
        <v>11594.153586176288</v>
      </c>
      <c r="D55">
        <v>14973.369901578177</v>
      </c>
    </row>
    <row r="56" spans="1:4">
      <c r="A56" s="18" t="s">
        <v>39</v>
      </c>
      <c r="B56">
        <v>15438.332405935267</v>
      </c>
      <c r="C56">
        <v>16126.07029738526</v>
      </c>
      <c r="D56">
        <v>18002.171220700824</v>
      </c>
    </row>
    <row r="57" spans="1:4">
      <c r="A57" s="18" t="s">
        <v>40</v>
      </c>
      <c r="B57">
        <v>19685.685828413232</v>
      </c>
      <c r="C57">
        <v>18939.635255594163</v>
      </c>
      <c r="D57">
        <v>22438.72526561288</v>
      </c>
    </row>
    <row r="58" spans="1:4">
      <c r="A58" s="18" t="s">
        <v>41</v>
      </c>
      <c r="B58">
        <v>62536.11830911244</v>
      </c>
      <c r="C58">
        <v>67336.729134046647</v>
      </c>
      <c r="D58">
        <v>84038.571812276365</v>
      </c>
    </row>
    <row r="59" spans="1:4">
      <c r="A59" s="18" t="s">
        <v>44</v>
      </c>
      <c r="B59">
        <v>3261.6195223806903</v>
      </c>
      <c r="C59">
        <v>5664.8958890112153</v>
      </c>
      <c r="D59">
        <v>6398.8760263154591</v>
      </c>
    </row>
    <row r="60" spans="1:4">
      <c r="A60" s="17" t="s">
        <v>16</v>
      </c>
      <c r="B60">
        <v>27712.085681626868</v>
      </c>
      <c r="C60">
        <v>33916.950387941753</v>
      </c>
      <c r="D60">
        <v>36802.330563109266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770C-C5A7-46C4-A5C3-59761074CB58}">
  <dimension ref="A1:R41"/>
  <sheetViews>
    <sheetView topLeftCell="A7" zoomScale="72" workbookViewId="0">
      <selection activeCell="D20" sqref="D20"/>
    </sheetView>
  </sheetViews>
  <sheetFormatPr defaultRowHeight="14.4"/>
  <cols>
    <col min="1" max="1" width="25.5546875" customWidth="1"/>
    <col min="2" max="2" width="17.88671875" customWidth="1"/>
    <col min="3" max="4" width="8.88671875" customWidth="1"/>
    <col min="5" max="5" width="12.6640625" bestFit="1" customWidth="1"/>
    <col min="6" max="7" width="10.44140625" bestFit="1" customWidth="1"/>
    <col min="8" max="8" width="16.44140625" bestFit="1" customWidth="1"/>
    <col min="9" max="9" width="17.5546875" bestFit="1" customWidth="1"/>
  </cols>
  <sheetData>
    <row r="1" spans="1:3">
      <c r="A1" s="10" t="s">
        <v>25</v>
      </c>
      <c r="B1" t="s">
        <v>19</v>
      </c>
    </row>
    <row r="2" spans="1:3">
      <c r="A2" s="10" t="s">
        <v>26</v>
      </c>
      <c r="B2" t="s">
        <v>27</v>
      </c>
    </row>
    <row r="4" spans="1:3">
      <c r="A4" s="10" t="s">
        <v>15</v>
      </c>
      <c r="B4" t="s">
        <v>62</v>
      </c>
      <c r="C4" t="s">
        <v>63</v>
      </c>
    </row>
    <row r="5" spans="1:3">
      <c r="A5" s="11">
        <v>43744</v>
      </c>
      <c r="B5" s="12">
        <v>82335.874921422481</v>
      </c>
      <c r="C5" s="12">
        <v>85841.338589460996</v>
      </c>
    </row>
    <row r="6" spans="1:3">
      <c r="A6" s="11">
        <v>43751</v>
      </c>
      <c r="B6" s="12">
        <v>79415.53171491898</v>
      </c>
      <c r="C6" s="12">
        <v>85651.873339473503</v>
      </c>
    </row>
    <row r="7" spans="1:3">
      <c r="A7" s="11">
        <v>43758</v>
      </c>
      <c r="B7" s="12">
        <v>78703.284158314491</v>
      </c>
      <c r="C7" s="12">
        <v>76740.400839474503</v>
      </c>
    </row>
    <row r="8" spans="1:3">
      <c r="A8" s="11">
        <v>43765</v>
      </c>
      <c r="B8" s="12">
        <v>74091.078774874492</v>
      </c>
      <c r="C8" s="12">
        <v>74598.588339478505</v>
      </c>
    </row>
    <row r="9" spans="1:3">
      <c r="A9" s="11">
        <v>43772</v>
      </c>
      <c r="B9" s="12">
        <v>75863.787324484991</v>
      </c>
      <c r="C9" s="12">
        <v>77454.244589470502</v>
      </c>
    </row>
    <row r="10" spans="1:3">
      <c r="A10" s="11">
        <v>43779</v>
      </c>
      <c r="B10" s="12">
        <v>77011.785793102492</v>
      </c>
      <c r="C10" s="12">
        <v>74486.969589462009</v>
      </c>
    </row>
    <row r="11" spans="1:3">
      <c r="A11" s="11">
        <v>43786</v>
      </c>
      <c r="B11" s="12">
        <v>100344.11500141901</v>
      </c>
      <c r="C11" s="12">
        <v>84523.967089465994</v>
      </c>
    </row>
    <row r="12" spans="1:3">
      <c r="A12" s="11">
        <v>43793</v>
      </c>
      <c r="B12" s="12">
        <v>184937.05494293701</v>
      </c>
      <c r="C12" s="12">
        <v>105467.93459231849</v>
      </c>
    </row>
    <row r="13" spans="1:3">
      <c r="A13" s="11">
        <v>43800</v>
      </c>
      <c r="B13" s="12">
        <v>127886.0961736935</v>
      </c>
      <c r="C13" s="12">
        <v>105186.954592321</v>
      </c>
    </row>
    <row r="14" spans="1:3">
      <c r="A14" s="11">
        <v>43807</v>
      </c>
      <c r="B14" s="12">
        <v>83704.806681498478</v>
      </c>
      <c r="C14" s="12">
        <v>76494.64310263301</v>
      </c>
    </row>
    <row r="15" spans="1:3">
      <c r="A15" s="11">
        <v>43814</v>
      </c>
      <c r="B15" s="12">
        <v>95741.133596096493</v>
      </c>
      <c r="C15" s="12">
        <v>82335.239598291984</v>
      </c>
    </row>
    <row r="16" spans="1:3">
      <c r="A16" s="11">
        <v>43821</v>
      </c>
      <c r="B16" s="12">
        <v>71998.131909910488</v>
      </c>
      <c r="C16" s="12">
        <v>59406.954301782993</v>
      </c>
    </row>
    <row r="17" spans="1:4">
      <c r="A17" s="11">
        <v>43828</v>
      </c>
      <c r="B17" s="12">
        <v>69140.363230048009</v>
      </c>
      <c r="C17" s="12">
        <v>74559.279765236992</v>
      </c>
    </row>
    <row r="18" spans="1:4">
      <c r="A18" s="11" t="s">
        <v>16</v>
      </c>
      <c r="B18" s="12">
        <v>92397.926478670837</v>
      </c>
      <c r="C18" s="12">
        <v>81749.876025297708</v>
      </c>
    </row>
    <row r="20" spans="1:4">
      <c r="A20" s="11">
        <v>43744</v>
      </c>
      <c r="B20" s="12">
        <v>82335.874921422481</v>
      </c>
      <c r="C20" s="12">
        <v>85841.338589460996</v>
      </c>
      <c r="D20" s="12">
        <f>B20-C20</f>
        <v>-3505.4636680385156</v>
      </c>
    </row>
    <row r="21" spans="1:4">
      <c r="A21" s="11">
        <v>43751</v>
      </c>
      <c r="B21" s="12">
        <v>79415.53171491898</v>
      </c>
      <c r="C21" s="12">
        <v>85651.873339473503</v>
      </c>
      <c r="D21" s="12">
        <f t="shared" ref="D21:D33" si="0">B21-C21</f>
        <v>-6236.3416245545232</v>
      </c>
    </row>
    <row r="22" spans="1:4">
      <c r="A22" s="11">
        <v>43758</v>
      </c>
      <c r="B22" s="12">
        <v>78703.284158314491</v>
      </c>
      <c r="C22" s="12">
        <v>76740.400839474503</v>
      </c>
      <c r="D22" s="12">
        <f t="shared" si="0"/>
        <v>1962.8833188399876</v>
      </c>
    </row>
    <row r="23" spans="1:4">
      <c r="A23" s="11">
        <v>43765</v>
      </c>
      <c r="B23" s="12">
        <v>74091.078774874492</v>
      </c>
      <c r="C23" s="12">
        <v>74598.588339478505</v>
      </c>
      <c r="D23" s="12">
        <f t="shared" si="0"/>
        <v>-507.50956460401358</v>
      </c>
    </row>
    <row r="24" spans="1:4">
      <c r="A24" s="11">
        <v>43772</v>
      </c>
      <c r="B24" s="12">
        <v>75863.787324484991</v>
      </c>
      <c r="C24" s="12">
        <v>77454.244589470502</v>
      </c>
      <c r="D24" s="12">
        <f t="shared" si="0"/>
        <v>-1590.4572649855108</v>
      </c>
    </row>
    <row r="25" spans="1:4">
      <c r="A25" s="11">
        <v>43779</v>
      </c>
      <c r="B25" s="12">
        <v>77011.785793102492</v>
      </c>
      <c r="C25" s="12">
        <v>74486.969589462009</v>
      </c>
      <c r="D25" s="12">
        <f t="shared" si="0"/>
        <v>2524.8162036404829</v>
      </c>
    </row>
    <row r="26" spans="1:4">
      <c r="A26" s="11">
        <v>43786</v>
      </c>
      <c r="B26" s="12">
        <v>100344.11500141901</v>
      </c>
      <c r="C26" s="12">
        <v>84523.967089465994</v>
      </c>
      <c r="D26" s="12">
        <f t="shared" si="0"/>
        <v>15820.147911953012</v>
      </c>
    </row>
    <row r="27" spans="1:4">
      <c r="A27" s="11">
        <v>43793</v>
      </c>
      <c r="B27" s="12">
        <v>184937.05494293701</v>
      </c>
      <c r="C27" s="12">
        <v>105467.93459231849</v>
      </c>
      <c r="D27" s="12">
        <f t="shared" si="0"/>
        <v>79469.120350618527</v>
      </c>
    </row>
    <row r="28" spans="1:4">
      <c r="A28" s="11">
        <v>43800</v>
      </c>
      <c r="B28" s="12">
        <v>127886.0961736935</v>
      </c>
      <c r="C28" s="12">
        <v>105186.954592321</v>
      </c>
      <c r="D28" s="12">
        <f t="shared" si="0"/>
        <v>22699.141581372503</v>
      </c>
    </row>
    <row r="29" spans="1:4">
      <c r="A29" s="11">
        <v>43807</v>
      </c>
      <c r="B29" s="12">
        <v>83704.806681498478</v>
      </c>
      <c r="C29" s="12">
        <v>76494.64310263301</v>
      </c>
      <c r="D29" s="12">
        <f t="shared" si="0"/>
        <v>7210.1635788654676</v>
      </c>
    </row>
    <row r="30" spans="1:4">
      <c r="A30" s="11">
        <v>43814</v>
      </c>
      <c r="B30" s="12">
        <v>95741.133596096493</v>
      </c>
      <c r="C30" s="12">
        <v>82335.239598291984</v>
      </c>
      <c r="D30" s="12">
        <f t="shared" si="0"/>
        <v>13405.893997804509</v>
      </c>
    </row>
    <row r="31" spans="1:4">
      <c r="A31" s="11">
        <v>43821</v>
      </c>
      <c r="B31" s="12">
        <v>71998.131909910488</v>
      </c>
      <c r="C31" s="12">
        <v>59406.954301782993</v>
      </c>
      <c r="D31" s="12">
        <f t="shared" si="0"/>
        <v>12591.177608127495</v>
      </c>
    </row>
    <row r="32" spans="1:4">
      <c r="A32" s="11">
        <v>43828</v>
      </c>
      <c r="B32" s="12">
        <v>69140.363230048009</v>
      </c>
      <c r="C32" s="12">
        <v>74559.279765236992</v>
      </c>
      <c r="D32" s="12">
        <f t="shared" si="0"/>
        <v>-5418.9165351889824</v>
      </c>
    </row>
    <row r="33" spans="1:18">
      <c r="A33" s="41" t="s">
        <v>16</v>
      </c>
      <c r="B33" s="40">
        <v>92397.926478670837</v>
      </c>
      <c r="C33" s="40">
        <v>81749.876025297708</v>
      </c>
      <c r="D33" s="12">
        <f t="shared" si="0"/>
        <v>10648.050453373129</v>
      </c>
    </row>
    <row r="38" spans="1:18">
      <c r="E38" s="42" t="s">
        <v>79</v>
      </c>
      <c r="F38" s="42"/>
      <c r="G38" s="42"/>
      <c r="H38" s="42"/>
      <c r="I38" s="42"/>
      <c r="J38" s="42"/>
      <c r="K38" s="42"/>
      <c r="L38" s="42"/>
      <c r="M38" s="42"/>
      <c r="N38" s="43" t="s">
        <v>80</v>
      </c>
      <c r="O38" s="43"/>
      <c r="P38" s="43"/>
      <c r="Q38" s="43"/>
      <c r="R38" s="43"/>
    </row>
    <row r="39" spans="1:18" ht="15" thickBot="1">
      <c r="E39" s="14" t="s">
        <v>2</v>
      </c>
      <c r="F39" s="14" t="s">
        <v>3</v>
      </c>
      <c r="G39" s="14" t="s">
        <v>4</v>
      </c>
      <c r="H39" s="14" t="s">
        <v>5</v>
      </c>
      <c r="I39" s="14" t="s">
        <v>6</v>
      </c>
      <c r="J39" s="14" t="s">
        <v>7</v>
      </c>
      <c r="K39" s="14" t="s">
        <v>8</v>
      </c>
      <c r="L39" s="14" t="s">
        <v>9</v>
      </c>
      <c r="M39" s="15" t="s">
        <v>10</v>
      </c>
      <c r="N39" s="14" t="s">
        <v>2</v>
      </c>
      <c r="O39" s="14" t="s">
        <v>3</v>
      </c>
      <c r="P39" s="14" t="s">
        <v>4</v>
      </c>
      <c r="Q39" s="14" t="s">
        <v>12</v>
      </c>
      <c r="R39" s="15" t="s">
        <v>10</v>
      </c>
    </row>
    <row r="40" spans="1:18" ht="15" thickTop="1">
      <c r="D40" s="26" t="s">
        <v>82</v>
      </c>
      <c r="E40" s="35">
        <v>0.91800275753240612</v>
      </c>
      <c r="F40" s="35">
        <v>0.78800921604802721</v>
      </c>
      <c r="G40" s="35">
        <v>0.69279839997050718</v>
      </c>
      <c r="H40" s="35">
        <v>0.20396607234049507</v>
      </c>
      <c r="I40" s="35">
        <v>3.9071183923790456E-2</v>
      </c>
      <c r="J40" s="35">
        <v>0.39915769928059075</v>
      </c>
      <c r="K40" s="35">
        <v>0.67312943743252185</v>
      </c>
      <c r="L40" s="35">
        <v>0.66873403804931009</v>
      </c>
      <c r="M40" s="35">
        <v>3.0857093924313927E-6</v>
      </c>
      <c r="N40" s="35">
        <v>0.18165493113476347</v>
      </c>
      <c r="O40" s="35">
        <v>0.14555353610930127</v>
      </c>
      <c r="P40" s="35">
        <v>0.37766320827853328</v>
      </c>
      <c r="Q40" s="35">
        <v>0.22524206971095329</v>
      </c>
      <c r="R40" s="35">
        <v>1.5150970713835653E-5</v>
      </c>
    </row>
    <row r="41" spans="1:18">
      <c r="D41" s="26" t="s">
        <v>83</v>
      </c>
      <c r="E41" s="35">
        <f>1-E40</f>
        <v>8.1997242467593878E-2</v>
      </c>
      <c r="F41" s="35">
        <f t="shared" ref="F41:R41" si="1">1-F40</f>
        <v>0.21199078395197279</v>
      </c>
      <c r="G41" s="35">
        <f t="shared" si="1"/>
        <v>0.30720160002949282</v>
      </c>
      <c r="H41" s="35">
        <f t="shared" si="1"/>
        <v>0.79603392765950498</v>
      </c>
      <c r="I41" s="35">
        <f t="shared" si="1"/>
        <v>0.9609288160762095</v>
      </c>
      <c r="J41" s="35">
        <f t="shared" si="1"/>
        <v>0.60084230071940925</v>
      </c>
      <c r="K41" s="35">
        <f t="shared" si="1"/>
        <v>0.32687056256747815</v>
      </c>
      <c r="L41" s="35">
        <f t="shared" si="1"/>
        <v>0.33126596195068991</v>
      </c>
      <c r="M41" s="35">
        <f t="shared" si="1"/>
        <v>0.99999691429060755</v>
      </c>
      <c r="N41" s="35">
        <f t="shared" si="1"/>
        <v>0.8183450688652365</v>
      </c>
      <c r="O41" s="35">
        <f t="shared" si="1"/>
        <v>0.85444646389069878</v>
      </c>
      <c r="P41" s="35">
        <f t="shared" si="1"/>
        <v>0.62233679172146672</v>
      </c>
      <c r="Q41" s="35">
        <f t="shared" si="1"/>
        <v>0.77475793028904671</v>
      </c>
      <c r="R41" s="35">
        <f t="shared" si="1"/>
        <v>0.99998484902928619</v>
      </c>
    </row>
  </sheetData>
  <mergeCells count="2">
    <mergeCell ref="E38:M38"/>
    <mergeCell ref="N38:R38"/>
  </mergeCells>
  <conditionalFormatting sqref="E40:R40">
    <cfRule type="colorScale" priority="3">
      <colorScale>
        <cfvo type="min"/>
        <cfvo type="percentile" val="50"/>
        <cfvo type="num" val="100"/>
        <color rgb="FFF8696B"/>
        <color rgb="FFFFEB84"/>
        <color rgb="FF63BE7B"/>
      </colorScale>
    </cfRule>
    <cfRule type="colorScale" priority="5">
      <colorScale>
        <cfvo type="num" val="0.05"/>
        <cfvo type="percentile" val="50"/>
        <cfvo type="num" val="100"/>
        <color rgb="FF63BE7B"/>
        <color rgb="FFFFEB84"/>
        <color rgb="FFF8696B"/>
      </colorScale>
    </cfRule>
  </conditionalFormatting>
  <conditionalFormatting sqref="E41:R41">
    <cfRule type="colorScale" priority="1">
      <colorScale>
        <cfvo type="num" val="0"/>
        <cfvo type="percentile" val="50"/>
        <cfvo type="num" val="0.95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F6ED-185B-4302-BD93-66461BE24F14}">
  <dimension ref="A1:E7"/>
  <sheetViews>
    <sheetView zoomScale="68" workbookViewId="0">
      <selection activeCell="E36" sqref="E36"/>
    </sheetView>
  </sheetViews>
  <sheetFormatPr defaultRowHeight="14.4"/>
  <cols>
    <col min="1" max="1" width="18" customWidth="1"/>
    <col min="2" max="2" width="23.5546875" customWidth="1"/>
    <col min="3" max="4" width="25.88671875" customWidth="1"/>
    <col min="5" max="5" width="15.77734375" customWidth="1"/>
    <col min="6" max="6" width="11.5546875" customWidth="1"/>
    <col min="7" max="8" width="11.44140625" bestFit="1" customWidth="1"/>
    <col min="9" max="9" width="17.44140625" bestFit="1" customWidth="1"/>
    <col min="10" max="14" width="6.88671875" bestFit="1" customWidth="1"/>
    <col min="15" max="15" width="12.109375" bestFit="1" customWidth="1"/>
    <col min="16" max="16" width="16.21875" bestFit="1" customWidth="1"/>
    <col min="17" max="18" width="24.21875" bestFit="1" customWidth="1"/>
    <col min="19" max="19" width="16.21875" bestFit="1" customWidth="1"/>
    <col min="20" max="23" width="24.21875" bestFit="1" customWidth="1"/>
    <col min="24" max="24" width="16.21875" bestFit="1" customWidth="1"/>
    <col min="25" max="27" width="24.21875" bestFit="1" customWidth="1"/>
    <col min="28" max="29" width="16.21875" bestFit="1" customWidth="1"/>
    <col min="30" max="87" width="7.88671875" bestFit="1" customWidth="1"/>
    <col min="88" max="88" width="8.88671875" bestFit="1" customWidth="1"/>
    <col min="89" max="107" width="7.88671875" bestFit="1" customWidth="1"/>
    <col min="108" max="108" width="8.88671875" bestFit="1" customWidth="1"/>
    <col min="109" max="110" width="7.88671875" bestFit="1" customWidth="1"/>
    <col min="111" max="115" width="8.88671875" bestFit="1" customWidth="1"/>
    <col min="116" max="116" width="12.109375" bestFit="1" customWidth="1"/>
    <col min="117" max="117" width="12.44140625" bestFit="1" customWidth="1"/>
    <col min="118" max="118" width="8.88671875" bestFit="1" customWidth="1"/>
    <col min="119" max="119" width="12.44140625" bestFit="1" customWidth="1"/>
    <col min="120" max="120" width="8.88671875" bestFit="1" customWidth="1"/>
    <col min="121" max="121" width="12.44140625" bestFit="1" customWidth="1"/>
    <col min="122" max="122" width="8.88671875" bestFit="1" customWidth="1"/>
    <col min="123" max="123" width="12.44140625" bestFit="1" customWidth="1"/>
    <col min="124" max="124" width="8.88671875" bestFit="1" customWidth="1"/>
    <col min="125" max="125" width="12.44140625" bestFit="1" customWidth="1"/>
    <col min="126" max="126" width="8.88671875" bestFit="1" customWidth="1"/>
    <col min="127" max="127" width="12.44140625" bestFit="1" customWidth="1"/>
    <col min="128" max="128" width="8.88671875" bestFit="1" customWidth="1"/>
    <col min="129" max="129" width="12.44140625" bestFit="1" customWidth="1"/>
    <col min="130" max="130" width="8.88671875" bestFit="1" customWidth="1"/>
    <col min="131" max="131" width="12.44140625" bestFit="1" customWidth="1"/>
    <col min="132" max="132" width="8.88671875" bestFit="1" customWidth="1"/>
    <col min="133" max="133" width="12.44140625" bestFit="1" customWidth="1"/>
    <col min="134" max="134" width="8.88671875" bestFit="1" customWidth="1"/>
    <col min="135" max="135" width="12.44140625" bestFit="1" customWidth="1"/>
    <col min="136" max="136" width="8.88671875" bestFit="1" customWidth="1"/>
    <col min="137" max="137" width="12.44140625" bestFit="1" customWidth="1"/>
    <col min="138" max="138" width="8.88671875" bestFit="1" customWidth="1"/>
    <col min="139" max="139" width="12.44140625" bestFit="1" customWidth="1"/>
    <col min="140" max="140" width="8.88671875" bestFit="1" customWidth="1"/>
    <col min="141" max="141" width="12.44140625" bestFit="1" customWidth="1"/>
    <col min="142" max="142" width="8.88671875" bestFit="1" customWidth="1"/>
    <col min="143" max="143" width="12.44140625" bestFit="1" customWidth="1"/>
    <col min="144" max="144" width="8.88671875" bestFit="1" customWidth="1"/>
    <col min="145" max="145" width="12.44140625" bestFit="1" customWidth="1"/>
    <col min="146" max="146" width="8.88671875" bestFit="1" customWidth="1"/>
    <col min="147" max="147" width="12.44140625" bestFit="1" customWidth="1"/>
    <col min="148" max="148" width="8.88671875" bestFit="1" customWidth="1"/>
    <col min="149" max="149" width="12.44140625" bestFit="1" customWidth="1"/>
    <col min="150" max="150" width="8.88671875" bestFit="1" customWidth="1"/>
    <col min="151" max="151" width="12.44140625" bestFit="1" customWidth="1"/>
    <col min="152" max="152" width="8.88671875" bestFit="1" customWidth="1"/>
    <col min="153" max="153" width="12.44140625" bestFit="1" customWidth="1"/>
    <col min="154" max="154" width="8.88671875" bestFit="1" customWidth="1"/>
    <col min="155" max="155" width="12.44140625" bestFit="1" customWidth="1"/>
    <col min="156" max="156" width="8.88671875" bestFit="1" customWidth="1"/>
    <col min="157" max="157" width="12.44140625" bestFit="1" customWidth="1"/>
    <col min="158" max="158" width="8.88671875" bestFit="1" customWidth="1"/>
    <col min="159" max="159" width="12.44140625" bestFit="1" customWidth="1"/>
    <col min="160" max="160" width="8.88671875" bestFit="1" customWidth="1"/>
    <col min="161" max="161" width="12.44140625" bestFit="1" customWidth="1"/>
    <col min="162" max="162" width="8.88671875" bestFit="1" customWidth="1"/>
    <col min="163" max="163" width="12.44140625" bestFit="1" customWidth="1"/>
    <col min="164" max="164" width="8.88671875" bestFit="1" customWidth="1"/>
    <col min="165" max="165" width="12.44140625" bestFit="1" customWidth="1"/>
    <col min="166" max="166" width="8.88671875" bestFit="1" customWidth="1"/>
    <col min="167" max="167" width="12.44140625" bestFit="1" customWidth="1"/>
    <col min="168" max="168" width="8.88671875" bestFit="1" customWidth="1"/>
    <col min="169" max="169" width="12.44140625" bestFit="1" customWidth="1"/>
    <col min="170" max="170" width="8.88671875" bestFit="1" customWidth="1"/>
    <col min="171" max="171" width="12.44140625" bestFit="1" customWidth="1"/>
    <col min="172" max="172" width="8.88671875" bestFit="1" customWidth="1"/>
    <col min="173" max="173" width="12.44140625" bestFit="1" customWidth="1"/>
    <col min="174" max="174" width="8.88671875" bestFit="1" customWidth="1"/>
    <col min="175" max="175" width="12.44140625" bestFit="1" customWidth="1"/>
    <col min="176" max="176" width="8.88671875" bestFit="1" customWidth="1"/>
    <col min="177" max="177" width="12.44140625" bestFit="1" customWidth="1"/>
    <col min="178" max="178" width="8.88671875" bestFit="1" customWidth="1"/>
    <col min="179" max="179" width="12.44140625" bestFit="1" customWidth="1"/>
    <col min="180" max="180" width="8.88671875" bestFit="1" customWidth="1"/>
    <col min="181" max="181" width="12.44140625" bestFit="1" customWidth="1"/>
    <col min="182" max="182" width="8.88671875" bestFit="1" customWidth="1"/>
    <col min="183" max="183" width="12.44140625" bestFit="1" customWidth="1"/>
    <col min="184" max="184" width="8.88671875" bestFit="1" customWidth="1"/>
    <col min="185" max="185" width="12.44140625" bestFit="1" customWidth="1"/>
    <col min="186" max="186" width="8.88671875" bestFit="1" customWidth="1"/>
    <col min="187" max="187" width="12.44140625" bestFit="1" customWidth="1"/>
    <col min="188" max="188" width="8.88671875" bestFit="1" customWidth="1"/>
    <col min="189" max="189" width="12.44140625" bestFit="1" customWidth="1"/>
    <col min="190" max="190" width="8.88671875" bestFit="1" customWidth="1"/>
    <col min="191" max="191" width="12.44140625" bestFit="1" customWidth="1"/>
    <col min="192" max="192" width="8.88671875" bestFit="1" customWidth="1"/>
    <col min="193" max="193" width="12.44140625" bestFit="1" customWidth="1"/>
    <col min="194" max="194" width="8.88671875" bestFit="1" customWidth="1"/>
    <col min="195" max="195" width="12.44140625" bestFit="1" customWidth="1"/>
    <col min="196" max="196" width="8.88671875" bestFit="1" customWidth="1"/>
    <col min="197" max="197" width="12.44140625" bestFit="1" customWidth="1"/>
    <col min="198" max="198" width="8.88671875" bestFit="1" customWidth="1"/>
    <col min="199" max="199" width="12.44140625" bestFit="1" customWidth="1"/>
    <col min="200" max="200" width="8.88671875" bestFit="1" customWidth="1"/>
    <col min="201" max="201" width="12.44140625" bestFit="1" customWidth="1"/>
    <col min="202" max="202" width="8.88671875" bestFit="1" customWidth="1"/>
    <col min="203" max="203" width="12.44140625" bestFit="1" customWidth="1"/>
    <col min="204" max="204" width="8.88671875" bestFit="1" customWidth="1"/>
    <col min="205" max="205" width="12.44140625" bestFit="1" customWidth="1"/>
    <col min="206" max="206" width="8.88671875" bestFit="1" customWidth="1"/>
    <col min="207" max="207" width="12.44140625" bestFit="1" customWidth="1"/>
    <col min="208" max="208" width="8.88671875" bestFit="1" customWidth="1"/>
    <col min="209" max="209" width="12.44140625" bestFit="1" customWidth="1"/>
    <col min="210" max="210" width="8.88671875" bestFit="1" customWidth="1"/>
    <col min="211" max="211" width="12.44140625" bestFit="1" customWidth="1"/>
    <col min="212" max="212" width="8.88671875" bestFit="1" customWidth="1"/>
    <col min="213" max="213" width="12.44140625" bestFit="1" customWidth="1"/>
    <col min="214" max="214" width="8.88671875" bestFit="1" customWidth="1"/>
    <col min="215" max="215" width="12.44140625" bestFit="1" customWidth="1"/>
    <col min="216" max="216" width="8.88671875" bestFit="1" customWidth="1"/>
    <col min="217" max="217" width="12.44140625" bestFit="1" customWidth="1"/>
    <col min="218" max="218" width="8.88671875" bestFit="1" customWidth="1"/>
    <col min="219" max="219" width="12.44140625" bestFit="1" customWidth="1"/>
    <col min="220" max="220" width="8.88671875" bestFit="1" customWidth="1"/>
    <col min="221" max="221" width="12.44140625" bestFit="1" customWidth="1"/>
    <col min="222" max="222" width="8.88671875" bestFit="1" customWidth="1"/>
    <col min="223" max="223" width="12.44140625" bestFit="1" customWidth="1"/>
    <col min="224" max="224" width="9.88671875" bestFit="1" customWidth="1"/>
    <col min="225" max="225" width="13.5546875" bestFit="1" customWidth="1"/>
    <col min="226" max="226" width="9.88671875" bestFit="1" customWidth="1"/>
    <col min="227" max="227" width="13.5546875" bestFit="1" customWidth="1"/>
    <col min="228" max="228" width="9.88671875" bestFit="1" customWidth="1"/>
    <col min="229" max="229" width="13.5546875" bestFit="1" customWidth="1"/>
    <col min="230" max="230" width="12.109375" bestFit="1" customWidth="1"/>
  </cols>
  <sheetData>
    <row r="1" spans="1:5">
      <c r="A1" s="10" t="s">
        <v>0</v>
      </c>
      <c r="B1" t="s">
        <v>27</v>
      </c>
    </row>
    <row r="3" spans="1:5">
      <c r="A3" s="10" t="s">
        <v>15</v>
      </c>
      <c r="B3" t="s">
        <v>64</v>
      </c>
      <c r="C3" t="s">
        <v>65</v>
      </c>
      <c r="D3" t="s">
        <v>66</v>
      </c>
      <c r="E3" t="s">
        <v>67</v>
      </c>
    </row>
    <row r="4" spans="1:5">
      <c r="A4" s="17" t="s">
        <v>22</v>
      </c>
      <c r="B4" s="12">
        <v>21544.591538901499</v>
      </c>
      <c r="C4" s="12">
        <v>21604.568357500873</v>
      </c>
      <c r="D4" s="12">
        <v>15800.522970111375</v>
      </c>
      <c r="E4" s="12">
        <v>21758.367410458126</v>
      </c>
    </row>
    <row r="5" spans="1:5">
      <c r="A5" s="17" t="s">
        <v>23</v>
      </c>
      <c r="B5" s="12">
        <v>22267.5771639015</v>
      </c>
      <c r="C5" s="12">
        <v>26106.345023025875</v>
      </c>
      <c r="D5" s="12">
        <v>14918.766426159249</v>
      </c>
      <c r="E5" s="12">
        <v>22190.590352092622</v>
      </c>
    </row>
    <row r="6" spans="1:5">
      <c r="A6" s="17" t="s">
        <v>24</v>
      </c>
      <c r="B6" s="12">
        <v>23946.227576989997</v>
      </c>
      <c r="C6" s="12">
        <v>23634.933214022396</v>
      </c>
      <c r="D6" s="12">
        <v>14063.1328556391</v>
      </c>
      <c r="E6" s="12">
        <v>17952.320625401699</v>
      </c>
    </row>
    <row r="7" spans="1:5">
      <c r="A7" s="17" t="s">
        <v>16</v>
      </c>
      <c r="B7" s="12">
        <v>22690.754822781691</v>
      </c>
      <c r="C7" s="12">
        <v>23770.639968632229</v>
      </c>
      <c r="D7" s="12">
        <v>14860.98629717523</v>
      </c>
      <c r="E7" s="12">
        <v>20427.494936708576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2C89-7F4C-4A54-BF94-E6F48EFA1327}">
  <dimension ref="A1:I7"/>
  <sheetViews>
    <sheetView topLeftCell="A5" zoomScale="79" workbookViewId="0">
      <selection activeCell="F3" sqref="F3"/>
    </sheetView>
  </sheetViews>
  <sheetFormatPr defaultRowHeight="14.4"/>
  <cols>
    <col min="1" max="1" width="16.77734375" customWidth="1"/>
    <col min="2" max="2" width="20.5546875" customWidth="1"/>
    <col min="3" max="8" width="22.6640625" customWidth="1"/>
    <col min="9" max="9" width="14.6640625" customWidth="1"/>
    <col min="10" max="10" width="6.88671875" customWidth="1"/>
    <col min="11" max="14" width="6.88671875" bestFit="1" customWidth="1"/>
    <col min="15" max="15" width="12.109375" bestFit="1" customWidth="1"/>
    <col min="16" max="16" width="16.21875" bestFit="1" customWidth="1"/>
    <col min="17" max="18" width="24.21875" bestFit="1" customWidth="1"/>
    <col min="19" max="19" width="16.21875" bestFit="1" customWidth="1"/>
    <col min="20" max="23" width="24.21875" bestFit="1" customWidth="1"/>
    <col min="24" max="24" width="16.21875" bestFit="1" customWidth="1"/>
    <col min="25" max="27" width="24.21875" bestFit="1" customWidth="1"/>
    <col min="28" max="29" width="16.21875" bestFit="1" customWidth="1"/>
    <col min="30" max="87" width="7.88671875" bestFit="1" customWidth="1"/>
    <col min="88" max="88" width="8.88671875" bestFit="1" customWidth="1"/>
    <col min="89" max="107" width="7.88671875" bestFit="1" customWidth="1"/>
    <col min="108" max="108" width="8.88671875" bestFit="1" customWidth="1"/>
    <col min="109" max="110" width="7.88671875" bestFit="1" customWidth="1"/>
    <col min="111" max="115" width="8.88671875" bestFit="1" customWidth="1"/>
    <col min="116" max="116" width="12.109375" bestFit="1" customWidth="1"/>
    <col min="117" max="117" width="12.44140625" bestFit="1" customWidth="1"/>
    <col min="118" max="118" width="8.88671875" bestFit="1" customWidth="1"/>
    <col min="119" max="119" width="12.44140625" bestFit="1" customWidth="1"/>
    <col min="120" max="120" width="8.88671875" bestFit="1" customWidth="1"/>
    <col min="121" max="121" width="12.44140625" bestFit="1" customWidth="1"/>
    <col min="122" max="122" width="8.88671875" bestFit="1" customWidth="1"/>
    <col min="123" max="123" width="12.44140625" bestFit="1" customWidth="1"/>
    <col min="124" max="124" width="8.88671875" bestFit="1" customWidth="1"/>
    <col min="125" max="125" width="12.44140625" bestFit="1" customWidth="1"/>
    <col min="126" max="126" width="8.88671875" bestFit="1" customWidth="1"/>
    <col min="127" max="127" width="12.44140625" bestFit="1" customWidth="1"/>
    <col min="128" max="128" width="8.88671875" bestFit="1" customWidth="1"/>
    <col min="129" max="129" width="12.44140625" bestFit="1" customWidth="1"/>
    <col min="130" max="130" width="8.88671875" bestFit="1" customWidth="1"/>
    <col min="131" max="131" width="12.44140625" bestFit="1" customWidth="1"/>
    <col min="132" max="132" width="8.88671875" bestFit="1" customWidth="1"/>
    <col min="133" max="133" width="12.44140625" bestFit="1" customWidth="1"/>
    <col min="134" max="134" width="8.88671875" bestFit="1" customWidth="1"/>
    <col min="135" max="135" width="12.44140625" bestFit="1" customWidth="1"/>
    <col min="136" max="136" width="8.88671875" bestFit="1" customWidth="1"/>
    <col min="137" max="137" width="12.44140625" bestFit="1" customWidth="1"/>
    <col min="138" max="138" width="8.88671875" bestFit="1" customWidth="1"/>
    <col min="139" max="139" width="12.44140625" bestFit="1" customWidth="1"/>
    <col min="140" max="140" width="8.88671875" bestFit="1" customWidth="1"/>
    <col min="141" max="141" width="12.44140625" bestFit="1" customWidth="1"/>
    <col min="142" max="142" width="8.88671875" bestFit="1" customWidth="1"/>
    <col min="143" max="143" width="12.44140625" bestFit="1" customWidth="1"/>
    <col min="144" max="144" width="8.88671875" bestFit="1" customWidth="1"/>
    <col min="145" max="145" width="12.44140625" bestFit="1" customWidth="1"/>
    <col min="146" max="146" width="8.88671875" bestFit="1" customWidth="1"/>
    <col min="147" max="147" width="12.44140625" bestFit="1" customWidth="1"/>
    <col min="148" max="148" width="8.88671875" bestFit="1" customWidth="1"/>
    <col min="149" max="149" width="12.44140625" bestFit="1" customWidth="1"/>
    <col min="150" max="150" width="8.88671875" bestFit="1" customWidth="1"/>
    <col min="151" max="151" width="12.44140625" bestFit="1" customWidth="1"/>
    <col min="152" max="152" width="8.88671875" bestFit="1" customWidth="1"/>
    <col min="153" max="153" width="12.44140625" bestFit="1" customWidth="1"/>
    <col min="154" max="154" width="8.88671875" bestFit="1" customWidth="1"/>
    <col min="155" max="155" width="12.44140625" bestFit="1" customWidth="1"/>
    <col min="156" max="156" width="8.88671875" bestFit="1" customWidth="1"/>
    <col min="157" max="157" width="12.44140625" bestFit="1" customWidth="1"/>
    <col min="158" max="158" width="8.88671875" bestFit="1" customWidth="1"/>
    <col min="159" max="159" width="12.44140625" bestFit="1" customWidth="1"/>
    <col min="160" max="160" width="8.88671875" bestFit="1" customWidth="1"/>
    <col min="161" max="161" width="12.44140625" bestFit="1" customWidth="1"/>
    <col min="162" max="162" width="8.88671875" bestFit="1" customWidth="1"/>
    <col min="163" max="163" width="12.44140625" bestFit="1" customWidth="1"/>
    <col min="164" max="164" width="8.88671875" bestFit="1" customWidth="1"/>
    <col min="165" max="165" width="12.44140625" bestFit="1" customWidth="1"/>
    <col min="166" max="166" width="8.88671875" bestFit="1" customWidth="1"/>
    <col min="167" max="167" width="12.44140625" bestFit="1" customWidth="1"/>
    <col min="168" max="168" width="8.88671875" bestFit="1" customWidth="1"/>
    <col min="169" max="169" width="12.44140625" bestFit="1" customWidth="1"/>
    <col min="170" max="170" width="8.88671875" bestFit="1" customWidth="1"/>
    <col min="171" max="171" width="12.44140625" bestFit="1" customWidth="1"/>
    <col min="172" max="172" width="8.88671875" bestFit="1" customWidth="1"/>
    <col min="173" max="173" width="12.44140625" bestFit="1" customWidth="1"/>
    <col min="174" max="174" width="8.88671875" bestFit="1" customWidth="1"/>
    <col min="175" max="175" width="12.44140625" bestFit="1" customWidth="1"/>
    <col min="176" max="176" width="8.88671875" bestFit="1" customWidth="1"/>
    <col min="177" max="177" width="12.44140625" bestFit="1" customWidth="1"/>
    <col min="178" max="178" width="8.88671875" bestFit="1" customWidth="1"/>
    <col min="179" max="179" width="12.44140625" bestFit="1" customWidth="1"/>
    <col min="180" max="180" width="8.88671875" bestFit="1" customWidth="1"/>
    <col min="181" max="181" width="12.44140625" bestFit="1" customWidth="1"/>
    <col min="182" max="182" width="8.88671875" bestFit="1" customWidth="1"/>
    <col min="183" max="183" width="12.44140625" bestFit="1" customWidth="1"/>
    <col min="184" max="184" width="8.88671875" bestFit="1" customWidth="1"/>
    <col min="185" max="185" width="12.44140625" bestFit="1" customWidth="1"/>
    <col min="186" max="186" width="8.88671875" bestFit="1" customWidth="1"/>
    <col min="187" max="187" width="12.44140625" bestFit="1" customWidth="1"/>
    <col min="188" max="188" width="8.88671875" bestFit="1" customWidth="1"/>
    <col min="189" max="189" width="12.44140625" bestFit="1" customWidth="1"/>
    <col min="190" max="190" width="8.88671875" bestFit="1" customWidth="1"/>
    <col min="191" max="191" width="12.44140625" bestFit="1" customWidth="1"/>
    <col min="192" max="192" width="8.88671875" bestFit="1" customWidth="1"/>
    <col min="193" max="193" width="12.44140625" bestFit="1" customWidth="1"/>
    <col min="194" max="194" width="8.88671875" bestFit="1" customWidth="1"/>
    <col min="195" max="195" width="12.44140625" bestFit="1" customWidth="1"/>
    <col min="196" max="196" width="8.88671875" bestFit="1" customWidth="1"/>
    <col min="197" max="197" width="12.44140625" bestFit="1" customWidth="1"/>
    <col min="198" max="198" width="8.88671875" bestFit="1" customWidth="1"/>
    <col min="199" max="199" width="12.44140625" bestFit="1" customWidth="1"/>
    <col min="200" max="200" width="8.88671875" bestFit="1" customWidth="1"/>
    <col min="201" max="201" width="12.44140625" bestFit="1" customWidth="1"/>
    <col min="202" max="202" width="8.88671875" bestFit="1" customWidth="1"/>
    <col min="203" max="203" width="12.44140625" bestFit="1" customWidth="1"/>
    <col min="204" max="204" width="8.88671875" bestFit="1" customWidth="1"/>
    <col min="205" max="205" width="12.44140625" bestFit="1" customWidth="1"/>
    <col min="206" max="206" width="8.88671875" bestFit="1" customWidth="1"/>
    <col min="207" max="207" width="12.44140625" bestFit="1" customWidth="1"/>
    <col min="208" max="208" width="8.88671875" bestFit="1" customWidth="1"/>
    <col min="209" max="209" width="12.44140625" bestFit="1" customWidth="1"/>
    <col min="210" max="210" width="8.88671875" bestFit="1" customWidth="1"/>
    <col min="211" max="211" width="12.44140625" bestFit="1" customWidth="1"/>
    <col min="212" max="212" width="8.88671875" bestFit="1" customWidth="1"/>
    <col min="213" max="213" width="12.44140625" bestFit="1" customWidth="1"/>
    <col min="214" max="214" width="8.88671875" bestFit="1" customWidth="1"/>
    <col min="215" max="215" width="12.44140625" bestFit="1" customWidth="1"/>
    <col min="216" max="216" width="8.88671875" bestFit="1" customWidth="1"/>
    <col min="217" max="217" width="12.44140625" bestFit="1" customWidth="1"/>
    <col min="218" max="218" width="8.88671875" bestFit="1" customWidth="1"/>
    <col min="219" max="219" width="12.44140625" bestFit="1" customWidth="1"/>
    <col min="220" max="220" width="8.88671875" bestFit="1" customWidth="1"/>
    <col min="221" max="221" width="12.44140625" bestFit="1" customWidth="1"/>
    <col min="222" max="222" width="8.88671875" bestFit="1" customWidth="1"/>
    <col min="223" max="223" width="12.44140625" bestFit="1" customWidth="1"/>
    <col min="224" max="224" width="9.88671875" bestFit="1" customWidth="1"/>
    <col min="225" max="225" width="13.5546875" bestFit="1" customWidth="1"/>
    <col min="226" max="226" width="9.88671875" bestFit="1" customWidth="1"/>
    <col min="227" max="227" width="13.5546875" bestFit="1" customWidth="1"/>
    <col min="228" max="228" width="9.88671875" bestFit="1" customWidth="1"/>
    <col min="229" max="229" width="13.5546875" bestFit="1" customWidth="1"/>
    <col min="230" max="230" width="12.109375" bestFit="1" customWidth="1"/>
  </cols>
  <sheetData>
    <row r="1" spans="1:9">
      <c r="A1" s="10" t="s">
        <v>0</v>
      </c>
      <c r="B1" t="s">
        <v>27</v>
      </c>
    </row>
    <row r="3" spans="1:9">
      <c r="A3" s="10" t="s">
        <v>15</v>
      </c>
      <c r="B3" t="s">
        <v>68</v>
      </c>
      <c r="C3" t="s">
        <v>72</v>
      </c>
      <c r="D3" t="s">
        <v>73</v>
      </c>
      <c r="E3" t="s">
        <v>74</v>
      </c>
      <c r="F3" t="s">
        <v>75</v>
      </c>
      <c r="G3" t="s">
        <v>71</v>
      </c>
      <c r="H3" t="s">
        <v>70</v>
      </c>
      <c r="I3" t="s">
        <v>69</v>
      </c>
    </row>
    <row r="4" spans="1:9">
      <c r="A4" s="17" t="s">
        <v>22</v>
      </c>
      <c r="B4" s="12">
        <v>1691.8105397529998</v>
      </c>
      <c r="C4" s="12">
        <v>3704.3326476669999</v>
      </c>
      <c r="D4" s="12">
        <v>5355.3594870459992</v>
      </c>
      <c r="E4" s="12">
        <v>18573.058703096372</v>
      </c>
      <c r="F4" s="12">
        <v>19661.265280404252</v>
      </c>
      <c r="G4" s="12">
        <v>14667.957595194373</v>
      </c>
      <c r="H4" s="12">
        <v>7585.5796528186256</v>
      </c>
      <c r="I4" s="12">
        <v>7397.0784864030002</v>
      </c>
    </row>
    <row r="5" spans="1:9">
      <c r="A5" s="17" t="s">
        <v>23</v>
      </c>
      <c r="B5" s="12">
        <v>1673.65015002375</v>
      </c>
      <c r="C5" s="12">
        <v>5157.2480745173743</v>
      </c>
      <c r="D5" s="12">
        <v>7485.6871493344988</v>
      </c>
      <c r="E5" s="12">
        <v>22350.521408536748</v>
      </c>
      <c r="F5" s="12">
        <v>42823.391445086374</v>
      </c>
      <c r="G5" s="12">
        <v>14731.306850777875</v>
      </c>
      <c r="H5" s="12">
        <v>7466.2722065793751</v>
      </c>
      <c r="I5" s="12">
        <v>7851.108480629875</v>
      </c>
    </row>
    <row r="6" spans="1:9">
      <c r="A6" s="17" t="s">
        <v>24</v>
      </c>
      <c r="B6" s="12">
        <v>1858.5591442775999</v>
      </c>
      <c r="C6" s="12">
        <v>4671.2845941018995</v>
      </c>
      <c r="D6" s="12">
        <v>6843.3159897059986</v>
      </c>
      <c r="E6" s="12">
        <v>21414.4096284794</v>
      </c>
      <c r="F6" s="12">
        <v>28652.642233848495</v>
      </c>
      <c r="G6" s="12">
        <v>13180.9782835061</v>
      </c>
      <c r="H6" s="12">
        <v>6484.5041745315993</v>
      </c>
      <c r="I6" s="12">
        <v>6588.4122697982993</v>
      </c>
    </row>
    <row r="7" spans="1:9">
      <c r="A7" s="17" t="s">
        <v>16</v>
      </c>
      <c r="B7" s="12">
        <v>1750.3568061919229</v>
      </c>
      <c r="C7" s="12">
        <v>4523.2881430190009</v>
      </c>
      <c r="D7" s="12">
        <v>6583.1358841578458</v>
      </c>
      <c r="E7" s="12">
        <v>20828.182199148421</v>
      </c>
      <c r="F7" s="12">
        <v>30246.295236246537</v>
      </c>
      <c r="G7" s="12">
        <v>14115.534553955345</v>
      </c>
      <c r="H7" s="12">
        <v>7125.379100788462</v>
      </c>
      <c r="I7" s="12">
        <v>7225.7545551633075</v>
      </c>
    </row>
  </sheetData>
  <sortState xmlns:xlrd2="http://schemas.microsoft.com/office/spreadsheetml/2017/richdata2" columnSort="1" ref="A3:I7">
    <sortCondition ref="I3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1E5DEA5784348AFF3DFC72141D5D7" ma:contentTypeVersion="13" ma:contentTypeDescription="Create a new document." ma:contentTypeScope="" ma:versionID="626a1eedad73f8726b4d64f703aa64a6">
  <xsd:schema xmlns:xsd="http://www.w3.org/2001/XMLSchema" xmlns:xs="http://www.w3.org/2001/XMLSchema" xmlns:p="http://schemas.microsoft.com/office/2006/metadata/properties" xmlns:ns3="970441e9-1d93-4b04-a25f-ff1b1a09b008" xmlns:ns4="ec5731c0-724b-46b3-af6e-3e1bf7707a72" targetNamespace="http://schemas.microsoft.com/office/2006/metadata/properties" ma:root="true" ma:fieldsID="ca576a4f632ce5afc00084319b45957b" ns3:_="" ns4:_="">
    <xsd:import namespace="970441e9-1d93-4b04-a25f-ff1b1a09b008"/>
    <xsd:import namespace="ec5731c0-724b-46b3-af6e-3e1bf7707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441e9-1d93-4b04-a25f-ff1b1a09b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731c0-724b-46b3-af6e-3e1bf7707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0B6F3F-290D-4116-96DA-3975015B91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8DAFF5-E0C7-4544-B49F-CC2DB32DFBA7}">
  <ds:schemaRefs>
    <ds:schemaRef ds:uri="ec5731c0-724b-46b3-af6e-3e1bf7707a7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970441e9-1d93-4b04-a25f-ff1b1a09b00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C8DAAF-21B3-4FE5-8198-054AA71DF3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441e9-1d93-4b04-a25f-ff1b1a09b008"/>
    <ds:schemaRef ds:uri="ec5731c0-724b-46b3-af6e-3e1bf7707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Cross data</vt:lpstr>
      <vt:lpstr>Total Mobile Market Raw Data</vt:lpstr>
      <vt:lpstr>Transpose Sales Volume</vt:lpstr>
      <vt:lpstr>Dashboard Report</vt:lpstr>
      <vt:lpstr>Transpose Crossdata</vt:lpstr>
      <vt:lpstr>Total Average</vt:lpstr>
      <vt:lpstr>SIMO</vt:lpstr>
      <vt:lpstr>Handset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Chidiebere Ogbuchi</cp:lastModifiedBy>
  <dcterms:created xsi:type="dcterms:W3CDTF">2020-05-13T11:50:59Z</dcterms:created>
  <dcterms:modified xsi:type="dcterms:W3CDTF">2025-01-07T18:04:45Z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0x0101003CF1E5DEA5784348AFF3DFC72141D5D7</vt:lpwstr>
  </property>
</Properties>
</file>