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ugrah Pangestu\Downloads\"/>
    </mc:Choice>
  </mc:AlternateContent>
  <xr:revisionPtr revIDLastSave="0" documentId="13_ncr:1_{2424BD12-0178-4563-8941-1ADA0D9D0C88}" xr6:coauthVersionLast="47" xr6:coauthVersionMax="47" xr10:uidLastSave="{00000000-0000-0000-0000-000000000000}"/>
  <bookViews>
    <workbookView xWindow="-108" yWindow="-108" windowWidth="23256" windowHeight="12456" xr2:uid="{C592C9E6-C619-45AE-B7D9-83139C20CDD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3" i="1" l="1"/>
  <c r="F33" i="1"/>
  <c r="G33" i="1"/>
  <c r="H33" i="1"/>
  <c r="I33" i="1"/>
  <c r="J33" i="1"/>
  <c r="D33" i="1"/>
  <c r="E29" i="1"/>
  <c r="F29" i="1"/>
  <c r="G29" i="1"/>
  <c r="H29" i="1"/>
  <c r="I29" i="1"/>
  <c r="J29" i="1"/>
  <c r="D29" i="1"/>
  <c r="D5" i="1"/>
  <c r="E5" i="1"/>
  <c r="F5" i="1"/>
  <c r="G5" i="1"/>
  <c r="H5" i="1"/>
  <c r="I5" i="1"/>
  <c r="J5" i="1"/>
  <c r="E6" i="1"/>
  <c r="D11" i="1"/>
  <c r="E11" i="1"/>
  <c r="F11" i="1"/>
  <c r="G11" i="1"/>
  <c r="H11" i="1"/>
  <c r="I11" i="1"/>
  <c r="J11" i="1"/>
  <c r="D13" i="1"/>
  <c r="E13" i="1"/>
  <c r="F13" i="1"/>
  <c r="G13" i="1"/>
  <c r="H13" i="1"/>
  <c r="I13" i="1"/>
  <c r="J13" i="1"/>
  <c r="D15" i="1"/>
  <c r="E15" i="1"/>
  <c r="F15" i="1"/>
  <c r="G15" i="1"/>
  <c r="H15" i="1"/>
  <c r="I15" i="1"/>
  <c r="J15" i="1"/>
  <c r="D17" i="1"/>
  <c r="E17" i="1"/>
  <c r="F17" i="1"/>
  <c r="G17" i="1"/>
  <c r="H17" i="1"/>
  <c r="I17" i="1"/>
  <c r="J17" i="1"/>
  <c r="E34" i="1"/>
  <c r="F34" i="1" s="1"/>
  <c r="G34" i="1" s="1"/>
  <c r="H34" i="1" s="1"/>
  <c r="I34" i="1" s="1"/>
  <c r="J34" i="1" s="1"/>
</calcChain>
</file>

<file path=xl/sharedStrings.xml><?xml version="1.0" encoding="utf-8"?>
<sst xmlns="http://schemas.openxmlformats.org/spreadsheetml/2006/main" count="85" uniqueCount="85">
  <si>
    <t>Business Data</t>
  </si>
  <si>
    <t>Gross Profit</t>
  </si>
  <si>
    <t>Selling and Distribution Costs</t>
  </si>
  <si>
    <t>Item</t>
  </si>
  <si>
    <t>A</t>
  </si>
  <si>
    <t>O</t>
  </si>
  <si>
    <t>B</t>
  </si>
  <si>
    <t>C</t>
  </si>
  <si>
    <t>D</t>
  </si>
  <si>
    <t>Operating Profit</t>
  </si>
  <si>
    <t>Interest Payable</t>
  </si>
  <si>
    <t>Profit Before Taxation</t>
  </si>
  <si>
    <t>Profit After Taxation</t>
  </si>
  <si>
    <t>Dividends</t>
  </si>
  <si>
    <t>Retained Profit for Financial Year</t>
  </si>
  <si>
    <t>E</t>
  </si>
  <si>
    <t>T</t>
  </si>
  <si>
    <t>V</t>
  </si>
  <si>
    <t>F</t>
  </si>
  <si>
    <t>G</t>
  </si>
  <si>
    <t>H</t>
  </si>
  <si>
    <t>I</t>
  </si>
  <si>
    <t>J</t>
  </si>
  <si>
    <t>Balance Sheets</t>
  </si>
  <si>
    <t>Fixed Assets</t>
  </si>
  <si>
    <t>Current Assets</t>
  </si>
  <si>
    <t xml:space="preserve">   Inventories</t>
  </si>
  <si>
    <t xml:space="preserve">   Debtors, Account Receivables</t>
  </si>
  <si>
    <t xml:space="preserve">   Cash at Bank</t>
  </si>
  <si>
    <t>Current Liabilities</t>
  </si>
  <si>
    <t xml:space="preserve">   Account Payables</t>
  </si>
  <si>
    <t>Creditors: Amout Due in excess of One Year</t>
  </si>
  <si>
    <t>Share Capital and Reserves</t>
  </si>
  <si>
    <t>Ordinary share Capital</t>
  </si>
  <si>
    <t>Profit and Loss Account</t>
  </si>
  <si>
    <t>Number of Shares</t>
  </si>
  <si>
    <t>K</t>
  </si>
  <si>
    <t>L</t>
  </si>
  <si>
    <t>X</t>
  </si>
  <si>
    <t>R</t>
  </si>
  <si>
    <t>M</t>
  </si>
  <si>
    <t>N</t>
  </si>
  <si>
    <t>P</t>
  </si>
  <si>
    <t>Q</t>
  </si>
  <si>
    <t>S</t>
  </si>
  <si>
    <t>U</t>
  </si>
  <si>
    <t>W</t>
  </si>
  <si>
    <t>Y</t>
  </si>
  <si>
    <t>Profit and Loss Account Information</t>
  </si>
  <si>
    <t>Administrative Expenses</t>
  </si>
  <si>
    <t>Z</t>
  </si>
  <si>
    <t>A-B</t>
  </si>
  <si>
    <t>C-(D+E)</t>
  </si>
  <si>
    <t>F-G</t>
  </si>
  <si>
    <t>Taxation</t>
  </si>
  <si>
    <t>AA</t>
  </si>
  <si>
    <t>H-I</t>
  </si>
  <si>
    <t>J-K</t>
  </si>
  <si>
    <t xml:space="preserve">   Total Current Assets Less Current Liabilities</t>
  </si>
  <si>
    <t>Total Current Assets</t>
  </si>
  <si>
    <t>Current Ratio</t>
  </si>
  <si>
    <t>Quick Ratio (Acid Test Ratio)</t>
  </si>
  <si>
    <t>Cash Ratio</t>
  </si>
  <si>
    <t>Working Capital</t>
  </si>
  <si>
    <t>Current Assets-Current Liabilities</t>
  </si>
  <si>
    <t>Current Assets/Current Liabilities</t>
  </si>
  <si>
    <t>(Cash+Marketable Securities)/Current Liab</t>
  </si>
  <si>
    <t>(Current Assets-Inventory)/Current Liab</t>
  </si>
  <si>
    <t>Receivable Turnover</t>
  </si>
  <si>
    <t>Gross Profit Margin</t>
  </si>
  <si>
    <t>Profit Margin, %</t>
  </si>
  <si>
    <t>Fixed to Current Asset Ratio</t>
  </si>
  <si>
    <t>Gross Sales</t>
  </si>
  <si>
    <t>Total Current Assets - AP</t>
  </si>
  <si>
    <t>Gross Profit/Gross Sales</t>
  </si>
  <si>
    <t>Operating Profit/Gross Sales</t>
  </si>
  <si>
    <t>Gross Sales/Account Receivables</t>
  </si>
  <si>
    <t>Net Current Assets or Net Liabilities</t>
  </si>
  <si>
    <t>Fixed Asset/Current Assets</t>
  </si>
  <si>
    <t>Cost of Sales(Cost of Goods Sold)</t>
  </si>
  <si>
    <t>Annual Growth of Gross Profit, %</t>
  </si>
  <si>
    <t>Target, Annual Growth of GP,%</t>
  </si>
  <si>
    <t>Historical Trend, %</t>
  </si>
  <si>
    <t xml:space="preserve">   Cash on Hand</t>
  </si>
  <si>
    <t xml:space="preserve">   Marketable Securities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</si>
</sst>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7">
    <xf numFmtId="0" fontId="0" fillId="0" borderId="0" xfId="0"/>
    <xf numFmtId="0" fontId="2" fillId="0" borderId="0" xfId="0" applyFont="1"/>
    <xf numFmtId="164" fontId="0" fillId="0" borderId="0" xfId="1" applyFont="1"/>
    <xf numFmtId="164" fontId="0" fillId="0" borderId="0" xfId="0" applyNumberFormat="1"/>
    <xf numFmtId="3" fontId="0" fillId="0" borderId="0" xfId="0" applyNumberFormat="1"/>
    <xf numFmtId="0" fontId="2" fillId="2" borderId="0" xfId="0" applyFont="1" applyFill="1"/>
    <xf numFmtId="164" fontId="0" fillId="0" borderId="1" xfId="0" applyNumberFormat="1" applyBorder="1"/>
    <xf numFmtId="164" fontId="2" fillId="0" borderId="0" xfId="0" applyNumberFormat="1" applyFont="1"/>
    <xf numFmtId="164" fontId="0" fillId="0" borderId="1" xfId="1" applyFont="1" applyBorder="1"/>
    <xf numFmtId="164" fontId="2" fillId="0" borderId="0" xfId="1" applyFont="1"/>
    <xf numFmtId="0" fontId="0" fillId="2" borderId="0" xfId="0" applyFill="1"/>
    <xf numFmtId="164" fontId="0" fillId="2" borderId="0" xfId="0" applyNumberFormat="1" applyFill="1"/>
    <xf numFmtId="0" fontId="0" fillId="0" borderId="0" xfId="0" applyFill="1"/>
    <xf numFmtId="0" fontId="2" fillId="0" borderId="0" xfId="0" applyFont="1" applyFill="1"/>
    <xf numFmtId="164" fontId="2" fillId="0" borderId="0" xfId="0" applyNumberFormat="1" applyFont="1" applyFill="1"/>
    <xf numFmtId="164" fontId="0" fillId="0" borderId="0" xfId="1" applyFont="1" applyFill="1"/>
    <xf numFmtId="164" fontId="0" fillId="0" borderId="0" xfId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98FB0-DCA5-40AC-8E68-577DC30E480E}">
  <dimension ref="A1:J48"/>
  <sheetViews>
    <sheetView tabSelected="1" topLeftCell="A13" zoomScale="78" zoomScaleNormal="78" workbookViewId="0">
      <selection activeCell="A21" sqref="A21:J34"/>
    </sheetView>
  </sheetViews>
  <sheetFormatPr defaultRowHeight="14.4" x14ac:dyDescent="0.3"/>
  <cols>
    <col min="1" max="1" width="6.77734375" customWidth="1"/>
    <col min="2" max="2" width="37.88671875" customWidth="1"/>
    <col min="3" max="3" width="38.5546875" customWidth="1"/>
    <col min="4" max="4" width="17.44140625" customWidth="1"/>
    <col min="5" max="6" width="14.5546875" customWidth="1"/>
    <col min="7" max="7" width="15.21875" customWidth="1"/>
    <col min="8" max="8" width="14.5546875" customWidth="1"/>
    <col min="9" max="9" width="16.109375" customWidth="1"/>
    <col min="10" max="10" width="14.5546875" customWidth="1"/>
  </cols>
  <sheetData>
    <row r="1" spans="1:10" x14ac:dyDescent="0.3">
      <c r="A1" t="s">
        <v>3</v>
      </c>
      <c r="B1" s="1" t="s">
        <v>0</v>
      </c>
      <c r="C1" s="1"/>
      <c r="D1" s="1">
        <v>2015</v>
      </c>
      <c r="E1" s="1">
        <v>2016</v>
      </c>
      <c r="F1" s="1">
        <v>2017</v>
      </c>
      <c r="G1" s="1">
        <v>2018</v>
      </c>
      <c r="H1" s="1">
        <v>2019</v>
      </c>
      <c r="I1" s="1">
        <v>2020</v>
      </c>
      <c r="J1" s="1">
        <v>2021</v>
      </c>
    </row>
    <row r="2" spans="1:10" x14ac:dyDescent="0.3">
      <c r="B2" s="1" t="s">
        <v>48</v>
      </c>
      <c r="C2" s="1"/>
    </row>
    <row r="3" spans="1:10" x14ac:dyDescent="0.3">
      <c r="A3" t="s">
        <v>4</v>
      </c>
      <c r="B3" t="s">
        <v>72</v>
      </c>
      <c r="D3" s="2">
        <v>15624000</v>
      </c>
      <c r="E3" s="2">
        <v>15624000</v>
      </c>
      <c r="F3" s="2">
        <v>15624000</v>
      </c>
      <c r="G3" s="2">
        <v>15624000</v>
      </c>
      <c r="H3" s="2">
        <v>15624000</v>
      </c>
      <c r="I3" s="2">
        <v>15624000</v>
      </c>
      <c r="J3" s="2">
        <v>15624000</v>
      </c>
    </row>
    <row r="4" spans="1:10" x14ac:dyDescent="0.3">
      <c r="A4" t="s">
        <v>6</v>
      </c>
      <c r="B4" t="s">
        <v>79</v>
      </c>
      <c r="D4" s="6">
        <v>2362080</v>
      </c>
      <c r="E4" s="6">
        <v>2362080</v>
      </c>
      <c r="F4" s="6">
        <v>2362080</v>
      </c>
      <c r="G4" s="6">
        <v>2362080</v>
      </c>
      <c r="H4" s="6">
        <v>2362080</v>
      </c>
      <c r="I4" s="6">
        <v>2362080</v>
      </c>
      <c r="J4" s="6">
        <v>2362080</v>
      </c>
    </row>
    <row r="5" spans="1:10" x14ac:dyDescent="0.3">
      <c r="A5" t="s">
        <v>7</v>
      </c>
      <c r="B5" s="5" t="s">
        <v>1</v>
      </c>
      <c r="C5" t="s">
        <v>51</v>
      </c>
      <c r="D5" s="7">
        <f>D3-D4</f>
        <v>13261920</v>
      </c>
      <c r="E5" s="7">
        <f t="shared" ref="E5:J5" si="0">E3-E4</f>
        <v>13261920</v>
      </c>
      <c r="F5" s="7">
        <f t="shared" si="0"/>
        <v>13261920</v>
      </c>
      <c r="G5" s="7">
        <f t="shared" si="0"/>
        <v>13261920</v>
      </c>
      <c r="H5" s="7">
        <f t="shared" si="0"/>
        <v>13261920</v>
      </c>
      <c r="I5" s="7">
        <f t="shared" si="0"/>
        <v>13261920</v>
      </c>
      <c r="J5" s="7">
        <f t="shared" si="0"/>
        <v>13261920</v>
      </c>
    </row>
    <row r="6" spans="1:10" x14ac:dyDescent="0.3">
      <c r="B6" s="5" t="s">
        <v>80</v>
      </c>
      <c r="D6" s="7"/>
      <c r="E6" s="7">
        <f>(E5-D5)/100</f>
        <v>0</v>
      </c>
      <c r="F6" s="7"/>
      <c r="G6" s="7"/>
      <c r="H6" s="7"/>
      <c r="I6" s="7"/>
      <c r="J6" s="7"/>
    </row>
    <row r="7" spans="1:10" x14ac:dyDescent="0.3">
      <c r="B7" s="5" t="s">
        <v>81</v>
      </c>
      <c r="D7" s="7"/>
      <c r="E7" s="7"/>
      <c r="F7" s="7"/>
      <c r="G7" s="7"/>
      <c r="H7" s="7"/>
      <c r="I7" s="7"/>
      <c r="J7" s="7"/>
    </row>
    <row r="8" spans="1:10" x14ac:dyDescent="0.3">
      <c r="B8" s="5" t="s">
        <v>82</v>
      </c>
      <c r="D8" s="7"/>
      <c r="E8" s="7"/>
      <c r="F8" s="7"/>
      <c r="G8" s="7"/>
      <c r="H8" s="7"/>
      <c r="I8" s="7"/>
      <c r="J8" s="7"/>
    </row>
    <row r="9" spans="1:10" x14ac:dyDescent="0.3">
      <c r="A9" t="s">
        <v>8</v>
      </c>
      <c r="B9" t="s">
        <v>2</v>
      </c>
      <c r="D9" s="2">
        <v>1212456</v>
      </c>
      <c r="E9" s="2">
        <v>1212456</v>
      </c>
      <c r="F9" s="2">
        <v>1212456</v>
      </c>
      <c r="G9" s="2">
        <v>1212456</v>
      </c>
      <c r="H9" s="2">
        <v>1212456</v>
      </c>
      <c r="I9" s="2">
        <v>1212456</v>
      </c>
      <c r="J9" s="2">
        <v>1212456</v>
      </c>
    </row>
    <row r="10" spans="1:10" x14ac:dyDescent="0.3">
      <c r="A10" t="s">
        <v>15</v>
      </c>
      <c r="B10" t="s">
        <v>49</v>
      </c>
      <c r="D10" s="8">
        <v>1150345.23</v>
      </c>
      <c r="E10" s="8">
        <v>1150345.23</v>
      </c>
      <c r="F10" s="8">
        <v>1150345.23</v>
      </c>
      <c r="G10" s="8">
        <v>1150345.23</v>
      </c>
      <c r="H10" s="8">
        <v>1150345.23</v>
      </c>
      <c r="I10" s="8">
        <v>1150345.23</v>
      </c>
      <c r="J10" s="8">
        <v>1150345.23</v>
      </c>
    </row>
    <row r="11" spans="1:10" x14ac:dyDescent="0.3">
      <c r="A11" t="s">
        <v>18</v>
      </c>
      <c r="B11" s="5" t="s">
        <v>9</v>
      </c>
      <c r="C11" t="s">
        <v>52</v>
      </c>
      <c r="D11" s="7">
        <f>D5-(D9+D10)</f>
        <v>10899118.77</v>
      </c>
      <c r="E11" s="7">
        <f>E5-(E9+E10)</f>
        <v>10899118.77</v>
      </c>
      <c r="F11" s="7">
        <f>F5-(F9+F10)</f>
        <v>10899118.77</v>
      </c>
      <c r="G11" s="7">
        <f>G5-(G9+G10)</f>
        <v>10899118.77</v>
      </c>
      <c r="H11" s="7">
        <f>H5-(H9+H10)</f>
        <v>10899118.77</v>
      </c>
      <c r="I11" s="7">
        <f>I5-(I9+I10)</f>
        <v>10899118.77</v>
      </c>
      <c r="J11" s="7">
        <f>J5-(J9+J10)</f>
        <v>10899118.77</v>
      </c>
    </row>
    <row r="12" spans="1:10" x14ac:dyDescent="0.3">
      <c r="A12" t="s">
        <v>19</v>
      </c>
      <c r="B12" t="s">
        <v>10</v>
      </c>
      <c r="D12" s="8">
        <v>322456</v>
      </c>
      <c r="E12" s="8">
        <v>322457</v>
      </c>
      <c r="F12" s="8">
        <v>322458</v>
      </c>
      <c r="G12" s="8">
        <v>322459</v>
      </c>
      <c r="H12" s="8">
        <v>322460</v>
      </c>
      <c r="I12" s="8">
        <v>322461</v>
      </c>
      <c r="J12" s="8">
        <v>322462</v>
      </c>
    </row>
    <row r="13" spans="1:10" x14ac:dyDescent="0.3">
      <c r="A13" t="s">
        <v>20</v>
      </c>
      <c r="B13" s="5" t="s">
        <v>11</v>
      </c>
      <c r="C13" t="s">
        <v>53</v>
      </c>
      <c r="D13" s="7">
        <f>D11-D12</f>
        <v>10576662.77</v>
      </c>
      <c r="E13" s="7">
        <f t="shared" ref="E13:J13" si="1">E11-E12</f>
        <v>10576661.77</v>
      </c>
      <c r="F13" s="7">
        <f t="shared" si="1"/>
        <v>10576660.77</v>
      </c>
      <c r="G13" s="7">
        <f t="shared" si="1"/>
        <v>10576659.77</v>
      </c>
      <c r="H13" s="7">
        <f t="shared" si="1"/>
        <v>10576658.77</v>
      </c>
      <c r="I13" s="7">
        <f t="shared" si="1"/>
        <v>10576657.77</v>
      </c>
      <c r="J13" s="7">
        <f t="shared" si="1"/>
        <v>10576656.77</v>
      </c>
    </row>
    <row r="14" spans="1:10" x14ac:dyDescent="0.3">
      <c r="A14" t="s">
        <v>21</v>
      </c>
      <c r="B14" t="s">
        <v>54</v>
      </c>
      <c r="D14" s="6">
        <v>1406000</v>
      </c>
      <c r="E14" s="6">
        <v>1406001</v>
      </c>
      <c r="F14" s="6">
        <v>1406002</v>
      </c>
      <c r="G14" s="6">
        <v>1406003</v>
      </c>
      <c r="H14" s="6">
        <v>1406004</v>
      </c>
      <c r="I14" s="6">
        <v>1406005</v>
      </c>
      <c r="J14" s="6">
        <v>1406006</v>
      </c>
    </row>
    <row r="15" spans="1:10" x14ac:dyDescent="0.3">
      <c r="A15" t="s">
        <v>22</v>
      </c>
      <c r="B15" s="5" t="s">
        <v>12</v>
      </c>
      <c r="C15" t="s">
        <v>56</v>
      </c>
      <c r="D15" s="7">
        <f>D13-D14</f>
        <v>9170662.7699999996</v>
      </c>
      <c r="E15" s="7">
        <f t="shared" ref="E15:J15" si="2">E13-E14</f>
        <v>9170660.7699999996</v>
      </c>
      <c r="F15" s="7">
        <f t="shared" si="2"/>
        <v>9170658.7699999996</v>
      </c>
      <c r="G15" s="7">
        <f t="shared" si="2"/>
        <v>9170656.7699999996</v>
      </c>
      <c r="H15" s="7">
        <f t="shared" si="2"/>
        <v>9170654.7699999996</v>
      </c>
      <c r="I15" s="7">
        <f t="shared" si="2"/>
        <v>9170652.7699999996</v>
      </c>
      <c r="J15" s="7">
        <f t="shared" si="2"/>
        <v>9170650.7699999996</v>
      </c>
    </row>
    <row r="16" spans="1:10" x14ac:dyDescent="0.3">
      <c r="A16" t="s">
        <v>36</v>
      </c>
      <c r="B16" t="s">
        <v>13</v>
      </c>
      <c r="D16" s="6">
        <v>674880</v>
      </c>
      <c r="E16" s="6">
        <v>674881</v>
      </c>
      <c r="F16" s="6">
        <v>674882</v>
      </c>
      <c r="G16" s="6">
        <v>674883</v>
      </c>
      <c r="H16" s="6">
        <v>674884</v>
      </c>
      <c r="I16" s="6">
        <v>674885</v>
      </c>
      <c r="J16" s="6">
        <v>674886</v>
      </c>
    </row>
    <row r="17" spans="1:10" x14ac:dyDescent="0.3">
      <c r="A17" t="s">
        <v>37</v>
      </c>
      <c r="B17" s="5" t="s">
        <v>14</v>
      </c>
      <c r="C17" t="s">
        <v>57</v>
      </c>
      <c r="D17" s="7">
        <f>D15-D16</f>
        <v>8495782.7699999996</v>
      </c>
      <c r="E17" s="7">
        <f t="shared" ref="E17:J17" si="3">E15-E16</f>
        <v>8495779.7699999996</v>
      </c>
      <c r="F17" s="7">
        <f t="shared" si="3"/>
        <v>8495776.7699999996</v>
      </c>
      <c r="G17" s="7">
        <f t="shared" si="3"/>
        <v>8495773.7699999996</v>
      </c>
      <c r="H17" s="7">
        <f t="shared" si="3"/>
        <v>8495770.7699999996</v>
      </c>
      <c r="I17" s="7">
        <f t="shared" si="3"/>
        <v>8495767.7699999996</v>
      </c>
      <c r="J17" s="7">
        <f t="shared" si="3"/>
        <v>8495764.7699999996</v>
      </c>
    </row>
    <row r="18" spans="1:10" s="12" customFormat="1" x14ac:dyDescent="0.3">
      <c r="B18" s="13"/>
      <c r="D18" s="14"/>
      <c r="E18" s="14"/>
      <c r="F18" s="14"/>
      <c r="G18" s="14"/>
      <c r="H18" s="14"/>
      <c r="I18" s="14"/>
      <c r="J18" s="14"/>
    </row>
    <row r="19" spans="1:10" s="12" customFormat="1" x14ac:dyDescent="0.3">
      <c r="B19" s="13"/>
      <c r="D19" s="14"/>
      <c r="E19" s="14"/>
      <c r="F19" s="14"/>
      <c r="G19" s="14"/>
      <c r="H19" s="14"/>
      <c r="I19" s="14"/>
      <c r="J19" s="14"/>
    </row>
    <row r="20" spans="1:10" s="12" customFormat="1" x14ac:dyDescent="0.3">
      <c r="C20" s="15"/>
    </row>
    <row r="21" spans="1:10" x14ac:dyDescent="0.3">
      <c r="A21" t="s">
        <v>40</v>
      </c>
      <c r="B21" t="s">
        <v>23</v>
      </c>
    </row>
    <row r="22" spans="1:10" x14ac:dyDescent="0.3">
      <c r="A22" t="s">
        <v>41</v>
      </c>
      <c r="B22" s="1" t="s">
        <v>24</v>
      </c>
      <c r="C22" s="1"/>
      <c r="D22" s="2">
        <v>2500340.23</v>
      </c>
      <c r="E22" s="2">
        <v>2600353.8392000003</v>
      </c>
      <c r="F22" s="2">
        <v>2704367.9927680003</v>
      </c>
      <c r="G22" s="2">
        <v>2812542.7124787206</v>
      </c>
      <c r="H22" s="2">
        <v>3065671.5566018056</v>
      </c>
      <c r="I22" s="2">
        <v>3188298.4188658781</v>
      </c>
      <c r="J22" s="2">
        <v>3315830.3556205132</v>
      </c>
    </row>
    <row r="23" spans="1:10" x14ac:dyDescent="0.3">
      <c r="A23" t="s">
        <v>5</v>
      </c>
      <c r="B23" s="1" t="s">
        <v>25</v>
      </c>
      <c r="C23" s="1"/>
    </row>
    <row r="24" spans="1:10" x14ac:dyDescent="0.3">
      <c r="A24" t="s">
        <v>42</v>
      </c>
      <c r="B24" t="s">
        <v>26</v>
      </c>
      <c r="D24" s="2">
        <v>345564</v>
      </c>
      <c r="E24" s="2">
        <v>387031.68000000005</v>
      </c>
      <c r="F24" s="2">
        <v>433475.48160000012</v>
      </c>
      <c r="G24" s="2">
        <v>485492.53939200018</v>
      </c>
      <c r="H24" s="2">
        <v>543751.64411904023</v>
      </c>
      <c r="I24" s="2">
        <v>842815.04838451243</v>
      </c>
      <c r="J24" s="2">
        <v>1222081.8201575431</v>
      </c>
    </row>
    <row r="25" spans="1:10" x14ac:dyDescent="0.3">
      <c r="A25" t="s">
        <v>43</v>
      </c>
      <c r="B25" t="s">
        <v>27</v>
      </c>
      <c r="D25" s="4">
        <v>150452</v>
      </c>
      <c r="E25">
        <v>225678</v>
      </c>
      <c r="F25">
        <v>410733.96</v>
      </c>
      <c r="G25" s="2">
        <v>1412924.8223999999</v>
      </c>
      <c r="H25" s="4">
        <v>720456</v>
      </c>
      <c r="I25" s="2">
        <v>1729094.4</v>
      </c>
      <c r="J25" s="3">
        <v>5965375.6799999997</v>
      </c>
    </row>
    <row r="26" spans="1:10" x14ac:dyDescent="0.3">
      <c r="A26" t="s">
        <v>39</v>
      </c>
      <c r="B26" t="s">
        <v>28</v>
      </c>
      <c r="D26" s="8">
        <v>2450561.44</v>
      </c>
      <c r="E26" s="8">
        <v>3087707.4144000001</v>
      </c>
      <c r="F26" s="8">
        <v>6823833.3858240005</v>
      </c>
      <c r="G26" s="8">
        <v>10645180.08188544</v>
      </c>
      <c r="H26" s="8">
        <v>20119390.354763482</v>
      </c>
      <c r="I26" s="8">
        <v>13479991.537691534</v>
      </c>
      <c r="J26" s="8">
        <v>11997192.468545465</v>
      </c>
    </row>
    <row r="27" spans="1:10" x14ac:dyDescent="0.3">
      <c r="B27" t="s">
        <v>83</v>
      </c>
      <c r="D27" s="16"/>
      <c r="E27" s="16"/>
      <c r="F27" s="16"/>
      <c r="G27" s="16"/>
      <c r="H27" s="16"/>
      <c r="I27" s="16"/>
      <c r="J27" s="16"/>
    </row>
    <row r="28" spans="1:10" x14ac:dyDescent="0.3">
      <c r="B28" t="s">
        <v>84</v>
      </c>
      <c r="D28" s="16"/>
      <c r="E28" s="16"/>
      <c r="F28" s="16"/>
      <c r="G28" s="16"/>
      <c r="H28" s="16"/>
      <c r="I28" s="16"/>
      <c r="J28" s="16"/>
    </row>
    <row r="29" spans="1:10" x14ac:dyDescent="0.3">
      <c r="B29" s="5" t="s">
        <v>59</v>
      </c>
      <c r="D29" s="9">
        <f>SUM(D24:D26)</f>
        <v>2946577.44</v>
      </c>
      <c r="E29" s="9">
        <f t="shared" ref="E29:J29" si="4">SUM(E24:E26)</f>
        <v>3700417.0944000003</v>
      </c>
      <c r="F29" s="9">
        <f t="shared" si="4"/>
        <v>7668042.8274240009</v>
      </c>
      <c r="G29" s="9">
        <f t="shared" si="4"/>
        <v>12543597.44367744</v>
      </c>
      <c r="H29" s="9">
        <f t="shared" si="4"/>
        <v>21383597.998882521</v>
      </c>
      <c r="I29" s="9">
        <f t="shared" si="4"/>
        <v>16051900.986076046</v>
      </c>
      <c r="J29" s="9">
        <f t="shared" si="4"/>
        <v>19184649.968703009</v>
      </c>
    </row>
    <row r="30" spans="1:10" x14ac:dyDescent="0.3">
      <c r="A30" t="s">
        <v>44</v>
      </c>
      <c r="B30" s="1" t="s">
        <v>29</v>
      </c>
      <c r="C30" s="1"/>
    </row>
    <row r="31" spans="1:10" x14ac:dyDescent="0.3">
      <c r="A31" t="s">
        <v>16</v>
      </c>
      <c r="B31" t="s">
        <v>30</v>
      </c>
      <c r="D31" s="8">
        <v>890345.23</v>
      </c>
      <c r="E31" s="8">
        <v>1210869.5128000001</v>
      </c>
      <c r="F31" s="8">
        <v>1646782.5374080003</v>
      </c>
      <c r="G31" s="8">
        <v>1910267.7433932803</v>
      </c>
      <c r="H31" s="8">
        <v>2597964.1310148616</v>
      </c>
      <c r="I31" s="8">
        <v>3039618.0332873878</v>
      </c>
      <c r="J31" s="8">
        <v>3313183.6562832529</v>
      </c>
    </row>
    <row r="32" spans="1:10" s="10" customFormat="1" x14ac:dyDescent="0.3">
      <c r="A32" s="10" t="s">
        <v>45</v>
      </c>
      <c r="B32" s="5" t="s">
        <v>77</v>
      </c>
      <c r="C32" s="5"/>
      <c r="D32" s="11"/>
      <c r="E32" s="11"/>
      <c r="F32" s="11"/>
      <c r="G32" s="11"/>
      <c r="H32" s="11"/>
      <c r="I32" s="11"/>
      <c r="J32" s="11"/>
    </row>
    <row r="33" spans="1:10" x14ac:dyDescent="0.3">
      <c r="A33" t="s">
        <v>17</v>
      </c>
      <c r="B33" t="s">
        <v>58</v>
      </c>
      <c r="C33" t="s">
        <v>73</v>
      </c>
      <c r="D33" s="7">
        <f>D29-D31</f>
        <v>2056232.21</v>
      </c>
      <c r="E33" s="7">
        <f t="shared" ref="E33:J33" si="5">E29-E31</f>
        <v>2489547.5816000002</v>
      </c>
      <c r="F33" s="7">
        <f t="shared" si="5"/>
        <v>6021260.2900160011</v>
      </c>
      <c r="G33" s="7">
        <f t="shared" si="5"/>
        <v>10633329.700284161</v>
      </c>
      <c r="H33" s="7">
        <f t="shared" si="5"/>
        <v>18785633.86786766</v>
      </c>
      <c r="I33" s="7">
        <f t="shared" si="5"/>
        <v>13012282.952788658</v>
      </c>
      <c r="J33" s="7">
        <f t="shared" si="5"/>
        <v>15871466.312419757</v>
      </c>
    </row>
    <row r="34" spans="1:10" x14ac:dyDescent="0.3">
      <c r="A34" t="s">
        <v>46</v>
      </c>
      <c r="B34" s="1" t="s">
        <v>31</v>
      </c>
      <c r="C34" s="1"/>
      <c r="D34" s="2">
        <v>322345</v>
      </c>
      <c r="E34" s="2">
        <f>D34*1.1</f>
        <v>354579.5</v>
      </c>
      <c r="F34" s="2">
        <f t="shared" ref="F34:J34" si="6">E34*1.1</f>
        <v>390037.45</v>
      </c>
      <c r="G34" s="2">
        <f t="shared" si="6"/>
        <v>429041.19500000007</v>
      </c>
      <c r="H34" s="2">
        <f t="shared" si="6"/>
        <v>471945.31450000009</v>
      </c>
      <c r="I34" s="2">
        <f t="shared" si="6"/>
        <v>519139.84595000016</v>
      </c>
      <c r="J34" s="2">
        <f t="shared" si="6"/>
        <v>571053.83054500027</v>
      </c>
    </row>
    <row r="36" spans="1:10" x14ac:dyDescent="0.3">
      <c r="A36" t="s">
        <v>38</v>
      </c>
      <c r="B36" s="1" t="s">
        <v>32</v>
      </c>
      <c r="C36" s="1"/>
    </row>
    <row r="37" spans="1:10" x14ac:dyDescent="0.3">
      <c r="A37" t="s">
        <v>47</v>
      </c>
      <c r="B37" t="s">
        <v>33</v>
      </c>
      <c r="D37" s="3"/>
    </row>
    <row r="38" spans="1:10" x14ac:dyDescent="0.3">
      <c r="A38" t="s">
        <v>50</v>
      </c>
      <c r="B38" t="s">
        <v>34</v>
      </c>
    </row>
    <row r="39" spans="1:10" x14ac:dyDescent="0.3">
      <c r="A39" t="s">
        <v>55</v>
      </c>
      <c r="B39" t="s">
        <v>35</v>
      </c>
    </row>
    <row r="41" spans="1:10" x14ac:dyDescent="0.3">
      <c r="B41" t="s">
        <v>60</v>
      </c>
      <c r="C41" t="s">
        <v>65</v>
      </c>
    </row>
    <row r="42" spans="1:10" x14ac:dyDescent="0.3">
      <c r="B42" t="s">
        <v>61</v>
      </c>
      <c r="C42" t="s">
        <v>67</v>
      </c>
    </row>
    <row r="43" spans="1:10" x14ac:dyDescent="0.3">
      <c r="B43" t="s">
        <v>62</v>
      </c>
      <c r="C43" t="s">
        <v>66</v>
      </c>
    </row>
    <row r="44" spans="1:10" x14ac:dyDescent="0.3">
      <c r="B44" t="s">
        <v>63</v>
      </c>
      <c r="C44" t="s">
        <v>64</v>
      </c>
      <c r="D44" s="3"/>
      <c r="E44" s="3"/>
      <c r="F44" s="3"/>
      <c r="G44" s="3"/>
      <c r="H44" s="3"/>
      <c r="I44" s="3"/>
      <c r="J44" s="3"/>
    </row>
    <row r="45" spans="1:10" x14ac:dyDescent="0.3">
      <c r="B45" t="s">
        <v>68</v>
      </c>
      <c r="C45" t="s">
        <v>76</v>
      </c>
      <c r="D45" s="3"/>
      <c r="E45" s="3"/>
      <c r="F45" s="3"/>
      <c r="G45" s="3"/>
      <c r="H45" s="3"/>
      <c r="I45" s="3"/>
      <c r="J45" s="3"/>
    </row>
    <row r="46" spans="1:10" x14ac:dyDescent="0.3">
      <c r="B46" t="s">
        <v>69</v>
      </c>
      <c r="C46" t="s">
        <v>74</v>
      </c>
    </row>
    <row r="47" spans="1:10" x14ac:dyDescent="0.3">
      <c r="B47" t="s">
        <v>70</v>
      </c>
      <c r="C47" t="s">
        <v>75</v>
      </c>
    </row>
    <row r="48" spans="1:10" x14ac:dyDescent="0.3">
      <c r="B48" t="s">
        <v>71</v>
      </c>
      <c r="C48" t="s">
        <v>78</v>
      </c>
      <c r="D48" s="3"/>
      <c r="E48" s="3"/>
      <c r="F48" s="3"/>
      <c r="G48" s="3"/>
      <c r="H48" s="3"/>
      <c r="I48" s="3"/>
      <c r="J48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Placente</dc:creator>
  <cp:lastModifiedBy>anugrah pangestu</cp:lastModifiedBy>
  <dcterms:created xsi:type="dcterms:W3CDTF">2022-07-08T05:42:17Z</dcterms:created>
  <dcterms:modified xsi:type="dcterms:W3CDTF">2022-11-05T14:25:54Z</dcterms:modified>
</cp:coreProperties>
</file>