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b531bc216d3557/Education/Data Analytics Bootcamp/M1/Weekly Challenge/"/>
    </mc:Choice>
  </mc:AlternateContent>
  <xr:revisionPtr revIDLastSave="532" documentId="13_ncr:1_{D754642E-E684-4F4D-953B-1821B0424A6E}" xr6:coauthVersionLast="46" xr6:coauthVersionMax="46" xr10:uidLastSave="{00C889AD-666F-4E1D-88FB-954B7AAC7478}"/>
  <bookViews>
    <workbookView xWindow="38280" yWindow="3150" windowWidth="29040" windowHeight="15840" activeTab="2" xr2:uid="{00000000-000D-0000-FFFF-FFFF00000000}"/>
  </bookViews>
  <sheets>
    <sheet name="Theater Outcomes by Launch Date" sheetId="9" r:id="rId1"/>
    <sheet name="Outcomes Based on Goals" sheetId="10" r:id="rId2"/>
    <sheet name="Kickstarter" sheetId="1" r:id="rId3"/>
    <sheet name="Parent Category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Kickstarter!$A$1:$R$4115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3" i="1" l="1"/>
  <c r="G10" i="9"/>
  <c r="B4" i="10" l="1"/>
  <c r="B3" i="10"/>
  <c r="B5" i="10"/>
  <c r="B6" i="10"/>
  <c r="B7" i="10"/>
  <c r="B8" i="10"/>
  <c r="B9" i="10"/>
  <c r="B10" i="10"/>
  <c r="B11" i="10"/>
  <c r="B12" i="10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C13" i="10"/>
  <c r="O2" i="10"/>
  <c r="B2" i="10" s="1"/>
  <c r="P13" i="10"/>
  <c r="B13" i="10" s="1"/>
  <c r="A4" i="10"/>
  <c r="A5" i="10"/>
  <c r="A6" i="10"/>
  <c r="A7" i="10"/>
  <c r="A8" i="10"/>
  <c r="A9" i="10"/>
  <c r="A10" i="10"/>
  <c r="A11" i="10"/>
  <c r="A12" i="10"/>
  <c r="A3" i="10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7" i="9"/>
  <c r="G18" i="9"/>
  <c r="G17" i="9"/>
  <c r="G16" i="9"/>
  <c r="G15" i="9"/>
  <c r="G14" i="9"/>
  <c r="G13" i="9"/>
  <c r="G12" i="9"/>
  <c r="G11" i="9"/>
  <c r="G9" i="9"/>
  <c r="G8" i="9"/>
  <c r="D13" i="10" l="1"/>
  <c r="D2" i="10"/>
  <c r="C2" i="10"/>
  <c r="E5" i="10"/>
  <c r="H5" i="10" s="1"/>
  <c r="E10" i="10"/>
  <c r="H10" i="10" s="1"/>
  <c r="E9" i="10"/>
  <c r="H9" i="10" s="1"/>
  <c r="E8" i="10"/>
  <c r="H8" i="10" s="1"/>
  <c r="E7" i="10"/>
  <c r="H7" i="10" s="1"/>
  <c r="E3" i="10"/>
  <c r="H3" i="10" s="1"/>
  <c r="E6" i="10"/>
  <c r="F6" i="10" s="1"/>
  <c r="E12" i="10"/>
  <c r="F12" i="10" s="1"/>
  <c r="E4" i="10"/>
  <c r="F4" i="10" s="1"/>
  <c r="E11" i="10"/>
  <c r="H11" i="10" s="1"/>
  <c r="F5" i="10" l="1"/>
  <c r="E2" i="10"/>
  <c r="G2" i="10" s="1"/>
  <c r="G6" i="10"/>
  <c r="G5" i="10"/>
  <c r="G7" i="10"/>
  <c r="F10" i="10"/>
  <c r="F11" i="10"/>
  <c r="G10" i="10"/>
  <c r="E13" i="10"/>
  <c r="H13" i="10" s="1"/>
  <c r="G9" i="10"/>
  <c r="F9" i="10"/>
  <c r="G8" i="10"/>
  <c r="G4" i="10"/>
  <c r="F8" i="10"/>
  <c r="G12" i="10"/>
  <c r="F7" i="10"/>
  <c r="H4" i="10"/>
  <c r="F3" i="10"/>
  <c r="G3" i="10"/>
  <c r="G11" i="10"/>
  <c r="H6" i="10"/>
  <c r="H12" i="10"/>
  <c r="F2" i="10" l="1"/>
  <c r="H2" i="10"/>
  <c r="G13" i="10"/>
  <c r="F13" i="10"/>
</calcChain>
</file>

<file path=xl/sharedStrings.xml><?xml version="1.0" encoding="utf-8"?>
<sst xmlns="http://schemas.openxmlformats.org/spreadsheetml/2006/main" count="33033" uniqueCount="8393">
  <si>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</si>
  <si>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</si>
  <si>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</si>
  <si>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</si>
  <si>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</si>
  <si>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</si>
  <si>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</si>
  <si>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</si>
  <si>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</si>
  <si>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</si>
  <si>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</si>
  <si>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</si>
  <si>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</si>
  <si>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</si>
  <si>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</si>
  <si>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</si>
  <si>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</si>
  <si>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</si>
  <si>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</si>
  <si>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</si>
  <si>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</si>
  <si>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</si>
  <si>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</si>
  <si>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</si>
  <si>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</si>
  <si>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</si>
  <si>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</si>
  <si>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</si>
  <si>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</si>
  <si>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</si>
  <si>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</si>
  <si>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</si>
  <si>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</si>
  <si>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</si>
  <si>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</si>
  <si>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</si>
  <si>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</si>
  <si>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</si>
  <si>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</si>
  <si>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</si>
  <si>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</si>
  <si>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</si>
  <si>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</si>
  <si>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</si>
  <si>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</si>
  <si>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</si>
  <si>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</si>
  <si>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</si>
  <si>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</si>
  <si>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</si>
  <si>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</si>
  <si>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</si>
  <si>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</si>
  <si>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</si>
  <si>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</si>
  <si>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</si>
  <si>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</si>
  <si>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</si>
  <si>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</si>
  <si>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</si>
  <si>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</si>
  <si>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</si>
  <si>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</si>
  <si>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</si>
  <si>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</si>
  <si>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</si>
  <si>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</si>
  <si>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</si>
  <si>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</si>
  <si>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</si>
  <si>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</si>
  <si>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</si>
  <si>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</si>
  <si>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</si>
  <si>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</si>
  <si>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</si>
  <si>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</si>
  <si>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</si>
  <si>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</si>
  <si>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</si>
  <si>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</si>
  <si>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</si>
  <si>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</si>
  <si>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</si>
  <si>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</si>
  <si>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</si>
  <si>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</si>
  <si>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</si>
  <si>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</si>
  <si>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</si>
  <si>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</si>
  <si>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</si>
  <si>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</si>
  <si>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</si>
  <si>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</si>
  <si>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</si>
  <si>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</si>
  <si>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</si>
  <si>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</si>
  <si>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</si>
  <si>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</si>
  <si>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</si>
  <si>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</si>
  <si>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</si>
  <si>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</si>
  <si>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</si>
  <si>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</si>
  <si>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</si>
  <si>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</si>
  <si>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</si>
  <si>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</si>
  <si>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</si>
  <si>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</si>
  <si>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</si>
  <si>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</si>
  <si>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</si>
  <si>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</si>
  <si>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</si>
  <si>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</si>
  <si>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</si>
  <si>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</si>
  <si>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</si>
  <si>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</si>
  <si>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</si>
  <si>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</si>
  <si>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</si>
  <si>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</si>
  <si>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</si>
  <si>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</si>
  <si>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</si>
  <si>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</si>
  <si>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</si>
  <si>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</si>
  <si>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</si>
  <si>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</si>
  <si>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</si>
  <si>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</si>
  <si>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</si>
  <si>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</si>
  <si>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</si>
  <si>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</si>
  <si>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</si>
  <si>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</si>
  <si>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</si>
  <si>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</si>
  <si>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</si>
  <si>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</si>
  <si>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</si>
  <si>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</si>
  <si>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</si>
  <si>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</si>
  <si>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</si>
  <si>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</si>
  <si>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</si>
  <si>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</si>
  <si>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</si>
  <si>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</si>
  <si>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</si>
  <si>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</si>
  <si>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</si>
  <si>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</si>
  <si>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</si>
  <si>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</si>
  <si>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</si>
  <si>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</si>
  <si>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</si>
  <si>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</si>
  <si>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</si>
  <si>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</si>
  <si>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</si>
  <si>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</si>
  <si>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</si>
  <si>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</si>
  <si>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</si>
  <si>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</si>
  <si>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</si>
  <si>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</si>
  <si>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</si>
  <si>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</si>
  <si>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</si>
  <si>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</si>
  <si>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</si>
  <si>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</si>
  <si>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</si>
  <si>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</si>
  <si>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</si>
  <si>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</si>
  <si>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</si>
  <si>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</si>
  <si>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</si>
  <si>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</si>
  <si>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</si>
  <si>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</si>
  <si>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</si>
  <si>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</si>
  <si>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</si>
  <si>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</si>
  <si>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</si>
  <si>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</si>
  <si>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</si>
  <si>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</si>
  <si>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</si>
  <si>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</si>
  <si>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</si>
  <si>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</si>
  <si>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</si>
  <si>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</si>
  <si>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</si>
  <si>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</si>
  <si>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</si>
  <si>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</si>
  <si>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</si>
  <si>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</si>
  <si>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</si>
  <si>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</si>
  <si>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</si>
  <si>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</si>
  <si>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</si>
  <si>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</si>
  <si>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</si>
  <si>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</si>
  <si>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</si>
  <si>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</si>
  <si>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</si>
  <si>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</si>
  <si>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</si>
  <si>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</si>
  <si>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</si>
  <si>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</si>
  <si>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</si>
  <si>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</si>
  <si>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</si>
  <si>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</si>
  <si>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</si>
  <si>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</si>
  <si>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</si>
  <si>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</si>
  <si>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</si>
  <si>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</si>
  <si>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</si>
  <si>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</si>
  <si>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</si>
  <si>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</si>
  <si>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</si>
  <si>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</si>
  <si>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</si>
  <si>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</si>
  <si>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</si>
  <si>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</si>
  <si>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</si>
  <si>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</si>
  <si>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</si>
  <si>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</si>
  <si>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</si>
  <si>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</si>
  <si>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</si>
  <si>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</si>
  <si>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</si>
  <si>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</si>
  <si>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</si>
  <si>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</si>
  <si>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</si>
  <si>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</si>
  <si>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</si>
  <si>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</si>
  <si>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</si>
  <si>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</si>
  <si>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</si>
  <si>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</si>
  <si>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</si>
  <si>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</si>
  <si>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</si>
  <si>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</si>
  <si>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</si>
  <si>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</si>
  <si>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</si>
  <si>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</si>
  <si>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</si>
  <si>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</si>
  <si>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</si>
  <si>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</si>
  <si>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</si>
  <si>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</si>
  <si>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</si>
  <si>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</si>
  <si>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</si>
  <si>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</si>
  <si>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</si>
  <si>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</si>
  <si>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</si>
  <si>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</si>
  <si>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</si>
  <si>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</si>
  <si>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</si>
  <si>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</si>
  <si>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</si>
  <si>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</si>
  <si>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</si>
  <si>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</si>
  <si>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</si>
  <si>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</si>
  <si>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</si>
  <si>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</si>
  <si>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</si>
  <si>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</si>
  <si>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</si>
  <si>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</si>
  <si>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</si>
  <si>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</si>
  <si>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</si>
  <si>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</si>
  <si>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</si>
  <si>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</si>
  <si>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</si>
  <si>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</si>
  <si>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</si>
  <si>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</si>
  <si>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</si>
  <si>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</si>
  <si>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</si>
  <si>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</si>
  <si>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</si>
  <si>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</si>
  <si>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</si>
  <si>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</si>
  <si>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</si>
  <si>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</si>
  <si>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</si>
  <si>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</si>
  <si>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</si>
  <si>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</si>
  <si>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</si>
  <si>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</si>
  <si>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</si>
  <si>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</si>
  <si>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</si>
  <si>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</si>
  <si>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</si>
  <si>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</si>
  <si>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</si>
  <si>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</si>
  <si>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</si>
  <si>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</si>
  <si>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</si>
  <si>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</si>
  <si>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</si>
  <si>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</si>
  <si>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</si>
  <si>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</si>
  <si>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</si>
  <si>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</si>
  <si>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</si>
  <si>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</si>
  <si>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</si>
  <si>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</si>
  <si>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</si>
  <si>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</si>
  <si>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</si>
  <si>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</si>
  <si>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</si>
  <si>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</si>
  <si>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</si>
  <si>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</si>
  <si>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</si>
  <si>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</si>
  <si>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</si>
  <si>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</si>
  <si>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</si>
  <si>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</si>
  <si>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</si>
  <si>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</si>
  <si>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</si>
  <si>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</si>
  <si>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</si>
  <si>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</si>
  <si>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</si>
  <si>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</si>
  <si>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</si>
  <si>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</si>
  <si>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</si>
  <si>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</si>
  <si>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</si>
  <si>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</si>
  <si>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</si>
  <si>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</si>
  <si>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</si>
  <si>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</si>
  <si>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</si>
  <si>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</si>
  <si>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</si>
  <si>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</si>
  <si>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</si>
  <si>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</si>
  <si>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</si>
  <si>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</si>
  <si>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</si>
  <si>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</si>
  <si>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</si>
  <si>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</si>
  <si>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</si>
  <si>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</si>
  <si>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</si>
  <si>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</si>
  <si>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</si>
  <si>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</si>
  <si>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</si>
  <si>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</si>
  <si>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</si>
  <si>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</si>
  <si>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</si>
  <si>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</si>
  <si>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</si>
  <si>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</si>
  <si>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</si>
  <si>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</si>
  <si>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</si>
  <si>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</si>
  <si>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</si>
  <si>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</si>
  <si>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</si>
  <si>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</si>
  <si>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</si>
  <si>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</si>
  <si>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</si>
  <si>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</si>
  <si>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</si>
  <si>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</si>
  <si>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</si>
  <si>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</si>
  <si>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</si>
  <si>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</si>
  <si>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</si>
  <si>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</si>
  <si>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</si>
  <si>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</si>
  <si>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</si>
  <si>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</si>
  <si>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</si>
  <si>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</si>
  <si>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</si>
  <si>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</si>
  <si>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</si>
  <si>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</si>
  <si>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</si>
  <si>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</si>
  <si>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</si>
  <si>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</si>
  <si>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</si>
  <si>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</si>
  <si>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</si>
  <si>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</si>
  <si>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</si>
  <si>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</si>
  <si>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</si>
  <si>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</si>
  <si>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</si>
  <si>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</si>
  <si>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</si>
  <si>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</si>
  <si>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</si>
  <si>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</si>
  <si>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</si>
  <si>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</si>
  <si>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</si>
  <si>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</si>
  <si>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</si>
  <si>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</si>
  <si>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</si>
  <si>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</si>
  <si>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</si>
  <si>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</si>
  <si>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</si>
  <si>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</si>
  <si>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</si>
  <si>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</si>
  <si>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</si>
  <si>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</si>
  <si>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</si>
  <si>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</si>
  <si>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</si>
  <si>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</si>
  <si>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</si>
  <si>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</si>
  <si>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</si>
  <si>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</si>
  <si>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</si>
  <si>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</si>
  <si>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</si>
  <si>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</si>
  <si>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</si>
  <si>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</si>
  <si>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</si>
  <si>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</si>
  <si>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</si>
  <si>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</si>
  <si>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</si>
  <si>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</si>
  <si>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</si>
  <si>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</si>
  <si>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</si>
  <si>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</si>
  <si>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</si>
  <si>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</si>
  <si>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</si>
  <si>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</si>
  <si>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</si>
  <si>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</si>
  <si>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</si>
  <si>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</si>
  <si>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</si>
  <si>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</si>
  <si>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</si>
  <si>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</si>
  <si>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</si>
  <si>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</si>
  <si>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</si>
  <si>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</si>
  <si>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</si>
  <si>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</si>
  <si>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</si>
  <si>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</si>
  <si>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</si>
  <si>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</si>
  <si>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</si>
  <si>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</si>
  <si>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</si>
  <si>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</si>
  <si>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</si>
  <si>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</si>
  <si>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</si>
  <si>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</si>
  <si>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</si>
  <si>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</si>
  <si>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</si>
  <si>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</si>
  <si>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</si>
  <si>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</si>
  <si>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</si>
  <si>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</si>
  <si>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</si>
  <si>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</si>
  <si>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</si>
  <si>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</si>
  <si>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</si>
  <si>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</si>
  <si>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</si>
  <si>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</si>
  <si>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</si>
  <si>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</si>
  <si>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</si>
  <si>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</si>
  <si>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</si>
  <si>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</si>
  <si>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</si>
  <si>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</si>
  <si>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</si>
  <si>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</si>
  <si>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</si>
  <si>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</si>
  <si>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</si>
  <si>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</si>
  <si>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</si>
  <si>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</si>
  <si>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</si>
  <si>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</si>
  <si>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</si>
  <si>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</si>
  <si>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</si>
  <si>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</si>
  <si>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</si>
  <si>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</si>
  <si>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</si>
  <si>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</si>
  <si>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</si>
  <si>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</si>
  <si>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</si>
  <si>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</si>
  <si>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</si>
  <si>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</si>
  <si>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</si>
  <si>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</si>
  <si>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</si>
  <si>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</si>
  <si>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</si>
  <si>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</si>
  <si>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</si>
  <si>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</si>
  <si>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</si>
  <si>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</si>
  <si>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</si>
  <si>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</si>
  <si>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</si>
  <si>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</si>
  <si>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</si>
  <si>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</si>
  <si>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</si>
  <si>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</si>
  <si>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</si>
  <si>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</si>
  <si>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</si>
  <si>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</si>
  <si>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</si>
  <si>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</si>
  <si>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</si>
  <si>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</si>
  <si>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</si>
  <si>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</si>
  <si>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</si>
  <si>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</si>
  <si>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</si>
  <si>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</si>
  <si>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</si>
  <si>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</si>
  <si>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</si>
  <si>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</si>
  <si>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</si>
  <si>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</si>
  <si>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</si>
  <si>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</si>
  <si>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</si>
  <si>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</si>
  <si>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</si>
  <si>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</si>
  <si>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</si>
  <si>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</si>
  <si>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</si>
  <si>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</si>
  <si>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</si>
  <si>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</si>
  <si>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</si>
  <si>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</si>
  <si>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</si>
  <si>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</si>
  <si>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</si>
  <si>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</si>
  <si>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</si>
  <si>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</si>
  <si>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</si>
  <si>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</si>
  <si>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</si>
  <si>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</si>
  <si>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</si>
  <si>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</si>
  <si>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</si>
  <si>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</si>
  <si>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</si>
  <si>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</si>
  <si>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</si>
  <si>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</si>
  <si>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</si>
  <si>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</si>
  <si>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</si>
  <si>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</si>
  <si>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</si>
  <si>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</si>
  <si>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</si>
  <si>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</si>
  <si>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</si>
  <si>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</si>
  <si>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</si>
  <si>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</si>
  <si>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</si>
  <si>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</si>
  <si>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</si>
  <si>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</si>
  <si>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</si>
  <si>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</si>
  <si>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</si>
  <si>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</si>
  <si>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</si>
  <si>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</si>
  <si>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</si>
  <si>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</si>
  <si>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</si>
  <si>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</si>
  <si>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</si>
  <si>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</si>
  <si>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</si>
  <si>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</si>
  <si>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</si>
  <si>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</si>
  <si>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</si>
  <si>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</si>
  <si>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</si>
  <si>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</si>
  <si>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</si>
  <si>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</si>
  <si>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</si>
  <si>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</si>
  <si>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</si>
  <si>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</si>
  <si>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</si>
  <si>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</si>
  <si>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</si>
  <si>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</si>
  <si>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</si>
  <si>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</si>
  <si>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</si>
  <si>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</si>
  <si>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</si>
  <si>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</si>
  <si>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</si>
  <si>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</si>
  <si>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</si>
  <si>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</si>
  <si>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</si>
  <si>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</si>
  <si>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</si>
  <si>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</si>
  <si>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</si>
  <si>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</si>
  <si>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</si>
  <si>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</si>
  <si>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</si>
  <si>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</si>
  <si>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</si>
  <si>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</si>
  <si>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</si>
  <si>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</si>
  <si>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</si>
  <si>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</si>
  <si>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</si>
  <si>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</si>
  <si>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</si>
  <si>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</si>
  <si>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</si>
  <si>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</si>
  <si>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</si>
  <si>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</si>
  <si>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</si>
  <si>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</si>
  <si>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</si>
  <si>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</si>
  <si>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</si>
  <si>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</si>
  <si>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</si>
  <si>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</si>
  <si>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</si>
  <si>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</si>
  <si>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</si>
  <si>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</si>
  <si>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</si>
  <si>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</si>
  <si>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</si>
  <si>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</si>
  <si>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</si>
  <si>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</si>
  <si>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</si>
  <si>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</si>
  <si>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</si>
  <si>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</si>
  <si>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</si>
  <si>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</si>
  <si>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</si>
  <si>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</si>
  <si>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</si>
  <si>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</si>
  <si>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</si>
  <si>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</si>
  <si>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</si>
  <si>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</si>
  <si>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</si>
  <si>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</si>
  <si>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</si>
  <si>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</si>
  <si>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</si>
  <si>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</si>
  <si>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</si>
  <si>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</si>
  <si>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</si>
  <si>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</si>
  <si>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</si>
  <si>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</si>
  <si>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</si>
  <si>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</si>
  <si>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</si>
  <si>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</si>
  <si>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</si>
  <si>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</si>
  <si>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</si>
  <si>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</si>
  <si>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</si>
  <si>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</si>
  <si>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</si>
  <si>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</si>
  <si>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</si>
  <si>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</si>
  <si>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</si>
  <si>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</si>
  <si>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</si>
  <si>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</si>
  <si>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</si>
  <si>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</si>
  <si>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</si>
  <si>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</si>
  <si>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</si>
  <si>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</si>
  <si>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</si>
  <si>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</si>
  <si>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</si>
  <si>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</si>
  <si>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</si>
  <si>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</si>
  <si>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</si>
  <si>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</si>
  <si>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</si>
  <si>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</si>
  <si>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</si>
  <si>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</si>
  <si>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</si>
  <si>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</si>
  <si>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</si>
  <si>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</si>
  <si>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</si>
  <si>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</si>
  <si>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</si>
  <si>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</si>
  <si>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</si>
  <si>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</si>
  <si>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</si>
  <si>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</si>
  <si>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</si>
  <si>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</si>
  <si>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</si>
  <si>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</si>
  <si>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</si>
  <si>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</si>
  <si>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</si>
  <si>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</si>
  <si>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</si>
  <si>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</si>
  <si>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</si>
  <si>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</si>
  <si>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</si>
  <si>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</si>
  <si>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</si>
  <si>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</si>
  <si>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</si>
  <si>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</si>
  <si>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</si>
  <si>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</si>
  <si>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</si>
  <si>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</si>
  <si>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</si>
  <si>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</si>
  <si>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</si>
  <si>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</si>
  <si>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</si>
  <si>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</si>
  <si>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</si>
  <si>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</si>
  <si>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</si>
  <si>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</si>
  <si>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</si>
  <si>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</si>
  <si>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</si>
  <si>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</si>
  <si>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</si>
  <si>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</si>
  <si>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</si>
  <si>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</si>
  <si>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</si>
  <si>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</si>
  <si>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</si>
  <si>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</si>
  <si>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</si>
  <si>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</si>
  <si>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</si>
  <si>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</si>
  <si>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</si>
  <si>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</si>
  <si>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</si>
  <si>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</si>
  <si>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</si>
  <si>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</si>
  <si>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</si>
  <si>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</si>
  <si>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</si>
  <si>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</si>
  <si>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</si>
  <si>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</si>
  <si>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</si>
  <si>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</si>
  <si>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</si>
  <si>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</si>
  <si>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</si>
  <si>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</si>
  <si>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</si>
  <si>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</si>
  <si>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</si>
  <si>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</si>
  <si>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</si>
  <si>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</si>
  <si>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</si>
  <si>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</si>
  <si>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</si>
  <si>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</si>
  <si>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</si>
  <si>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</si>
  <si>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</si>
  <si>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</si>
  <si>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</si>
  <si>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</si>
  <si>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</si>
  <si>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</si>
  <si>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</si>
  <si>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</si>
  <si>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</si>
  <si>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</si>
  <si>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</si>
  <si>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</si>
  <si>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</si>
  <si>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</si>
  <si>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</si>
  <si>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</si>
  <si>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</si>
  <si>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</si>
  <si>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</si>
  <si>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</si>
  <si>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</si>
  <si>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</si>
  <si>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</si>
  <si>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</si>
  <si>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</si>
  <si>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</si>
  <si>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</si>
  <si>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</si>
  <si>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</si>
  <si>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</si>
  <si>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</si>
  <si>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</si>
  <si>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</si>
  <si>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</si>
  <si>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</si>
  <si>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</si>
  <si>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</si>
  <si>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</si>
  <si>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</si>
  <si>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</si>
  <si>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</si>
  <si>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</si>
  <si>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</si>
  <si>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</si>
  <si>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</si>
  <si>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</si>
  <si>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</si>
  <si>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</si>
  <si>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</si>
  <si>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</si>
  <si>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</si>
  <si>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</si>
  <si>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</si>
  <si>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</si>
  <si>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</si>
  <si>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</si>
  <si>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</si>
  <si>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</si>
  <si>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</si>
  <si>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</si>
  <si>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</si>
  <si>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</si>
  <si>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</si>
  <si>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</si>
  <si>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</si>
  <si>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</si>
  <si>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</si>
  <si>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</si>
  <si>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</si>
  <si>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</si>
  <si>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</si>
  <si>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</si>
  <si>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</si>
  <si>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</si>
  <si>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</si>
  <si>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</si>
  <si>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</si>
  <si>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</si>
  <si>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</si>
  <si>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</si>
  <si>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</si>
  <si>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</si>
  <si>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</si>
  <si>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</si>
  <si>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</si>
  <si>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</si>
  <si>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</si>
  <si>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</si>
  <si>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</si>
  <si>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</si>
  <si>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</si>
  <si>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</si>
  <si>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</si>
  <si>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</si>
  <si>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</si>
  <si>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</si>
  <si>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</si>
  <si>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</si>
  <si>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</si>
  <si>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</si>
  <si>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</si>
  <si>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</si>
  <si>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</si>
  <si>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</si>
  <si>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</si>
  <si>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</si>
  <si>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</si>
  <si>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</si>
  <si>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</si>
  <si>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</si>
  <si>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</si>
  <si>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</si>
  <si>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</si>
  <si>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</si>
  <si>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</si>
  <si>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</si>
  <si>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</si>
  <si>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</si>
  <si>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</si>
  <si>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</si>
  <si>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</si>
  <si>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</si>
  <si>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</si>
  <si>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</si>
  <si>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</si>
  <si>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</si>
  <si>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</si>
  <si>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</si>
  <si>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</si>
  <si>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</si>
  <si>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</si>
  <si>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</si>
  <si>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</si>
  <si>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</si>
  <si>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</si>
  <si>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</si>
  <si>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</si>
  <si>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</si>
  <si>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</si>
  <si>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</si>
  <si>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</si>
  <si>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</si>
  <si>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</si>
  <si>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</si>
  <si>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</si>
  <si>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</si>
  <si>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</si>
  <si>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</si>
  <si>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</si>
  <si>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</si>
  <si>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</si>
  <si>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</si>
  <si>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</si>
  <si>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</si>
  <si>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</si>
  <si>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</si>
  <si>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</si>
  <si>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</si>
  <si>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</si>
  <si>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</si>
  <si>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</si>
  <si>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</si>
  <si>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</si>
  <si>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</si>
  <si>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</si>
  <si>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</si>
  <si>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</si>
  <si>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</si>
  <si>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</si>
  <si>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</si>
  <si>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</si>
  <si>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</si>
  <si>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</si>
  <si>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</si>
  <si>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</si>
  <si>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</si>
  <si>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</si>
  <si>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</si>
  <si>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</si>
  <si>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</si>
  <si>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</si>
  <si>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</si>
  <si>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</si>
  <si>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</si>
  <si>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</si>
  <si>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</si>
  <si>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</si>
  <si>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</si>
  <si>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</si>
  <si>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</si>
  <si>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</si>
  <si>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</si>
  <si>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</si>
  <si>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</si>
  <si>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</si>
  <si>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</si>
  <si>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</si>
  <si>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</si>
  <si>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</si>
  <si>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</si>
  <si>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</si>
  <si>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</si>
  <si>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</si>
  <si>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</si>
  <si>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</si>
  <si>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</si>
  <si>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</si>
  <si>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</si>
  <si>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</si>
  <si>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</si>
  <si>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</si>
  <si>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</si>
  <si>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</si>
  <si>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</si>
  <si>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</si>
  <si>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</si>
  <si>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</si>
  <si>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</si>
  <si>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</si>
  <si>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</si>
  <si>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</si>
  <si>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</si>
  <si>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</si>
  <si>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</si>
  <si>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</si>
  <si>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</si>
  <si>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</si>
  <si>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</si>
  <si>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</si>
  <si>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</si>
  <si>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</si>
  <si>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</si>
  <si>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</si>
  <si>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</si>
  <si>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</si>
  <si>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</si>
  <si>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</si>
  <si>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</si>
  <si>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</si>
  <si>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</si>
  <si>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</si>
  <si>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</si>
  <si>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</si>
  <si>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</si>
  <si>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</si>
  <si>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</si>
  <si>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</si>
  <si>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</si>
  <si>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</si>
  <si>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</si>
  <si>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</si>
  <si>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</si>
  <si>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</si>
  <si>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</si>
  <si>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</si>
  <si>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</si>
  <si>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</si>
  <si>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</si>
  <si>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</si>
  <si>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</si>
  <si>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</si>
  <si>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</si>
  <si>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</si>
  <si>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</si>
  <si>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</si>
  <si>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</si>
  <si>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</si>
  <si>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</si>
  <si>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</si>
  <si>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</si>
  <si>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</si>
  <si>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</si>
  <si>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</si>
  <si>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</si>
  <si>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</si>
  <si>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</si>
  <si>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</si>
  <si>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</si>
  <si>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</si>
  <si>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</si>
  <si>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</si>
  <si>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</si>
  <si>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</si>
  <si>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</si>
  <si>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</si>
  <si>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</si>
  <si>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</si>
  <si>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</si>
  <si>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</si>
  <si>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</si>
  <si>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</si>
  <si>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</si>
  <si>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</si>
  <si>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</si>
  <si>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</si>
  <si>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</si>
  <si>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</si>
  <si>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</si>
  <si>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</si>
  <si>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</si>
  <si>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</si>
  <si>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</si>
  <si>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</si>
  <si>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</si>
  <si>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</si>
  <si>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</si>
  <si>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</si>
  <si>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</si>
  <si>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</si>
  <si>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</si>
  <si>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</si>
  <si>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</si>
  <si>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</si>
  <si>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</si>
  <si>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</si>
  <si>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</si>
  <si>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</si>
  <si>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</si>
  <si>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</si>
  <si>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</si>
  <si>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</si>
  <si>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</si>
  <si>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</si>
  <si>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</si>
  <si>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</si>
  <si>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</si>
  <si>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</si>
  <si>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</si>
  <si>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</si>
  <si>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</si>
  <si>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</si>
  <si>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</si>
  <si>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</si>
  <si>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</si>
  <si>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</si>
  <si>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</si>
  <si>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</si>
  <si>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</si>
  <si>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</si>
  <si>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</si>
  <si>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</si>
  <si>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</si>
  <si>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</si>
  <si>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</si>
  <si>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</si>
  <si>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</si>
  <si>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</si>
  <si>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</si>
  <si>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</si>
  <si>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</si>
  <si>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</si>
  <si>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</si>
  <si>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</si>
  <si>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</si>
  <si>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</si>
  <si>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</si>
  <si>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</si>
  <si>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</si>
  <si>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</si>
  <si>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</si>
  <si>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</si>
  <si>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</si>
  <si>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</si>
  <si>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</si>
  <si>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</si>
  <si>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</si>
  <si>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</si>
  <si>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</si>
  <si>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</si>
  <si>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</si>
  <si>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</si>
  <si>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</si>
  <si>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</si>
  <si>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</si>
  <si>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</si>
  <si>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</si>
  <si>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</si>
  <si>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</si>
  <si>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</si>
  <si>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</si>
  <si>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</si>
  <si>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</si>
  <si>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</si>
  <si>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</si>
  <si>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</si>
  <si>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</si>
  <si>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</si>
  <si>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</si>
  <si>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</si>
  <si>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</si>
  <si>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</si>
  <si>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</si>
  <si>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</si>
  <si>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</si>
  <si>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</si>
  <si>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</si>
  <si>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</si>
  <si>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</si>
  <si>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</si>
  <si>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</si>
  <si>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</si>
  <si>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</si>
  <si>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</si>
  <si>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</si>
  <si>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</si>
  <si>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</si>
  <si>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</si>
  <si>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</si>
  <si>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</si>
  <si>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</si>
  <si>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</si>
  <si>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</si>
  <si>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</si>
  <si>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</si>
  <si>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</si>
  <si>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</si>
  <si>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</si>
  <si>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</si>
  <si>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</si>
  <si>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</si>
  <si>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</si>
  <si>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</si>
  <si>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</si>
  <si>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</si>
  <si>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</si>
  <si>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</si>
  <si>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</si>
  <si>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</si>
  <si>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</si>
  <si>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</si>
  <si>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</si>
  <si>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</si>
  <si>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</si>
  <si>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</si>
  <si>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</si>
  <si>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</si>
  <si>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</si>
  <si>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</si>
  <si>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</si>
  <si>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</si>
  <si>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</si>
  <si>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</si>
  <si>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</si>
  <si>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</si>
  <si>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</si>
  <si>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</si>
  <si>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</si>
  <si>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</si>
  <si>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</si>
  <si>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</si>
  <si>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</si>
  <si>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</si>
  <si>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</si>
  <si>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</si>
  <si>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</si>
  <si>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</si>
  <si>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</si>
  <si>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</si>
  <si>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</si>
  <si>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</si>
  <si>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</si>
  <si>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</si>
  <si>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</si>
  <si>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</si>
  <si>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</si>
  <si>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</si>
  <si>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</si>
  <si>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</si>
  <si>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</si>
  <si>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</si>
  <si>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</si>
  <si>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</si>
  <si>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</si>
  <si>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</si>
  <si>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</si>
  <si>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</si>
  <si>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</si>
  <si>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</si>
  <si>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</si>
  <si>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</si>
  <si>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</si>
  <si>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</si>
  <si>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</si>
  <si>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</si>
  <si>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</si>
  <si>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</si>
  <si>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</si>
  <si>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</si>
  <si>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</si>
  <si>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</si>
  <si>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</si>
  <si>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</si>
  <si>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</si>
  <si>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</si>
  <si>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</si>
  <si>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</si>
  <si>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</si>
  <si>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</si>
  <si>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</si>
  <si>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</si>
  <si>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</si>
  <si>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</si>
  <si>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</si>
  <si>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</si>
  <si>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</si>
  <si>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</si>
  <si>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</si>
  <si>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</si>
  <si>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</si>
  <si>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</si>
  <si>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</si>
  <si>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</si>
  <si>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</si>
  <si>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</si>
  <si>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</si>
  <si>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</si>
  <si>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</si>
  <si>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</si>
  <si>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</si>
  <si>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</si>
  <si>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</si>
  <si>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</si>
  <si>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</si>
  <si>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</si>
  <si>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</si>
  <si>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</si>
  <si>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</si>
  <si>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</si>
  <si>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</si>
  <si>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</si>
  <si>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</si>
  <si>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</si>
  <si>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</si>
  <si>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</si>
  <si>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</si>
  <si>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</si>
  <si>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</si>
  <si>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</si>
  <si>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</si>
  <si>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</si>
  <si>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</si>
  <si>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</si>
  <si>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</si>
  <si>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</si>
  <si>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</si>
  <si>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</si>
  <si>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</si>
  <si>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</si>
  <si>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</si>
  <si>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</si>
  <si>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</si>
  <si>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</si>
  <si>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</si>
  <si>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</si>
  <si>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</si>
  <si>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</si>
  <si>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</si>
  <si>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</si>
  <si>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</si>
  <si>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</si>
  <si>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</si>
  <si>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</si>
  <si>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</si>
  <si>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</si>
  <si>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</si>
  <si>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</si>
  <si>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</si>
  <si>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</si>
  <si>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</si>
  <si>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</si>
  <si>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</si>
  <si>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</si>
  <si>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</si>
  <si>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</si>
  <si>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</si>
  <si>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</si>
  <si>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</si>
  <si>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</si>
  <si>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</si>
  <si>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</si>
  <si>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</si>
  <si>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</si>
  <si>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</si>
  <si>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</si>
  <si>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</si>
  <si>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</si>
  <si>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</si>
  <si>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</si>
  <si>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</si>
  <si>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</si>
  <si>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</si>
  <si>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</si>
  <si>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</si>
  <si>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</si>
  <si>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</si>
  <si>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</si>
  <si>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</si>
  <si>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</si>
  <si>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</si>
  <si>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</si>
  <si>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</si>
  <si>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</si>
  <si>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</si>
  <si>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</si>
  <si>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</si>
  <si>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</si>
  <si>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</si>
  <si>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</si>
  <si>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</si>
  <si>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</si>
  <si>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</si>
  <si>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</si>
  <si>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</si>
  <si>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</si>
  <si>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</si>
  <si>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</si>
  <si>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</si>
  <si>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</si>
  <si>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</si>
  <si>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</si>
  <si>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</si>
  <si>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</si>
  <si>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</si>
  <si>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</si>
  <si>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</si>
  <si>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</si>
  <si>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</si>
  <si>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</si>
  <si>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</si>
  <si>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</si>
  <si>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</si>
  <si>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</si>
  <si>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</si>
  <si>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</si>
  <si>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</si>
  <si>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</si>
  <si>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</si>
  <si>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</si>
  <si>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</si>
  <si>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</si>
  <si>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</si>
  <si>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</si>
  <si>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</si>
  <si>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</si>
  <si>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</si>
  <si>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</si>
  <si>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</si>
  <si>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</si>
  <si>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</si>
  <si>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</si>
  <si>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</si>
  <si>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</si>
  <si>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</si>
  <si>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</si>
  <si>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</si>
  <si>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</si>
  <si>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</si>
  <si>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</si>
  <si>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</si>
  <si>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</si>
  <si>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</si>
  <si>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</si>
  <si>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</si>
  <si>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</si>
  <si>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</si>
  <si>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</si>
  <si>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</si>
  <si>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</si>
  <si>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</si>
  <si>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</si>
  <si>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</si>
  <si>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</si>
  <si>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</si>
  <si>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</si>
  <si>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</si>
  <si>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</si>
  <si>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</si>
  <si>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</si>
  <si>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</si>
  <si>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</si>
  <si>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</si>
  <si>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</si>
  <si>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</si>
  <si>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</si>
  <si>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</si>
  <si>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</si>
  <si>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</si>
  <si>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</si>
  <si>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</si>
  <si>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</si>
  <si>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</si>
  <si>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</si>
  <si>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</si>
  <si>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</si>
  <si>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</si>
  <si>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</si>
  <si>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</si>
  <si>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</si>
  <si>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</si>
  <si>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</si>
  <si>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</si>
  <si>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</si>
  <si>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</si>
  <si>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</si>
  <si>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</si>
  <si>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</si>
  <si>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</si>
  <si>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</si>
  <si>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</si>
  <si>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</si>
  <si>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</si>
  <si>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</si>
  <si>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</si>
  <si>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</si>
  <si>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</si>
  <si>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</si>
  <si>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</si>
  <si>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</si>
  <si>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</si>
  <si>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</si>
  <si>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</si>
  <si>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</si>
  <si>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</si>
  <si>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</si>
  <si>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</si>
  <si>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</si>
  <si>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</si>
  <si>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</si>
  <si>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</si>
  <si>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</si>
  <si>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</si>
  <si>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</si>
  <si>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</si>
  <si>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</si>
  <si>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</si>
  <si>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</si>
  <si>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</si>
  <si>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</si>
  <si>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</si>
  <si>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</si>
  <si>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</si>
  <si>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</si>
  <si>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</si>
  <si>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</si>
  <si>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</si>
  <si>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</si>
  <si>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</si>
  <si>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</si>
  <si>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</si>
  <si>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</si>
  <si>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</si>
  <si>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</si>
  <si>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</si>
  <si>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</si>
  <si>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</si>
  <si>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</si>
  <si>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</si>
  <si>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</si>
  <si>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</si>
  <si>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</si>
  <si>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</si>
  <si>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</si>
  <si>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</si>
  <si>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</si>
  <si>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</si>
  <si>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</si>
  <si>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</si>
  <si>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</si>
  <si>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</si>
  <si>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</si>
  <si>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</si>
  <si>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</si>
  <si>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</si>
  <si>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</si>
  <si>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</si>
  <si>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</si>
  <si>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</si>
  <si>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</si>
  <si>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</si>
  <si>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</si>
  <si>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</si>
  <si>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</si>
  <si>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</si>
  <si>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</si>
  <si>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</si>
  <si>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</si>
  <si>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</si>
  <si>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</si>
  <si>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</si>
  <si>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</si>
  <si>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</si>
  <si>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</si>
  <si>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</si>
  <si>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</si>
  <si>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</si>
  <si>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</si>
  <si>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</si>
  <si>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</si>
  <si>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</si>
  <si>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</si>
  <si>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</si>
  <si>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</si>
  <si>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</si>
  <si>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</si>
  <si>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</si>
  <si>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</si>
  <si>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</si>
  <si>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</si>
  <si>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</si>
  <si>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</si>
  <si>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</si>
  <si>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</si>
  <si>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</si>
  <si>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</si>
  <si>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</si>
  <si>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</si>
  <si>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</si>
  <si>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</si>
  <si>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</si>
  <si>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</si>
  <si>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</si>
  <si>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</si>
  <si>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</si>
  <si>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</si>
  <si>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</si>
  <si>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</si>
  <si>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</si>
  <si>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</si>
  <si>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</si>
  <si>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</si>
  <si>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</si>
  <si>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</si>
  <si>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</si>
  <si>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</si>
  <si>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</si>
  <si>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</si>
  <si>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</si>
  <si>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</si>
  <si>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</si>
  <si>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</si>
  <si>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</si>
  <si>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</si>
  <si>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</si>
  <si>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</si>
  <si>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</si>
  <si>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</si>
  <si>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</si>
  <si>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</si>
  <si>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</si>
  <si>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</si>
  <si>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</si>
  <si>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</si>
  <si>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</si>
  <si>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</si>
  <si>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</si>
  <si>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</si>
  <si>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</si>
  <si>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</si>
  <si>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</si>
  <si>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</si>
  <si>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</si>
  <si>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</si>
  <si>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</si>
  <si>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</si>
  <si>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</si>
  <si>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</si>
  <si>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</si>
  <si>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</si>
  <si>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</si>
  <si>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</si>
  <si>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</si>
  <si>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</si>
  <si>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</si>
  <si>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</si>
  <si>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</si>
  <si>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</si>
  <si>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</si>
  <si>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</si>
  <si>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</si>
  <si>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</si>
  <si>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</si>
  <si>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</si>
  <si>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</si>
  <si>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</si>
  <si>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</si>
  <si>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</si>
  <si>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</si>
  <si>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</si>
  <si>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</si>
  <si>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</si>
  <si>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</si>
  <si>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</si>
  <si>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</si>
  <si>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</si>
  <si>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</si>
  <si>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</si>
  <si>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</si>
  <si>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</si>
  <si>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</si>
  <si>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</si>
  <si>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</si>
  <si>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</si>
  <si>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</si>
  <si>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</si>
  <si>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</si>
  <si>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</si>
  <si>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</si>
  <si>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</si>
  <si>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</si>
  <si>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</si>
  <si>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</si>
  <si>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</si>
  <si>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</si>
  <si>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</si>
  <si>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</si>
  <si>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</si>
  <si>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</si>
  <si>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</si>
  <si>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</si>
  <si>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</si>
  <si>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</si>
  <si>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</si>
  <si>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</si>
  <si>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</si>
  <si>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</si>
  <si>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</si>
  <si>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</si>
  <si>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</si>
  <si>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</si>
  <si>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</si>
  <si>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</si>
  <si>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</si>
  <si>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</si>
  <si>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</si>
  <si>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</si>
  <si>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</si>
  <si>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</si>
  <si>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</si>
  <si>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</si>
  <si>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</si>
  <si>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</si>
  <si>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</si>
  <si>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</si>
  <si>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</si>
  <si>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</si>
  <si>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</si>
  <si>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</si>
  <si>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</si>
  <si>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</si>
  <si>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</si>
  <si>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</si>
  <si>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</si>
  <si>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</si>
  <si>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</si>
  <si>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</si>
  <si>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</si>
  <si>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</si>
  <si>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</si>
  <si>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</si>
  <si>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</si>
  <si>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</si>
  <si>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</si>
  <si>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</si>
  <si>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</si>
  <si>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</si>
  <si>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</si>
  <si>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</si>
  <si>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</si>
  <si>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</si>
  <si>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</si>
  <si>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</si>
  <si>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</si>
  <si>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</si>
  <si>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</si>
  <si>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</si>
  <si>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</si>
  <si>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</si>
  <si>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</si>
  <si>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</si>
  <si>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</si>
  <si>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</si>
  <si>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</si>
  <si>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</si>
  <si>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</si>
  <si>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</si>
  <si>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</si>
  <si>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</si>
  <si>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</si>
  <si>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</si>
  <si>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</si>
  <si>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</si>
  <si>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</si>
  <si>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</si>
  <si>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</si>
  <si>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</si>
  <si>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</si>
  <si>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</si>
  <si>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</si>
  <si>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</si>
  <si>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</si>
  <si>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</si>
  <si>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</si>
  <si>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</si>
  <si>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</si>
  <si>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</si>
  <si>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</si>
  <si>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</si>
  <si>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</si>
  <si>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</si>
  <si>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</si>
  <si>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</si>
  <si>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</si>
  <si>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</si>
  <si>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</si>
  <si>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</si>
  <si>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</si>
  <si>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</si>
  <si>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</si>
  <si>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</si>
  <si>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</si>
  <si>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</si>
  <si>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</si>
  <si>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</si>
  <si>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</si>
  <si>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</si>
  <si>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</si>
  <si>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</si>
  <si>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</si>
  <si>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</si>
  <si>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</si>
  <si>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</si>
  <si>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</si>
  <si>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</si>
  <si>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</si>
  <si>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</si>
  <si>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</si>
  <si>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</si>
  <si>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</si>
  <si>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</si>
  <si>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</si>
  <si>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</si>
  <si>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</si>
  <si>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</si>
  <si>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</si>
  <si>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</si>
  <si>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</si>
  <si>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</si>
  <si>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</si>
  <si>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</si>
  <si>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</si>
  <si>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</si>
  <si>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</si>
  <si>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</si>
  <si>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</si>
  <si>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</si>
  <si>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</si>
  <si>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</si>
  <si>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</si>
  <si>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</si>
  <si>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</si>
  <si>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</si>
  <si>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</si>
  <si>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</si>
  <si>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</si>
  <si>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</si>
  <si>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</si>
  <si>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</si>
  <si>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</si>
  <si>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</si>
  <si>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</si>
  <si>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</si>
  <si>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</si>
  <si>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</si>
  <si>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</si>
  <si>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</si>
  <si>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</si>
  <si>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</si>
  <si>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</si>
  <si>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</si>
  <si>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</si>
  <si>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</si>
  <si>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</si>
  <si>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</si>
  <si>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</si>
  <si>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</si>
  <si>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</si>
  <si>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</si>
  <si>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</si>
  <si>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</si>
  <si>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</si>
  <si>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</si>
  <si>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</si>
  <si>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</si>
  <si>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</si>
  <si>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</si>
  <si>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</si>
  <si>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</si>
  <si>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</si>
  <si>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</si>
  <si>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</si>
  <si>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</si>
  <si>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</si>
  <si>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</si>
  <si>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</si>
  <si>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</si>
  <si>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</si>
  <si>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</si>
  <si>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</si>
  <si>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</si>
  <si>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</si>
  <si>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</si>
  <si>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</si>
  <si>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</si>
  <si>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</si>
  <si>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</si>
  <si>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</si>
  <si>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</si>
  <si>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</si>
  <si>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</si>
  <si>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</si>
  <si>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</si>
  <si>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</si>
  <si>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</si>
  <si>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</si>
  <si>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</si>
  <si>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</si>
  <si>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</si>
  <si>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</si>
  <si>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</si>
  <si>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</si>
  <si>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</si>
  <si>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</si>
  <si>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</si>
  <si>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</si>
  <si>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</si>
  <si>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</si>
  <si>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</si>
  <si>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</si>
  <si>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</si>
  <si>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</si>
  <si>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</si>
  <si>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</si>
  <si>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</si>
  <si>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</si>
  <si>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</si>
  <si>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</si>
  <si>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</si>
  <si>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</si>
  <si>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</si>
  <si>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</si>
  <si>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</si>
  <si>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</si>
  <si>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</si>
  <si>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</si>
  <si>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</si>
  <si>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</si>
  <si>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</si>
  <si>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</si>
  <si>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</si>
  <si>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</si>
  <si>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</si>
  <si>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</si>
  <si>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</si>
  <si>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</si>
  <si>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</si>
  <si>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</si>
  <si>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</si>
  <si>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</si>
  <si>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</si>
  <si>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</si>
  <si>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</si>
  <si>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</si>
  <si>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</si>
  <si>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</si>
  <si>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</si>
  <si>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</si>
  <si>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</si>
  <si>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</si>
  <si>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</si>
  <si>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</si>
  <si>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</si>
  <si>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</si>
  <si>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</si>
  <si>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</si>
  <si>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</si>
  <si>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</si>
  <si>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</si>
  <si>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</si>
  <si>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</si>
  <si>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</si>
  <si>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</si>
  <si>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</si>
  <si>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</si>
  <si>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</si>
  <si>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</si>
  <si>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</si>
  <si>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</si>
  <si>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</si>
  <si>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</si>
  <si>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</si>
  <si>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</si>
  <si>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</si>
  <si>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</si>
  <si>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</si>
  <si>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</si>
  <si>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</si>
  <si>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</si>
  <si>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</si>
  <si>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</si>
  <si>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</si>
  <si>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</si>
  <si>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</si>
  <si>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</si>
  <si>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</si>
  <si>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</si>
  <si>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</si>
  <si>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</si>
  <si>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</si>
  <si>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</si>
  <si>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</si>
  <si>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</si>
  <si>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</si>
  <si>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</si>
  <si>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</si>
  <si>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</si>
  <si>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</si>
  <si>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</si>
  <si>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</si>
  <si>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</si>
  <si>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</si>
  <si>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</si>
  <si>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</si>
  <si>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</si>
  <si>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</si>
  <si>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</si>
  <si>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</si>
  <si>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</si>
  <si>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</si>
  <si>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</si>
  <si>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</si>
  <si>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</si>
  <si>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</si>
  <si>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</si>
  <si>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</si>
  <si>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</si>
  <si>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</si>
  <si>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</si>
  <si>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</si>
  <si>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</si>
  <si>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</si>
  <si>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</si>
  <si>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</si>
  <si>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</si>
  <si>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</si>
  <si>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</si>
  <si>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</si>
  <si>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</si>
  <si>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</si>
  <si>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</si>
  <si>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</si>
  <si>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</si>
  <si>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</si>
  <si>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</si>
  <si>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</si>
  <si>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</si>
  <si>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</si>
  <si>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</si>
  <si>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</si>
  <si>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</si>
  <si>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</si>
  <si>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</si>
  <si>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</si>
  <si>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</si>
  <si>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</si>
  <si>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</si>
  <si>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</si>
  <si>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</si>
  <si>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</si>
  <si>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</si>
  <si>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</si>
  <si>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</si>
  <si>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</si>
  <si>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</si>
  <si>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</si>
  <si>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</si>
  <si>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</si>
  <si>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</si>
  <si>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</si>
  <si>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</si>
  <si>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</si>
  <si>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</si>
  <si>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</si>
  <si>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</si>
  <si>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</si>
  <si>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</si>
  <si>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</si>
  <si>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</si>
  <si>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</si>
  <si>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</si>
  <si>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</si>
  <si>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</si>
  <si>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</si>
  <si>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</si>
  <si>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</si>
  <si>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</si>
  <si>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</si>
  <si>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</si>
  <si>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</si>
  <si>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</si>
  <si>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</si>
  <si>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</si>
  <si>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</si>
  <si>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</si>
  <si>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</si>
  <si>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</si>
  <si>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</si>
  <si>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</si>
  <si>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</si>
  <si>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</si>
  <si>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</si>
  <si>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</si>
  <si>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</si>
  <si>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</si>
  <si>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</si>
  <si>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</si>
  <si>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</si>
  <si>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</si>
  <si>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</si>
  <si>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</si>
  <si>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</si>
  <si>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</si>
  <si>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</si>
  <si>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</si>
  <si>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</si>
  <si>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</si>
  <si>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</si>
  <si>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</si>
  <si>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</si>
  <si>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</si>
  <si>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</si>
  <si>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</si>
  <si>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</si>
  <si>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</si>
  <si>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</si>
  <si>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</si>
  <si>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</si>
  <si>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</si>
  <si>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</si>
  <si>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</si>
  <si>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</si>
  <si>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</si>
  <si>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</si>
  <si>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</si>
  <si>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</si>
  <si>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</si>
  <si>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</si>
  <si>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</si>
  <si>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</si>
  <si>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</si>
  <si>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</si>
  <si>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</si>
  <si>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</si>
  <si>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</si>
  <si>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</si>
  <si>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</si>
  <si>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</si>
  <si>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</si>
  <si>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</si>
  <si>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</si>
  <si>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</si>
  <si>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</si>
  <si>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</si>
  <si>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</si>
  <si>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</si>
  <si>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</si>
  <si>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</si>
  <si>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</si>
  <si>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</si>
  <si>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</si>
  <si>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</si>
  <si>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</si>
  <si>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</si>
  <si>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</si>
  <si>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</si>
  <si>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</si>
  <si>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</si>
  <si>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</si>
  <si>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</si>
  <si>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</si>
  <si>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</si>
  <si>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</si>
  <si>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</si>
  <si>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</si>
  <si>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</si>
  <si>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</si>
  <si>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</si>
  <si>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</si>
  <si>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</si>
  <si>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</si>
  <si>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</si>
  <si>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</si>
  <si>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</si>
  <si>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</si>
  <si>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</si>
  <si>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</si>
  <si>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</si>
  <si>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</si>
  <si>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</si>
  <si>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</si>
  <si>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</si>
  <si>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</si>
  <si>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</si>
  <si>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</si>
  <si>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</si>
  <si>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</si>
  <si>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</si>
  <si>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</si>
  <si>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</si>
  <si>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</si>
  <si>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</si>
  <si>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</si>
  <si>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</si>
  <si>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</si>
  <si>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</si>
  <si>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</si>
  <si>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</si>
  <si>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</si>
  <si>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</si>
  <si>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</si>
  <si>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</si>
  <si>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</si>
  <si>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</si>
  <si>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</si>
  <si>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</si>
  <si>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</si>
  <si>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</si>
  <si>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</si>
  <si>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</si>
  <si>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</si>
  <si>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</si>
  <si>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</si>
  <si>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</si>
  <si>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</si>
  <si>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</si>
  <si>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</si>
  <si>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</si>
  <si>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</si>
  <si>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</si>
  <si>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</si>
  <si>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</si>
  <si>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</si>
  <si>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</si>
  <si>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</si>
  <si>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</si>
  <si>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</si>
  <si>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</si>
  <si>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</si>
  <si>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</si>
  <si>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</si>
  <si>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</si>
  <si>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</si>
  <si>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</si>
  <si>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</si>
  <si>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</si>
  <si>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</si>
  <si>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</si>
  <si>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</si>
  <si>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</si>
  <si>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</si>
  <si>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</si>
  <si>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</si>
  <si>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</si>
  <si>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</si>
  <si>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</si>
  <si>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</si>
  <si>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</si>
  <si>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</si>
  <si>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</si>
  <si>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</si>
  <si>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</si>
  <si>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</si>
  <si>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</si>
  <si>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</si>
  <si>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</si>
  <si>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</si>
  <si>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</si>
  <si>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</si>
  <si>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</si>
  <si>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</si>
  <si>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</si>
  <si>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</si>
  <si>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</si>
  <si>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</si>
  <si>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</si>
  <si>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</si>
  <si>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</si>
  <si>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</si>
  <si>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</si>
  <si>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</si>
  <si>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</si>
  <si>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</si>
  <si>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</si>
  <si>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</si>
  <si>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</si>
  <si>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</si>
  <si>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</si>
  <si>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</si>
  <si>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</si>
  <si>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</si>
  <si>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</si>
  <si>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</si>
  <si>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</si>
  <si>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</si>
  <si>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</si>
  <si>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</si>
  <si>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</si>
  <si>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</si>
  <si>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</si>
  <si>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</si>
  <si>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</si>
  <si>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</si>
  <si>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</si>
  <si>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</si>
  <si>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</si>
  <si>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</si>
  <si>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</si>
  <si>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</si>
  <si>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</si>
  <si>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</si>
  <si>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</si>
  <si>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</si>
  <si>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</si>
  <si>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</si>
  <si>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</si>
  <si>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</si>
  <si>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</si>
  <si>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</si>
  <si>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</si>
  <si>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</si>
  <si>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</si>
  <si>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</si>
  <si>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</si>
  <si>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</si>
  <si>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</si>
  <si>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</si>
  <si>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</si>
  <si>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</si>
  <si>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</si>
  <si>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</si>
  <si>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</si>
  <si>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</si>
  <si>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</si>
  <si>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</si>
  <si>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</si>
  <si>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</si>
  <si>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</si>
  <si>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</si>
  <si>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</si>
  <si>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</si>
  <si>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</si>
  <si>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</si>
  <si>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</si>
  <si>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</si>
  <si>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</si>
  <si>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</si>
  <si>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</si>
  <si>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</si>
  <si>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</si>
  <si>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</si>
  <si>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</si>
  <si>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</si>
  <si>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</si>
  <si>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</si>
  <si>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</si>
  <si>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</si>
  <si>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</si>
  <si>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</si>
  <si>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</si>
  <si>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</si>
  <si>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</si>
  <si>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</si>
  <si>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</si>
  <si>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</si>
  <si>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</si>
  <si>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</si>
  <si>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</si>
  <si>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</si>
  <si>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</si>
  <si>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</si>
  <si>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</si>
  <si>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</si>
  <si>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</si>
  <si>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</si>
  <si>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</si>
  <si>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</si>
  <si>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</si>
  <si>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</si>
  <si>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</si>
  <si>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</si>
  <si>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</si>
  <si>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</si>
  <si>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</si>
  <si>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</si>
  <si>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</si>
  <si>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</si>
  <si>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</si>
  <si>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</si>
  <si>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</si>
  <si>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</si>
  <si>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</si>
  <si>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</si>
  <si>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</si>
  <si>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</si>
  <si>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</si>
  <si>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</si>
  <si>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</si>
  <si>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</si>
  <si>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</si>
  <si>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</si>
  <si>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</si>
  <si>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</si>
  <si>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</si>
  <si>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</si>
  <si>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</si>
  <si>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</si>
  <si>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</si>
  <si>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</si>
  <si>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</si>
  <si>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</si>
  <si>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</si>
  <si>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</si>
  <si>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</si>
  <si>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</si>
  <si>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</si>
  <si>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</si>
  <si>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</si>
  <si>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</si>
  <si>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</si>
  <si>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</si>
  <si>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</si>
  <si>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</si>
  <si>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</si>
  <si>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</si>
  <si>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</si>
  <si>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</si>
  <si>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</si>
  <si>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</si>
  <si>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</si>
  <si>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</si>
  <si>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</si>
  <si>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</si>
  <si>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</si>
  <si>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</si>
  <si>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</si>
  <si>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</si>
  <si>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</si>
  <si>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</si>
  <si>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</si>
  <si>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</si>
  <si>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</si>
  <si>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</si>
  <si>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</si>
  <si>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</si>
  <si>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</si>
  <si>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</si>
  <si>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</si>
  <si>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</si>
  <si>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</si>
  <si>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</si>
  <si>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</si>
  <si>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</si>
  <si>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</si>
  <si>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</si>
  <si>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</si>
  <si>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</si>
  <si>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</si>
  <si>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</si>
  <si>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</si>
  <si>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</si>
  <si>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</si>
  <si>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</si>
  <si>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</si>
  <si>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</si>
  <si>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</si>
  <si>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</si>
  <si>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</si>
  <si>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</si>
  <si>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</si>
  <si>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</si>
  <si>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</si>
  <si>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</si>
  <si>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</si>
  <si>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</si>
  <si>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</si>
  <si>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</si>
  <si>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</si>
  <si>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</si>
  <si>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</si>
  <si>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</si>
  <si>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</si>
  <si>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</si>
  <si>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</si>
  <si>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</si>
  <si>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</si>
  <si>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</si>
  <si>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</si>
  <si>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</si>
  <si>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</si>
  <si>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</si>
  <si>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</si>
  <si>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</si>
  <si>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</si>
  <si>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</si>
  <si>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</si>
  <si>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</si>
  <si>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</si>
  <si>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</si>
  <si>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</si>
  <si>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</si>
  <si>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</si>
  <si>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</si>
  <si>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</si>
  <si>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</si>
  <si>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</si>
  <si>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</si>
  <si>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</si>
  <si>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</si>
  <si>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</si>
  <si>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</si>
  <si>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</si>
  <si>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</si>
  <si>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</si>
  <si>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</si>
  <si>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</si>
  <si>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</si>
  <si>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</si>
  <si>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</si>
  <si>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</si>
  <si>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</si>
  <si>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</si>
  <si>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</si>
  <si>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</si>
  <si>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</si>
  <si>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</si>
  <si>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</si>
  <si>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</si>
  <si>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</si>
  <si>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</si>
  <si>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</si>
  <si>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</si>
  <si>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</si>
  <si>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</si>
  <si>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</si>
  <si>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</si>
  <si>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</si>
  <si>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</si>
  <si>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</si>
  <si>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</si>
  <si>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</si>
  <si>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</si>
  <si>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</si>
  <si>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</si>
  <si>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</si>
  <si>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</si>
  <si>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</si>
  <si>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</si>
  <si>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</si>
  <si>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</si>
  <si>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</si>
  <si>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</si>
  <si>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</si>
  <si>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</si>
  <si>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</si>
  <si>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</si>
  <si>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</si>
  <si>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</si>
  <si>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</si>
  <si>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</si>
  <si>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</si>
  <si>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</si>
  <si>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</si>
  <si>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</si>
  <si>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</si>
  <si>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</si>
  <si>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</si>
  <si>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</si>
  <si>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</si>
  <si>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</si>
  <si>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</si>
  <si>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</si>
  <si>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</si>
  <si>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</si>
  <si>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</si>
  <si>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</si>
  <si>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</si>
  <si>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</si>
  <si>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</si>
  <si>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</si>
  <si>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</si>
  <si>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</si>
  <si>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</si>
  <si>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</si>
  <si>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</si>
  <si>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</si>
  <si>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</si>
  <si>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</si>
  <si>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</si>
  <si>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</si>
  <si>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</si>
  <si>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</si>
  <si>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</si>
  <si>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</si>
  <si>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</si>
  <si>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</si>
  <si>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</si>
  <si>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</si>
  <si>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</si>
  <si>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</si>
  <si>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</si>
  <si>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</si>
  <si>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</si>
  <si>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</si>
  <si>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</si>
  <si>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</si>
  <si>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</si>
  <si>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</si>
  <si>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</si>
  <si>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</si>
  <si>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</si>
  <si>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</si>
  <si>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</si>
  <si>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</si>
  <si>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</si>
  <si>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</si>
  <si>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</si>
  <si>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</si>
  <si>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</si>
  <si>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</si>
  <si>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</si>
  <si>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</si>
  <si>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</si>
  <si>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</si>
  <si>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</si>
  <si>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</si>
  <si>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</si>
  <si>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</si>
  <si>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</si>
  <si>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</si>
  <si>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</si>
  <si>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</si>
  <si>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</si>
  <si>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</si>
  <si>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</si>
  <si>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</si>
  <si>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</si>
  <si>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</si>
  <si>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</si>
  <si>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</si>
  <si>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</si>
  <si>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</si>
  <si>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</si>
  <si>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</si>
  <si>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</si>
  <si>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</si>
  <si>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</si>
  <si>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</si>
  <si>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</si>
  <si>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</si>
  <si>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</si>
  <si>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</si>
  <si>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</si>
  <si>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</si>
  <si>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</si>
  <si>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</si>
  <si>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</si>
  <si>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</si>
  <si>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</si>
  <si>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</si>
  <si>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</si>
  <si>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</si>
  <si>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</si>
  <si>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</si>
  <si>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</si>
  <si>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</si>
  <si>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</si>
  <si>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</si>
  <si>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</si>
  <si>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</si>
  <si>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</si>
  <si>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</si>
  <si>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</si>
  <si>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</si>
  <si>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</si>
  <si>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</si>
  <si>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</si>
  <si>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</si>
  <si>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</si>
  <si>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</si>
  <si>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</si>
  <si>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</si>
  <si>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</si>
  <si>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</si>
  <si>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</si>
  <si>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</si>
  <si>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</si>
  <si>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</si>
  <si>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</si>
  <si>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</si>
  <si>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</si>
  <si>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</si>
  <si>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</si>
  <si>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</si>
  <si>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</si>
  <si>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</si>
  <si>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</si>
  <si>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</si>
  <si>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</si>
  <si>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</si>
  <si>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</si>
  <si>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</si>
  <si>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</si>
  <si>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</si>
  <si>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</si>
  <si>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</si>
  <si>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</si>
  <si>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</si>
  <si>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</si>
  <si>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</si>
  <si>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</si>
  <si>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</si>
  <si>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</si>
  <si>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</si>
  <si>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</si>
  <si>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</si>
  <si>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</si>
  <si>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</si>
  <si>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</si>
  <si>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</si>
  <si>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</si>
  <si>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</si>
  <si>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</si>
  <si>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</si>
  <si>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</si>
  <si>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</si>
  <si>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</si>
  <si>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</si>
  <si>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</si>
  <si>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</si>
  <si>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</si>
  <si>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</si>
  <si>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</si>
  <si>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</si>
  <si>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</si>
  <si>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</si>
  <si>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</si>
  <si>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</si>
  <si>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</si>
  <si>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</si>
  <si>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</si>
  <si>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</si>
  <si>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</si>
  <si>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</si>
  <si>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</si>
  <si>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</si>
  <si>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</si>
  <si>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</si>
  <si>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</si>
  <si>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</si>
  <si>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</si>
  <si>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</si>
  <si>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</si>
  <si>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</si>
  <si>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</si>
  <si>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</si>
  <si>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</si>
  <si>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</si>
  <si>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</si>
  <si>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</si>
  <si>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</si>
  <si>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</si>
  <si>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</si>
  <si>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</si>
  <si>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</si>
  <si>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</si>
  <si>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</si>
  <si>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</si>
  <si>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</si>
  <si>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</si>
  <si>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</si>
  <si>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</si>
  <si>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</si>
  <si>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</si>
  <si>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</si>
  <si>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</si>
  <si>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</si>
  <si>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</si>
  <si>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</si>
  <si>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</si>
  <si>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</si>
  <si>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</si>
  <si>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</si>
  <si>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</si>
  <si>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</si>
  <si>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</si>
  <si>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</si>
  <si>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</si>
  <si>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</si>
  <si>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</si>
  <si>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</si>
  <si>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</si>
  <si>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</si>
  <si>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</si>
  <si>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</si>
  <si>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</si>
  <si>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</si>
  <si>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</si>
  <si>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</si>
  <si>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</si>
  <si>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</si>
  <si>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</si>
  <si>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</si>
  <si>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</si>
  <si>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</si>
  <si>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</si>
  <si>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</si>
  <si>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</si>
  <si>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</si>
  <si>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</si>
  <si>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</si>
  <si>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</si>
  <si>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</si>
  <si>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</si>
  <si>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</si>
  <si>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</si>
  <si>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</si>
  <si>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</si>
  <si>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</si>
  <si>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</si>
  <si>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</si>
  <si>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</si>
  <si>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</si>
  <si>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</si>
  <si>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</si>
  <si>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</si>
  <si>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</si>
  <si>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</si>
  <si>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</si>
  <si>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</si>
  <si>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</si>
  <si>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</si>
  <si>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</si>
  <si>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</si>
  <si>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</si>
  <si>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</si>
  <si>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</si>
  <si>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</si>
  <si>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</si>
  <si>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</si>
  <si>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</si>
  <si>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</si>
  <si>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</si>
  <si>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</si>
  <si>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</si>
  <si>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</si>
  <si>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</si>
  <si>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</si>
  <si>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</si>
  <si>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</si>
  <si>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</si>
  <si>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</si>
  <si>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</si>
  <si>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</si>
  <si>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</si>
  <si>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</si>
  <si>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</si>
  <si>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</si>
  <si>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</si>
  <si>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</si>
  <si>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</si>
  <si>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</si>
  <si>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</si>
  <si>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</si>
  <si>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</si>
  <si>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</si>
  <si>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</si>
  <si>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</si>
  <si>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</si>
  <si>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</si>
  <si>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</si>
  <si>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</si>
  <si>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</si>
  <si>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</si>
  <si>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</si>
  <si>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</si>
  <si>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</si>
  <si>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</si>
  <si>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</si>
  <si>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</si>
  <si>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</si>
  <si>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</si>
  <si>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</si>
  <si>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</si>
  <si>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</si>
  <si>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</si>
  <si>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</si>
  <si>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</si>
  <si>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</si>
  <si>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</si>
  <si>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</si>
  <si>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</si>
  <si>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</si>
  <si>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</si>
  <si>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</si>
  <si>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</si>
  <si>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</si>
  <si>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</si>
  <si>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</si>
  <si>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</si>
  <si>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</si>
  <si>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</si>
  <si>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</si>
  <si>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</si>
  <si>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</si>
  <si>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</si>
  <si>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</si>
  <si>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</si>
  <si>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</si>
  <si>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</si>
  <si>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</si>
  <si>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</si>
  <si>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</si>
  <si>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</si>
  <si>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</si>
  <si>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</si>
  <si>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</si>
  <si>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</si>
  <si>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</si>
  <si>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</si>
  <si>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</si>
  <si>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</si>
  <si>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</si>
  <si>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</si>
  <si>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</si>
  <si>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</si>
  <si>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</si>
  <si>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</si>
  <si>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</si>
  <si>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</si>
  <si>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</si>
  <si>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</si>
  <si>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</si>
  <si>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</si>
  <si>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</si>
  <si>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</si>
  <si>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</si>
  <si>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</si>
  <si>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</si>
  <si>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</si>
  <si>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</si>
  <si>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</si>
  <si>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</si>
  <si>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</si>
  <si>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</si>
  <si>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</si>
  <si>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</si>
  <si>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</si>
  <si>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</si>
  <si>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</si>
  <si>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</si>
  <si>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</si>
  <si>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</si>
  <si>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</si>
  <si>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</si>
  <si>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</si>
  <si>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</si>
  <si>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</si>
  <si>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</si>
  <si>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</si>
  <si>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</si>
  <si>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</si>
  <si>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</si>
  <si>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</si>
  <si>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</si>
  <si>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</si>
  <si>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</si>
  <si>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</si>
  <si>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</si>
  <si>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</si>
  <si>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</si>
  <si>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</si>
  <si>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</si>
  <si>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</si>
  <si>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</si>
  <si>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</si>
  <si>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</si>
  <si>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</si>
  <si>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</si>
  <si>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</si>
  <si>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</si>
  <si>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</si>
  <si>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</si>
  <si>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</si>
  <si>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</si>
  <si>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</si>
  <si>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</si>
  <si>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</si>
  <si>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</si>
  <si>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</si>
  <si>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</si>
  <si>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</si>
  <si>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</si>
  <si>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</si>
  <si>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</si>
  <si>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</si>
  <si>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</si>
  <si>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</si>
  <si>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</si>
  <si>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</si>
  <si>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</si>
  <si>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</si>
  <si>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</si>
  <si>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</si>
  <si>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</si>
  <si>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</si>
  <si>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</si>
  <si>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</si>
  <si>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</si>
  <si>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</si>
  <si>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</si>
  <si>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</si>
  <si>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</si>
  <si>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</si>
  <si>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</si>
  <si>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</si>
  <si>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</si>
  <si>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</si>
  <si>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</si>
  <si>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</si>
  <si>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</si>
  <si>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</si>
  <si>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</si>
  <si>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</si>
  <si>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</si>
  <si>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</si>
  <si>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</si>
  <si>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</si>
  <si>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</si>
  <si>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</si>
  <si>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</si>
  <si>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</si>
  <si>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</si>
  <si>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</si>
  <si>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</si>
  <si>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</si>
  <si>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</si>
  <si>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</si>
  <si>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</si>
  <si>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</si>
  <si>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</si>
  <si>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</si>
  <si>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</si>
  <si>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</si>
  <si>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</si>
  <si>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</si>
  <si>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</si>
  <si>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</si>
  <si>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</si>
  <si>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</si>
  <si>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</si>
  <si>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</si>
  <si>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</si>
  <si>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</si>
  <si>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</si>
  <si>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</si>
  <si>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</si>
  <si>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</si>
  <si>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</si>
  <si>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</si>
  <si>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</si>
  <si>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</si>
  <si>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</si>
  <si>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</si>
  <si>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</si>
  <si>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</si>
  <si>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</si>
  <si>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</si>
  <si>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</si>
  <si>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</si>
  <si>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</si>
  <si>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</si>
  <si>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</si>
  <si>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</si>
  <si>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</si>
  <si>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</si>
  <si>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</si>
  <si>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</si>
  <si>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</si>
  <si>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</si>
  <si>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</si>
  <si>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</si>
  <si>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</si>
  <si>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</si>
  <si>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</si>
  <si>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</si>
  <si>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</si>
  <si>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</si>
  <si>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</si>
  <si>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</si>
  <si>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</si>
  <si>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</si>
  <si>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</si>
  <si>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</si>
  <si>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</si>
  <si>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</si>
  <si>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</si>
  <si>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</si>
  <si>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</si>
  <si>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</si>
  <si>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</si>
  <si>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</si>
  <si>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</si>
  <si>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</si>
  <si>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</si>
  <si>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</si>
  <si>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</si>
  <si>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</si>
  <si>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</si>
  <si>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</si>
  <si>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</si>
  <si>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</si>
  <si>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</si>
  <si>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</si>
  <si>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</si>
  <si>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</si>
  <si>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</si>
  <si>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</si>
  <si>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</si>
  <si>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</si>
  <si>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</si>
  <si>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</si>
  <si>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</si>
  <si>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</si>
  <si>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</si>
  <si>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</si>
  <si>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</si>
  <si>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</si>
  <si>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</si>
  <si>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</si>
  <si>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</si>
  <si>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</si>
  <si>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</si>
  <si>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</si>
  <si>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</si>
  <si>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</si>
  <si>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</si>
  <si>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</si>
  <si>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</si>
  <si>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</si>
  <si>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</si>
  <si>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</si>
  <si>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</si>
  <si>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</si>
  <si>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</si>
  <si>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</si>
  <si>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</si>
  <si>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</si>
  <si>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</si>
  <si>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</si>
  <si>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</si>
  <si>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</si>
  <si>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</si>
  <si>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</si>
  <si>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</si>
  <si>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</si>
  <si>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</si>
  <si>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</si>
  <si>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</si>
  <si>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</si>
  <si>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</si>
  <si>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</si>
  <si>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</si>
  <si>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</si>
  <si>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</si>
  <si>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</si>
  <si>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</si>
  <si>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</si>
  <si>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</si>
  <si>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</si>
  <si>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</si>
  <si>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</si>
  <si>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</si>
  <si>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</si>
  <si>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</si>
  <si>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</si>
  <si>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</si>
  <si>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</si>
  <si>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</si>
  <si>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</si>
  <si>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</si>
  <si>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</si>
  <si>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</si>
  <si>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</si>
  <si>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</si>
  <si>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</si>
  <si>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</si>
  <si>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</si>
  <si>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</si>
  <si>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</si>
  <si>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</si>
  <si>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</si>
  <si>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</si>
  <si>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</si>
  <si>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</si>
  <si>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</si>
  <si>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</si>
  <si>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</si>
  <si>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</si>
  <si>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</si>
  <si>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</si>
  <si>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</si>
  <si>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</si>
  <si>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</si>
  <si>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</si>
  <si>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</si>
  <si>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</si>
  <si>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</si>
  <si>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</si>
  <si>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</si>
  <si>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</si>
  <si>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</si>
  <si>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</si>
  <si>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</si>
  <si>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</si>
  <si>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</si>
  <si>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</si>
  <si>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</si>
  <si>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</si>
  <si>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</si>
  <si>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</si>
  <si>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</si>
  <si>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</si>
  <si>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</si>
  <si>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</si>
  <si>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</si>
  <si>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</si>
  <si>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</si>
  <si>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</si>
  <si>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</si>
  <si>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</si>
  <si>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</si>
  <si>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</si>
  <si>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</si>
  <si>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</si>
  <si>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</si>
  <si>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</si>
  <si>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</si>
  <si>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</si>
  <si>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</si>
  <si>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</si>
  <si>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</si>
  <si>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</si>
  <si>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</si>
  <si>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</si>
  <si>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</si>
  <si>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</si>
  <si>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</si>
  <si>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</si>
  <si>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</si>
  <si>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</si>
  <si>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</si>
  <si>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</si>
  <si>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</si>
  <si>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</si>
  <si>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</si>
  <si>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</si>
  <si>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</si>
  <si>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</si>
  <si>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</si>
  <si>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</si>
  <si>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</si>
  <si>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</si>
  <si>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</si>
  <si>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</si>
  <si>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</si>
  <si>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</si>
  <si>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</si>
  <si>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</si>
  <si>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</si>
  <si>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</si>
  <si>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</si>
  <si>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</si>
  <si>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</si>
  <si>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</si>
  <si>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</si>
  <si>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</si>
  <si>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</si>
  <si>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</si>
  <si>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</si>
  <si>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</si>
  <si>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</si>
  <si>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</si>
  <si>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</si>
  <si>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</si>
  <si>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</si>
  <si>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</si>
  <si>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</si>
  <si>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</si>
  <si>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</si>
  <si>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</si>
  <si>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</si>
  <si>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</si>
  <si>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</si>
  <si>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</si>
  <si>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</si>
  <si>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</si>
  <si>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</si>
  <si>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</si>
  <si>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</si>
  <si>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</si>
  <si>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</si>
  <si>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</si>
  <si>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</si>
  <si>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</si>
  <si>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</si>
  <si>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</si>
  <si>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</si>
  <si>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</si>
  <si>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</si>
  <si>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</si>
  <si>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</si>
  <si>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</si>
  <si>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</si>
  <si>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</si>
  <si>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</si>
  <si>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</si>
  <si>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</si>
  <si>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</si>
  <si>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</si>
  <si>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</si>
  <si>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</si>
  <si>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</si>
  <si>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</si>
  <si>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</si>
  <si>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</si>
  <si>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</si>
  <si>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</si>
  <si>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</si>
  <si>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</si>
  <si>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</si>
  <si>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</si>
  <si>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</si>
  <si>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</si>
  <si>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</si>
  <si>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</si>
  <si>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</si>
  <si>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</si>
  <si>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</si>
  <si>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</si>
  <si>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</si>
  <si>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</si>
  <si>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</si>
  <si>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</si>
  <si>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</si>
  <si>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</si>
  <si>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</si>
  <si>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</si>
  <si>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</si>
  <si>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</si>
  <si>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</si>
  <si>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</si>
  <si>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</si>
  <si>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</si>
  <si>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</si>
  <si>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</si>
  <si>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</si>
  <si>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</si>
  <si>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</si>
  <si>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</si>
  <si>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</si>
  <si>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</si>
  <si>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</si>
  <si>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</si>
  <si>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</si>
  <si>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</si>
  <si>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</si>
  <si>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</si>
  <si>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</si>
  <si>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</si>
  <si>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</si>
  <si>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</si>
  <si>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</si>
  <si>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</si>
  <si>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</si>
  <si>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</si>
  <si>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</si>
  <si>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</si>
  <si>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</si>
  <si>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</si>
  <si>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</si>
  <si>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</si>
  <si>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</si>
  <si>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</si>
  <si>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</si>
  <si>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</si>
  <si>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</si>
  <si>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</si>
  <si>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</si>
  <si>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</si>
  <si>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</si>
  <si>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</si>
  <si>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</si>
  <si>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</si>
  <si>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</si>
  <si>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</si>
  <si>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</si>
  <si>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</si>
  <si>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</si>
  <si>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</si>
  <si>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</si>
  <si>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</si>
  <si>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</si>
  <si>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</si>
  <si>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</si>
  <si>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</si>
  <si>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</si>
  <si>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</si>
  <si>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</si>
  <si>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</si>
  <si>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</si>
  <si>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</si>
  <si>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</si>
  <si>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</si>
  <si>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</si>
  <si>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</si>
  <si>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</si>
  <si>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</si>
  <si>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</si>
  <si>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</si>
  <si>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</si>
  <si>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</si>
  <si>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</si>
  <si>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</si>
  <si>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</si>
  <si>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</si>
  <si>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</si>
  <si>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</si>
  <si>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</si>
  <si>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</si>
  <si>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</si>
  <si>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</si>
  <si>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</si>
  <si>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</si>
  <si>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</si>
  <si>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</si>
  <si>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</si>
  <si>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</si>
  <si>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</si>
  <si>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</si>
  <si>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</si>
  <si>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</si>
  <si>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</si>
  <si>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</si>
  <si>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</si>
  <si>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</si>
  <si>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</si>
  <si>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</si>
  <si>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</si>
  <si>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</si>
  <si>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</si>
  <si>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</si>
  <si>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</si>
  <si>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</si>
  <si>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</si>
  <si>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</si>
  <si>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</si>
  <si>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</si>
  <si>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</si>
  <si>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</si>
  <si>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</si>
  <si>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</si>
  <si>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</si>
  <si>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</si>
  <si>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</si>
  <si>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</si>
  <si>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</si>
  <si>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</si>
  <si>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</si>
  <si>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</si>
  <si>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</si>
  <si>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</si>
  <si>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</si>
  <si>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</si>
  <si>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</si>
  <si>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</si>
  <si>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</si>
  <si>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</si>
  <si>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</si>
  <si>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</si>
  <si>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</si>
  <si>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</si>
  <si>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</si>
  <si>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</si>
  <si>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</si>
  <si>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</si>
  <si>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</si>
  <si>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</si>
  <si>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</si>
  <si>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</si>
  <si>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</si>
  <si>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</si>
  <si>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</si>
  <si>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</si>
  <si>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</si>
  <si>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</si>
  <si>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</si>
  <si>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</si>
  <si>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</si>
  <si>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</si>
  <si>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</si>
  <si>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</si>
  <si>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</si>
  <si>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</si>
  <si>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</si>
  <si>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</si>
  <si>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</si>
  <si>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</si>
  <si>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</si>
  <si>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</si>
  <si>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</si>
  <si>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</si>
  <si>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</si>
  <si>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</si>
  <si>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</si>
  <si>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</si>
  <si>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</si>
  <si>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</si>
  <si>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</si>
  <si>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</si>
  <si>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</si>
  <si>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</si>
  <si>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</si>
  <si>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</si>
  <si>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</si>
  <si>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</si>
  <si>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</si>
  <si>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</si>
  <si>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</si>
  <si>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</si>
  <si>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</si>
  <si>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</si>
  <si>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</si>
  <si>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</si>
  <si>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</si>
  <si>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</si>
  <si>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</si>
  <si>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</si>
  <si>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</si>
  <si>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</si>
  <si>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</si>
  <si>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</si>
  <si>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</si>
  <si>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</si>
  <si>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</si>
  <si>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</si>
  <si>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</si>
  <si>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</si>
  <si>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</si>
  <si>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</si>
  <si>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</si>
  <si>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</si>
  <si>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</si>
  <si>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</si>
  <si>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</si>
  <si>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</si>
  <si>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</si>
  <si>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</si>
  <si>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</si>
  <si>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</si>
  <si>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</si>
  <si>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</si>
  <si>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</si>
  <si>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</si>
  <si>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</si>
  <si>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</si>
  <si>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</si>
  <si>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</si>
  <si>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</si>
  <si>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</si>
  <si>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</si>
  <si>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</si>
  <si>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</si>
  <si>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</si>
  <si>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</si>
  <si>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</si>
  <si>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</si>
  <si>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</si>
  <si>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</si>
  <si>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</si>
  <si>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</si>
  <si>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</si>
  <si>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</si>
  <si>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</si>
  <si>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</si>
  <si>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</si>
  <si>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</si>
  <si>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</si>
  <si>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</si>
  <si>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</si>
  <si>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</si>
  <si>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</si>
  <si>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</si>
  <si>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</si>
  <si>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</si>
  <si>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</si>
  <si>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</si>
  <si>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</si>
  <si>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</si>
  <si>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</si>
  <si>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</si>
  <si>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</si>
  <si>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</si>
  <si>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</si>
  <si>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</si>
  <si>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</si>
  <si>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</si>
  <si>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</si>
  <si>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</si>
  <si>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</si>
  <si>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</si>
  <si>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</si>
  <si>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</si>
  <si>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</si>
  <si>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</si>
  <si>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</si>
  <si>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</si>
  <si>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</si>
  <si>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</si>
  <si>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</si>
  <si>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</si>
  <si>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</si>
  <si>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</si>
  <si>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</si>
  <si>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</si>
  <si>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</si>
  <si>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</si>
  <si>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</si>
  <si>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</si>
  <si>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</si>
  <si>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</si>
  <si>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</si>
  <si>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</si>
  <si>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</si>
  <si>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</si>
  <si>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</si>
  <si>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</si>
  <si>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</si>
  <si>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</si>
  <si>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</si>
  <si>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</si>
  <si>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</si>
  <si>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</si>
  <si>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</si>
  <si>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</si>
  <si>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</si>
  <si>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</si>
  <si>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</si>
  <si>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</si>
  <si>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</si>
  <si>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</si>
  <si>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</si>
  <si>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</si>
  <si>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</si>
  <si>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</si>
  <si>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</si>
  <si>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</si>
  <si>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</si>
  <si>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</si>
  <si>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</si>
  <si>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</si>
  <si>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</si>
  <si>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</si>
  <si>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</si>
  <si>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</si>
  <si>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</si>
  <si>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</si>
  <si>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</si>
  <si>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</si>
  <si>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</si>
  <si>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</si>
  <si>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</si>
  <si>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</si>
  <si>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</si>
  <si>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</si>
  <si>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</si>
  <si>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</si>
  <si>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</si>
  <si>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</si>
  <si>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</si>
  <si>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</si>
  <si>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</si>
  <si>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</si>
  <si>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</si>
  <si>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</si>
  <si>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</si>
  <si>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</si>
  <si>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</si>
  <si>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</si>
  <si>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</si>
  <si>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</si>
  <si>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</si>
  <si>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</si>
  <si>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</si>
  <si>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</si>
  <si>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</si>
  <si>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</si>
  <si>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</si>
  <si>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</si>
  <si>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</si>
  <si>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</si>
  <si>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</si>
  <si>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</si>
  <si>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</si>
  <si>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</si>
  <si>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</si>
  <si>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</si>
  <si>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</si>
  <si>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</si>
  <si>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</si>
  <si>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</si>
  <si>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</si>
  <si>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</si>
  <si>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</si>
  <si>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</si>
  <si>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</si>
  <si>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</si>
  <si>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</si>
  <si>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</si>
  <si>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</si>
  <si>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</si>
  <si>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</si>
  <si>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</si>
  <si>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</si>
  <si>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</si>
  <si>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</si>
  <si>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</si>
  <si>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</si>
  <si>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</si>
  <si>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</si>
  <si>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</si>
  <si>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</si>
  <si>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</si>
  <si>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</si>
  <si>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</si>
  <si>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</si>
  <si>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</si>
  <si>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</si>
  <si>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</si>
  <si>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</si>
  <si>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</si>
  <si>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</si>
  <si>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</si>
  <si>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</si>
  <si>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</si>
  <si>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</si>
  <si>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</si>
  <si>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</si>
  <si>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</si>
  <si>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</si>
  <si>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</si>
  <si>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</si>
  <si>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</si>
  <si>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</si>
  <si>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</si>
  <si>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</si>
  <si>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</si>
  <si>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</si>
  <si>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</si>
  <si>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</si>
  <si>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</si>
  <si>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</si>
  <si>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</si>
  <si>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</si>
  <si>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</si>
  <si>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</si>
  <si>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</si>
  <si>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</si>
  <si>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</si>
  <si>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</si>
  <si>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</si>
  <si>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</si>
  <si>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</si>
  <si>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</si>
  <si>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</si>
  <si>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</si>
  <si>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</si>
  <si>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</si>
  <si>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</si>
  <si>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</si>
  <si>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</si>
  <si>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</si>
  <si>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</si>
  <si>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</si>
  <si>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</si>
  <si>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</si>
  <si>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</si>
  <si>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</si>
  <si>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</si>
  <si>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</si>
  <si>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</si>
  <si>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</si>
  <si>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</si>
  <si>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</si>
  <si>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</si>
  <si>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</si>
  <si>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</si>
  <si>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</si>
  <si>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</si>
  <si>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</si>
  <si>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</si>
  <si>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</si>
  <si>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</si>
  <si>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</si>
  <si>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</si>
  <si>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</si>
  <si>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</si>
  <si>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</si>
  <si>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</si>
  <si>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</si>
  <si>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</si>
  <si>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</si>
  <si>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</si>
  <si>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</si>
  <si>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</si>
  <si>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</si>
  <si>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</si>
  <si>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</si>
  <si>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</si>
  <si>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</si>
  <si>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</si>
  <si>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</si>
  <si>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</si>
  <si>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</si>
  <si>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</si>
  <si>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</si>
  <si>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</si>
  <si>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</si>
  <si>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</si>
  <si>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</si>
  <si>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</si>
  <si>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</si>
  <si>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</si>
  <si>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</si>
  <si>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</si>
  <si>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</si>
  <si>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</si>
  <si>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</si>
  <si>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</si>
  <si>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</si>
  <si>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</si>
  <si>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</si>
  <si>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</si>
  <si>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</si>
  <si>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</si>
  <si>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</si>
  <si>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</si>
  <si>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</si>
  <si>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</si>
  <si>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</si>
  <si>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</si>
  <si>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</si>
  <si>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</si>
  <si>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</si>
  <si>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</si>
  <si>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</si>
  <si>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</si>
  <si>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</si>
  <si>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</si>
  <si>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</si>
  <si>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</si>
  <si>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</si>
  <si>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</si>
  <si>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</si>
  <si>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</si>
  <si>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</si>
  <si>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</si>
  <si>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</si>
  <si>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</si>
  <si>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</si>
  <si>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</si>
  <si>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</si>
  <si>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</si>
  <si>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</si>
  <si>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</si>
  <si>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</si>
  <si>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</si>
  <si>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</si>
  <si>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</si>
  <si>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</si>
  <si>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</si>
  <si>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</si>
  <si>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</si>
  <si>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</si>
  <si>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</si>
  <si>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</si>
  <si>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</si>
  <si>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</si>
  <si>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</si>
  <si>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</si>
  <si>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</si>
  <si>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</si>
  <si>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</si>
  <si>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</si>
  <si>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</si>
  <si>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</si>
  <si>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</si>
  <si>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</si>
  <si>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</si>
  <si>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</si>
  <si>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</si>
  <si>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</si>
  <si>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</si>
  <si>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</si>
  <si>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</si>
  <si>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</si>
  <si>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</si>
  <si>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</si>
  <si>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</si>
  <si>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</si>
  <si>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</si>
  <si>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</si>
  <si>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</si>
  <si>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</si>
  <si>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</si>
  <si>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</si>
  <si>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</si>
  <si>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</si>
  <si>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</si>
  <si>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</si>
  <si>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</si>
  <si>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</si>
  <si>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</si>
  <si>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</si>
  <si>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</si>
  <si>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</si>
  <si>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</si>
  <si>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</si>
  <si>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</si>
  <si>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</si>
  <si>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</si>
  <si>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</si>
  <si>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</si>
  <si>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</si>
  <si>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</si>
  <si>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</si>
  <si>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</si>
  <si>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</si>
  <si>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</si>
  <si>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</si>
  <si>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</si>
  <si>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</si>
  <si>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</si>
  <si>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</si>
  <si>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</si>
  <si>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</si>
  <si>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</si>
  <si>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</si>
  <si>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</si>
  <si>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</si>
  <si>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</si>
  <si>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</si>
  <si>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</si>
  <si>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</si>
  <si>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</si>
  <si>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</si>
  <si>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</si>
  <si>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</si>
  <si>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</si>
  <si>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</si>
  <si>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</si>
  <si>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</si>
  <si>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</si>
  <si>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</si>
  <si>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</si>
  <si>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</si>
  <si>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</si>
  <si>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</si>
  <si>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</si>
  <si>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</si>
  <si>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</si>
  <si>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</si>
  <si>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</si>
  <si>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</si>
  <si>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</si>
  <si>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</si>
  <si>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</si>
  <si>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</si>
  <si>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</si>
  <si>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</si>
  <si>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</si>
  <si>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</si>
  <si>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</si>
  <si>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</si>
  <si>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</si>
  <si>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</si>
  <si>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</si>
  <si>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</si>
  <si>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</si>
  <si>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</si>
  <si>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</si>
  <si>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</si>
  <si>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</si>
  <si>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</si>
  <si>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</si>
  <si>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</si>
  <si>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</si>
  <si>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</si>
  <si>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</si>
  <si>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</si>
  <si>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</si>
  <si>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</si>
  <si>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</si>
  <si>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</si>
  <si>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</si>
  <si>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</si>
  <si>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</si>
  <si>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</si>
  <si>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</si>
  <si>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</si>
  <si>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</si>
  <si>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</si>
  <si>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</si>
  <si>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</si>
  <si>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</si>
  <si>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</si>
  <si>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</si>
  <si>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</si>
  <si>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</si>
  <si>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</si>
  <si>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</si>
  <si>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</si>
  <si>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</si>
  <si>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</si>
  <si>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</si>
  <si>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</si>
  <si>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</si>
  <si>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</si>
  <si>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</si>
  <si>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</si>
  <si>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</si>
  <si>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</si>
  <si>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</si>
  <si>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</si>
  <si>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</si>
  <si>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</si>
  <si>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</si>
  <si>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</si>
  <si>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</si>
  <si>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</si>
  <si>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</si>
  <si>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</si>
  <si>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</si>
  <si>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</si>
  <si>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</si>
  <si>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</si>
  <si>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</si>
  <si>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</si>
  <si>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</si>
  <si>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</si>
  <si>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</si>
  <si>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</si>
  <si>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</si>
  <si>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</si>
  <si>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</si>
  <si>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</si>
  <si>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</si>
  <si>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</si>
  <si>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</si>
  <si>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</si>
  <si>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</si>
  <si>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</si>
  <si>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</si>
  <si>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</si>
  <si>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</si>
  <si>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</si>
  <si>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</si>
  <si>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</si>
  <si>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</si>
  <si>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</si>
  <si>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</si>
  <si>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</si>
  <si>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</si>
  <si>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</si>
  <si>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</si>
  <si>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</si>
  <si>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</si>
  <si>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</si>
  <si>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</si>
  <si>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</si>
  <si>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</si>
  <si>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</si>
  <si>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</si>
  <si>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</si>
  <si>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</si>
  <si>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</si>
  <si>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</si>
  <si>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</si>
  <si>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</si>
  <si>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</si>
  <si>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</si>
  <si>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</si>
  <si>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</si>
  <si>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</si>
  <si>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</si>
  <si>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</si>
  <si>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</si>
  <si>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</si>
  <si>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</si>
  <si>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</si>
  <si>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</si>
  <si>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</si>
  <si>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</si>
  <si>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</si>
  <si>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</si>
  <si>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</si>
  <si>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</si>
  <si>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</si>
  <si>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</si>
  <si>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</si>
  <si>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</si>
  <si>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</si>
  <si>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</si>
  <si>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</si>
  <si>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</si>
  <si>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</si>
  <si>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</si>
  <si>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</si>
  <si>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</si>
  <si>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</si>
  <si>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</si>
  <si>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</si>
  <si>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</si>
  <si>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</si>
  <si>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</si>
  <si>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</si>
  <si>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</si>
  <si>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</si>
  <si>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</si>
  <si>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</si>
  <si>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</si>
  <si>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</si>
  <si>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</si>
  <si>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</si>
  <si>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</si>
  <si>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</si>
  <si>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</si>
  <si>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</si>
  <si>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</si>
  <si>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</si>
  <si>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</si>
  <si>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</si>
  <si>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</si>
  <si>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</si>
  <si>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</si>
  <si>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</si>
  <si>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</si>
  <si>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</si>
  <si>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</si>
  <si>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</si>
  <si>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</si>
  <si>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</si>
  <si>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</si>
  <si>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</si>
  <si>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</si>
  <si>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</si>
  <si>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</si>
  <si>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</si>
  <si>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</si>
  <si>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</si>
  <si>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</si>
  <si>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</si>
  <si>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</si>
  <si>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</si>
  <si>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</si>
  <si>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</si>
  <si>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</si>
  <si>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</si>
  <si>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</si>
  <si>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</si>
  <si>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</si>
  <si>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</si>
  <si>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</si>
  <si>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</si>
  <si>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</si>
  <si>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</si>
  <si>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</si>
  <si>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</si>
  <si>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</si>
  <si>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</si>
  <si>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</si>
  <si>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</si>
  <si>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</si>
  <si>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</si>
  <si>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</si>
  <si>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</si>
  <si>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</si>
  <si>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</si>
  <si>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</si>
  <si>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</si>
  <si>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</si>
  <si>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</si>
  <si>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</si>
  <si>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</si>
  <si>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</si>
  <si>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</si>
  <si>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</si>
  <si>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</si>
  <si>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</si>
  <si>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</si>
  <si>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</si>
  <si>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</si>
  <si>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</si>
  <si>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</si>
  <si>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</si>
  <si>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</si>
  <si>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</si>
  <si>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</si>
  <si>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</si>
  <si>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</si>
  <si>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</si>
  <si>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</si>
  <si>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</si>
  <si>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</si>
  <si>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</si>
  <si>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</si>
  <si>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</si>
  <si>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</si>
  <si>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</si>
  <si>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</si>
  <si>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</si>
  <si>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</si>
  <si>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</si>
  <si>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</si>
  <si>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</si>
  <si>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</si>
  <si>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</si>
  <si>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</si>
  <si>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</si>
  <si>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</si>
  <si>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</si>
  <si>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</si>
  <si>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</si>
  <si>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</si>
  <si>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</si>
  <si>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</si>
  <si>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</si>
  <si>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</si>
  <si>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</si>
  <si>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</si>
  <si>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</si>
  <si>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</si>
  <si>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</si>
  <si>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</si>
  <si>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</si>
  <si>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</si>
  <si>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</si>
  <si>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</si>
  <si>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</si>
  <si>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</si>
  <si>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</si>
  <si>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</si>
  <si>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</si>
  <si>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</si>
  <si>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</si>
  <si>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</si>
  <si>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</si>
  <si>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</si>
  <si>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</si>
  <si>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</si>
  <si>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</si>
  <si>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</si>
  <si>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</si>
  <si>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</si>
  <si>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</si>
  <si>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</si>
  <si>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</si>
  <si>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</si>
  <si>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</si>
  <si>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</si>
  <si>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</si>
  <si>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</si>
  <si>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</si>
  <si>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</si>
  <si>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</si>
  <si>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</si>
  <si>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</si>
  <si>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</si>
  <si>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</si>
  <si>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</si>
  <si>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</si>
  <si>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</si>
  <si>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</si>
  <si>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</si>
  <si>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</si>
  <si>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</si>
  <si>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</si>
  <si>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</si>
  <si>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</si>
  <si>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</si>
  <si>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</si>
  <si>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</si>
  <si>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</si>
  <si>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</si>
  <si>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</si>
  <si>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</si>
  <si>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</si>
  <si>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</si>
  <si>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</si>
  <si>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</si>
  <si>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</si>
  <si>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</si>
  <si>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</si>
  <si>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</si>
  <si>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</si>
  <si>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</si>
  <si>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</si>
  <si>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</si>
  <si>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</si>
  <si>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</si>
  <si>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</si>
  <si>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</si>
  <si>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</si>
  <si>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</si>
  <si>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</si>
  <si>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</si>
  <si>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</si>
  <si>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</si>
  <si>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</si>
  <si>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</si>
  <si>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</si>
  <si>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</si>
  <si>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</si>
  <si>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</si>
  <si>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</si>
  <si>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</si>
  <si>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</si>
  <si>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</si>
  <si>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</si>
  <si>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</si>
  <si>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</si>
  <si>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</si>
  <si>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</si>
  <si>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</si>
  <si>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</si>
  <si>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</si>
  <si>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</si>
  <si>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</si>
  <si>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</si>
  <si>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</si>
  <si>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</si>
  <si>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</si>
  <si>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</si>
  <si>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</si>
  <si>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</si>
  <si>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</si>
  <si>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</si>
  <si>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</si>
  <si>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</si>
  <si>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</si>
  <si>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</si>
  <si>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</si>
  <si>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</si>
  <si>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</si>
  <si>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</si>
  <si>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</si>
  <si>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</si>
  <si>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</si>
  <si>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</si>
  <si>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</si>
  <si>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</si>
  <si>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</si>
  <si>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</si>
  <si>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</si>
  <si>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</si>
  <si>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</si>
  <si>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</si>
  <si>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</si>
  <si>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</si>
  <si>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</si>
  <si>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</si>
  <si>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</si>
  <si>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</si>
  <si>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</si>
  <si>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</si>
  <si>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</si>
  <si>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</si>
  <si>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</si>
  <si>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</si>
  <si>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</si>
  <si>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</si>
  <si>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</si>
  <si>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</si>
  <si>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</si>
  <si>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</si>
  <si>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</si>
  <si>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</si>
  <si>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</si>
  <si>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</si>
  <si>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</si>
  <si>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</si>
  <si>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</si>
  <si>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</si>
  <si>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</si>
  <si>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</si>
  <si>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</si>
  <si>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</si>
  <si>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</si>
  <si>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</si>
  <si>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</si>
  <si>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</si>
  <si>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</si>
  <si>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</si>
  <si>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</si>
  <si>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</si>
  <si>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</si>
  <si>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</si>
  <si>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</si>
  <si>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</si>
  <si>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</si>
  <si>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</si>
  <si>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</si>
  <si>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</si>
  <si>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</si>
  <si>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</si>
  <si>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</si>
  <si>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</si>
  <si>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</si>
  <si>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</si>
  <si>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</si>
  <si>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</si>
  <si>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</si>
  <si>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</si>
  <si>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</si>
  <si>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</si>
  <si>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</si>
  <si>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</si>
  <si>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</si>
  <si>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</si>
  <si>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</si>
  <si>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</si>
  <si>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</si>
  <si>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</si>
  <si>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</si>
  <si>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</si>
  <si>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</si>
  <si>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</si>
  <si>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</si>
  <si>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</si>
  <si>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</si>
  <si>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</si>
  <si>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</si>
  <si>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</si>
  <si>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</si>
  <si>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</si>
  <si>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</si>
  <si>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</si>
  <si>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</si>
  <si>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</si>
  <si>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</si>
  <si>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</si>
  <si>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</si>
  <si>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</si>
  <si>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</si>
  <si>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</si>
  <si>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</si>
  <si>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</si>
  <si>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</si>
  <si>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</si>
  <si>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</si>
  <si>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</si>
  <si>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</si>
  <si>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</si>
  <si>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</si>
  <si>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</si>
  <si>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</si>
  <si>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</si>
  <si>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</si>
  <si>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</si>
  <si>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</si>
  <si>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</si>
  <si>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</si>
  <si>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</si>
  <si>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</si>
  <si>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</si>
  <si>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</si>
  <si>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</si>
  <si>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</si>
  <si>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</si>
  <si>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</si>
  <si>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</si>
  <si>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</si>
  <si>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</si>
  <si>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</si>
  <si>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</si>
  <si>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</si>
  <si>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</si>
  <si>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</si>
  <si>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</si>
  <si>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</si>
  <si>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</si>
  <si>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</si>
  <si>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</si>
  <si>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</si>
  <si>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</si>
  <si>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</si>
  <si>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</si>
  <si>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</si>
  <si>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</si>
  <si>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</si>
  <si>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</si>
  <si>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</si>
  <si>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</si>
  <si>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</si>
  <si>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</si>
  <si>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</si>
  <si>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</si>
  <si>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</si>
  <si>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</si>
  <si>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</si>
  <si>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</si>
  <si>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</si>
  <si>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</si>
  <si>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</si>
  <si>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</si>
  <si>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</si>
  <si>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</si>
  <si>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</si>
  <si>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</si>
  <si>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</si>
  <si>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</si>
  <si>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</si>
  <si>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</si>
  <si>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</si>
  <si>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</si>
  <si>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</si>
  <si>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</si>
  <si>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</si>
  <si>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</si>
  <si>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</si>
  <si>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</si>
  <si>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</si>
  <si>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</si>
  <si>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</si>
  <si>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</si>
  <si>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</si>
  <si>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</si>
  <si>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</si>
  <si>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</si>
  <si>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</si>
  <si>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</si>
  <si>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</si>
  <si>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</si>
  <si>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</si>
  <si>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</si>
  <si>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</si>
  <si>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</si>
  <si>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</si>
  <si>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</si>
  <si>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</si>
  <si>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</si>
  <si>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</si>
  <si>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</si>
  <si>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</si>
  <si>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</si>
  <si>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</si>
  <si>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</si>
  <si>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</si>
  <si>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</si>
  <si>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</si>
  <si>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</si>
  <si>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</si>
  <si>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</si>
  <si>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</si>
  <si>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</si>
  <si>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</si>
  <si>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</si>
  <si>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</si>
  <si>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</si>
  <si>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</si>
  <si>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</si>
  <si>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</si>
  <si>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</si>
  <si>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</si>
  <si>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</si>
  <si>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</si>
  <si>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</si>
  <si>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</si>
  <si>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</si>
  <si>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</si>
  <si>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</si>
  <si>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</si>
  <si>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</si>
  <si>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</si>
  <si>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</si>
  <si>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</si>
  <si>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</si>
  <si>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</si>
  <si>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</si>
  <si>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</si>
  <si>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</si>
  <si>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</si>
  <si>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</si>
  <si>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</si>
  <si>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</si>
  <si>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</si>
  <si>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</si>
  <si>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</si>
  <si>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</si>
  <si>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</si>
  <si>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</si>
  <si>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</si>
  <si>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</si>
  <si>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</si>
  <si>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</si>
  <si>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</si>
  <si>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</si>
  <si>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</si>
  <si>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</si>
  <si>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</si>
  <si>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</si>
  <si>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</si>
  <si>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</si>
  <si>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</si>
  <si>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</si>
  <si>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</si>
  <si>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</si>
  <si>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</si>
  <si>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</si>
  <si>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</si>
  <si>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</si>
  <si>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</si>
  <si>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</si>
  <si>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</si>
  <si>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</si>
  <si>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</si>
  <si>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</si>
  <si>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</si>
  <si>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</si>
  <si>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</si>
  <si>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</si>
  <si>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</si>
  <si>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</si>
  <si>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</si>
  <si>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</si>
  <si>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</si>
  <si>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</si>
  <si>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</si>
  <si>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</si>
  <si>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</si>
  <si>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</si>
  <si>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</si>
  <si>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</si>
  <si>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</si>
  <si>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</si>
  <si>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</si>
  <si>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</si>
  <si>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</si>
  <si>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</si>
  <si>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</si>
  <si>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</si>
  <si>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</si>
  <si>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</si>
  <si>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</si>
  <si>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</si>
  <si>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</si>
  <si>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</si>
  <si>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</si>
  <si>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</si>
  <si>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</si>
  <si>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</si>
  <si>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</si>
  <si>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</si>
  <si>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</si>
  <si>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</si>
  <si>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</si>
  <si>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</si>
  <si>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</si>
  <si>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</si>
  <si>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</si>
  <si>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</si>
  <si>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</si>
  <si>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</si>
  <si>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</si>
  <si>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</si>
  <si>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</si>
  <si>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</si>
  <si>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</si>
  <si>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</si>
  <si>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</si>
  <si>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</si>
  <si>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</si>
  <si>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</si>
  <si>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</si>
  <si>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</si>
  <si>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</si>
  <si>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</si>
  <si>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</si>
  <si>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</si>
  <si>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</si>
  <si>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</si>
  <si>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</si>
  <si>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</si>
  <si>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</si>
  <si>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</si>
  <si>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</si>
  <si>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</si>
  <si>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</si>
  <si>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</si>
  <si>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</si>
  <si>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</si>
  <si>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</si>
  <si>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</si>
  <si>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</si>
  <si>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</si>
  <si>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</si>
  <si>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</si>
  <si>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</si>
  <si>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</si>
  <si>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</si>
  <si>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</si>
  <si>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</si>
  <si>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</si>
  <si>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</si>
  <si>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</si>
  <si>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</si>
  <si>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</si>
  <si>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</si>
  <si>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</si>
  <si>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</si>
  <si>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</si>
  <si>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</si>
  <si>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</si>
  <si>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</si>
  <si>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</si>
  <si>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</si>
  <si>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</si>
  <si>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</si>
  <si>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</si>
  <si>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</si>
  <si>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</si>
  <si>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</si>
  <si>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</si>
  <si>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</si>
  <si>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</si>
  <si>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</si>
  <si>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</si>
  <si>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</si>
  <si>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</si>
  <si>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</si>
  <si>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</si>
  <si>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</si>
  <si>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</si>
  <si>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</si>
  <si>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</si>
  <si>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</si>
  <si>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</si>
  <si>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</si>
  <si>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</si>
  <si>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</si>
  <si>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</si>
  <si>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</si>
  <si>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</si>
  <si>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</si>
  <si>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</si>
  <si>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</si>
  <si>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</si>
  <si>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</si>
  <si>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</si>
  <si>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</si>
  <si>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</si>
  <si>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</si>
  <si>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</si>
  <si>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</si>
  <si>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</si>
  <si>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</si>
  <si>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</si>
  <si>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</si>
  <si>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</si>
  <si>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</si>
  <si>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</si>
  <si>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</si>
  <si>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</si>
  <si>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</si>
  <si>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</si>
  <si>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</si>
  <si>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</si>
  <si>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</si>
  <si>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</si>
  <si>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</si>
  <si>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</si>
  <si>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</si>
  <si>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</si>
  <si>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</si>
  <si>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</si>
  <si>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</si>
  <si>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</si>
  <si>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</si>
  <si>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</si>
  <si>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</si>
  <si>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</si>
  <si>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</si>
  <si>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</si>
  <si>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</si>
  <si>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</si>
  <si>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</si>
  <si>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</si>
  <si>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</si>
  <si>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</si>
  <si>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</si>
  <si>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</si>
  <si>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</si>
  <si>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</si>
  <si>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</si>
  <si>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</si>
  <si>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</si>
  <si>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</si>
  <si>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</si>
  <si>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</si>
  <si>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</si>
  <si>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</si>
  <si>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</si>
  <si>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</si>
  <si>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</si>
  <si>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</si>
  <si>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</si>
  <si>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</si>
  <si>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</si>
  <si>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</si>
  <si>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</si>
  <si>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</si>
  <si>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</si>
  <si>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</si>
  <si>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</si>
  <si>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</si>
  <si>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</si>
  <si>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</si>
  <si>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</si>
  <si>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</si>
  <si>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</si>
  <si>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</si>
  <si>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</si>
  <si>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</si>
  <si>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</si>
  <si>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</si>
  <si>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</si>
  <si>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</si>
  <si>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</si>
  <si>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</si>
  <si>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</si>
  <si>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</si>
  <si>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</si>
  <si>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</si>
  <si>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</si>
  <si>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</si>
  <si>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</si>
  <si>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</si>
  <si>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</si>
  <si>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</si>
  <si>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</si>
  <si>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</si>
  <si>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</si>
  <si>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</si>
  <si>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</si>
  <si>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</si>
  <si>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</si>
  <si>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</si>
  <si>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</si>
  <si>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</si>
  <si>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</si>
  <si>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</si>
  <si>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</si>
  <si>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</si>
  <si>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</si>
  <si>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</si>
  <si>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</si>
  <si>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</si>
  <si>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</si>
  <si>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</si>
  <si>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</si>
  <si>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</si>
  <si>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</si>
  <si>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</si>
  <si>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</si>
  <si>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</si>
  <si>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</si>
  <si>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</si>
  <si>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</si>
  <si>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</si>
  <si>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</si>
  <si>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</si>
  <si>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</si>
  <si>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</si>
  <si>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</si>
  <si>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</si>
  <si>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</si>
  <si>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</si>
  <si>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</si>
  <si>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</si>
  <si>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</si>
  <si>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</si>
  <si>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</si>
  <si>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</si>
  <si>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</si>
  <si>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</si>
  <si>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</si>
  <si>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</si>
  <si>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</si>
  <si>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</si>
  <si>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</si>
  <si>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</si>
  <si>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</si>
  <si>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</si>
  <si>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</si>
  <si>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</si>
  <si>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</si>
  <si>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</si>
  <si>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</si>
  <si>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</si>
  <si>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</si>
  <si>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</si>
  <si>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</si>
  <si>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</si>
  <si>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</si>
  <si>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</si>
  <si>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</si>
  <si>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</si>
  <si>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</si>
  <si>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</si>
  <si>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</si>
  <si>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</si>
  <si>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</si>
  <si>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</si>
  <si>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</si>
  <si>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</si>
  <si>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</si>
  <si>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</si>
  <si>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</si>
  <si>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</si>
  <si>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</si>
  <si>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</si>
  <si>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</si>
  <si>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</si>
  <si>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</si>
  <si>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</si>
  <si>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</si>
  <si>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</si>
  <si>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</si>
  <si>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</si>
  <si>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</si>
  <si>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</si>
  <si>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</si>
  <si>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</si>
  <si>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</si>
  <si>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</si>
  <si>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</si>
  <si>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</si>
  <si>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</si>
  <si>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</si>
  <si>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</si>
  <si>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</si>
  <si>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</si>
  <si>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</si>
  <si>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</si>
  <si>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</si>
  <si>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</si>
  <si>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</si>
  <si>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</si>
  <si>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</si>
  <si>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</si>
  <si>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</si>
  <si>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</si>
  <si>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</si>
  <si>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</si>
  <si>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</si>
  <si>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</si>
  <si>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</si>
  <si>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</si>
  <si>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</si>
  <si>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</si>
  <si>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</si>
  <si>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</si>
  <si>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</si>
  <si>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</si>
  <si>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</si>
  <si>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</si>
  <si>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</si>
  <si>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</si>
  <si>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</si>
  <si>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</si>
  <si>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</si>
  <si>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</si>
  <si>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</si>
  <si>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</si>
  <si>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</si>
  <si>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</si>
  <si>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</si>
  <si>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</si>
  <si>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</si>
  <si>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</si>
  <si>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</si>
  <si>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</si>
  <si>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</si>
  <si>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</si>
  <si>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</si>
  <si>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</si>
  <si>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</si>
  <si>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</si>
  <si>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</si>
  <si>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</si>
  <si>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</si>
  <si>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</si>
  <si>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</si>
  <si>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</si>
  <si>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</si>
  <si>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</si>
  <si>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</si>
  <si>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</si>
  <si>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</si>
  <si>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</si>
  <si>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</si>
  <si>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</si>
  <si>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</si>
  <si>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</si>
  <si>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</si>
  <si>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</si>
  <si>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</si>
  <si>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</si>
  <si>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</si>
  <si>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</si>
  <si>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</si>
  <si>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</si>
  <si>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</si>
  <si>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</si>
  <si>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</si>
  <si>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</si>
  <si>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</si>
  <si>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</si>
  <si>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</si>
  <si>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</si>
  <si>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</si>
  <si>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</si>
  <si>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</si>
  <si>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</si>
  <si>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</si>
  <si>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</si>
  <si>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</si>
  <si>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</si>
  <si>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</si>
  <si>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</si>
  <si>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</si>
  <si>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</si>
  <si>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</si>
  <si>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</si>
  <si>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</si>
  <si>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</si>
  <si>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</si>
  <si>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</si>
  <si>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</si>
  <si>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</si>
  <si>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</si>
  <si>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</si>
  <si>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</si>
  <si>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</si>
  <si>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</si>
  <si>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</si>
  <si>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</si>
  <si>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</si>
  <si>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</si>
  <si>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</si>
  <si>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</si>
  <si>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</si>
  <si>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</si>
  <si>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</si>
  <si>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</si>
  <si>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</si>
  <si>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</si>
  <si>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</si>
  <si>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</si>
  <si>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</si>
  <si>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</si>
  <si>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</si>
  <si>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</si>
  <si>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</si>
  <si>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</si>
  <si>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</si>
  <si>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</si>
  <si>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</si>
  <si>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</si>
  <si>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</si>
  <si>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</si>
  <si>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</si>
  <si>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</si>
  <si>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</si>
  <si>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</si>
  <si>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</si>
  <si>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</si>
  <si>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</si>
  <si>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</si>
  <si>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</si>
  <si>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</si>
  <si>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</si>
  <si>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</si>
  <si>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</si>
  <si>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</si>
  <si>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</si>
  <si>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</si>
  <si>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</si>
  <si>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</si>
  <si>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</si>
  <si>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</si>
  <si>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</si>
  <si>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</si>
  <si>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</si>
  <si>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</si>
  <si>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</si>
  <si>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</si>
  <si>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</si>
  <si>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</si>
  <si>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</si>
  <si>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</si>
  <si>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</si>
  <si>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</si>
  <si>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</si>
  <si>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</si>
  <si>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</si>
  <si>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</si>
  <si>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</si>
  <si>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</si>
  <si>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</si>
  <si>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</si>
  <si>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</si>
  <si>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</si>
  <si>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</si>
  <si>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</si>
  <si>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</si>
  <si>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</si>
  <si>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</si>
  <si>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</si>
  <si>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</si>
  <si>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</si>
  <si>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</si>
  <si>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</si>
  <si>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</si>
  <si>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</si>
  <si>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</si>
  <si>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</si>
  <si>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</si>
  <si>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</si>
  <si>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</si>
  <si>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</si>
  <si>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</si>
  <si>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</si>
  <si>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</si>
  <si>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</si>
  <si>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</si>
  <si>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</si>
  <si>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</si>
  <si>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</si>
  <si>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</si>
  <si>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</si>
  <si>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</si>
  <si>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</si>
  <si>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</si>
  <si>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</si>
  <si>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</si>
  <si>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</si>
  <si>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</si>
  <si>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</si>
  <si>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</si>
  <si>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</si>
  <si>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</si>
  <si>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</si>
  <si>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</si>
  <si>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</si>
  <si>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</si>
  <si>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</si>
  <si>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</si>
  <si>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</si>
  <si>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</si>
  <si>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</si>
  <si>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</si>
  <si>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</si>
  <si>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</si>
  <si>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</si>
  <si>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</si>
  <si>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</si>
  <si>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</si>
  <si>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</si>
  <si>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</si>
  <si>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</si>
  <si>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</si>
  <si>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</si>
  <si>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</si>
  <si>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</si>
  <si>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</si>
  <si>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</si>
  <si>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</si>
  <si>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</si>
  <si>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</si>
  <si>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</si>
  <si>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</si>
  <si>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</si>
  <si>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</si>
  <si>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</si>
  <si>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</si>
  <si>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</si>
  <si>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</si>
  <si>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</si>
  <si>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</si>
  <si>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</si>
  <si>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</si>
  <si>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</si>
  <si>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</si>
  <si>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</si>
  <si>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</si>
  <si>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</si>
  <si>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</si>
  <si>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</si>
  <si>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</si>
  <si>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</si>
  <si>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</si>
  <si>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</si>
  <si>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</si>
  <si>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</si>
  <si>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</si>
  <si>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</si>
  <si>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</si>
  <si>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</si>
  <si>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</si>
  <si>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</si>
  <si>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</si>
  <si>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</si>
  <si>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</si>
  <si>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</si>
  <si>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</si>
  <si>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</si>
  <si>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</si>
  <si>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</si>
  <si>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</si>
  <si>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</si>
  <si>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</si>
  <si>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</si>
  <si>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</si>
  <si>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</si>
  <si>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</si>
  <si>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</si>
  <si>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</si>
  <si>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</si>
  <si>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</si>
  <si>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</si>
  <si>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</si>
  <si>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</si>
  <si>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</si>
  <si>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</si>
  <si>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</si>
  <si>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</si>
  <si>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</si>
  <si>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</si>
  <si>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</si>
  <si>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</si>
  <si>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</si>
  <si>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</si>
  <si>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</si>
  <si>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</si>
  <si>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</si>
  <si>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</si>
  <si>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</si>
  <si>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</si>
  <si>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</si>
  <si>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</si>
  <si>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</si>
  <si>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</si>
  <si>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</si>
  <si>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</si>
  <si>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</si>
  <si>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</si>
  <si>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</si>
  <si>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</si>
  <si>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</si>
  <si>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</si>
  <si>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</si>
  <si>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</si>
  <si>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</si>
  <si>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</si>
  <si>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</si>
  <si>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</si>
  <si>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</si>
  <si>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</si>
  <si>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</si>
  <si>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</si>
  <si>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</si>
  <si>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</si>
  <si>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</si>
  <si>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</si>
  <si>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</si>
  <si>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</si>
  <si>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</si>
  <si>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</si>
  <si>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</si>
  <si>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</si>
  <si>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</si>
  <si>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</si>
  <si>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</si>
  <si>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</si>
  <si>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</si>
  <si>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</si>
  <si>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</si>
  <si>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</si>
  <si>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</si>
  <si>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</si>
  <si>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</si>
  <si>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</si>
  <si>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</si>
  <si>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</si>
  <si>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</si>
  <si>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</si>
  <si>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</si>
  <si>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</si>
  <si>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</si>
  <si>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</si>
  <si>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</si>
  <si>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</si>
  <si>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</si>
  <si>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</si>
  <si>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</si>
  <si>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</si>
  <si>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</si>
  <si>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</si>
  <si>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</si>
  <si>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</si>
  <si>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</si>
  <si>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</si>
  <si>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</si>
  <si>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</si>
  <si>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</si>
  <si>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</si>
  <si>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</si>
  <si>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</si>
  <si>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</si>
  <si>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</si>
  <si>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</si>
  <si>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</si>
  <si>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</si>
  <si>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</si>
  <si>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</si>
  <si>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</si>
  <si>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</si>
  <si>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</si>
  <si>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</si>
  <si>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</si>
  <si>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</si>
  <si>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</si>
  <si>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</si>
  <si>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</si>
  <si>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</si>
  <si>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</si>
  <si>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</si>
  <si>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</si>
  <si>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</si>
  <si>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</si>
  <si>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</si>
  <si>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</si>
  <si>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</si>
  <si>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</si>
  <si>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</si>
  <si>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</si>
  <si>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</si>
  <si>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</si>
  <si>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</si>
  <si>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</si>
  <si>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</si>
  <si>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</si>
  <si>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</si>
  <si>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</si>
  <si>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</si>
  <si>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</si>
  <si>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</si>
  <si>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</si>
  <si>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</si>
  <si>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</si>
  <si>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</si>
  <si>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</si>
  <si>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</si>
  <si>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</si>
  <si>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</si>
  <si>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</si>
  <si>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</si>
  <si>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</si>
  <si>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</si>
  <si>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</si>
  <si>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</si>
  <si>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</si>
  <si>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</si>
  <si>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</si>
  <si>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</si>
  <si>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</si>
  <si>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</si>
  <si>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</si>
  <si>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</si>
  <si>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</si>
  <si>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</si>
  <si>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</si>
  <si>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</si>
  <si>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</si>
  <si>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</si>
  <si>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</si>
  <si>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</si>
  <si>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</si>
  <si>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</si>
  <si>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</si>
  <si>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</si>
  <si>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</si>
  <si>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</si>
  <si>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</si>
  <si>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</si>
  <si>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</si>
  <si>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</si>
  <si>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</si>
  <si>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</si>
  <si>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</si>
  <si>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</si>
  <si>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</si>
  <si>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</si>
  <si>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</si>
  <si>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</si>
  <si>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</si>
  <si>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</si>
  <si>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</si>
  <si>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</si>
  <si>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</si>
  <si>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</si>
  <si>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</si>
  <si>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</si>
  <si>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</si>
  <si>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</si>
  <si>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</si>
  <si>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</si>
  <si>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</si>
  <si>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</si>
  <si>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</si>
  <si>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</si>
  <si>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</si>
  <si>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</si>
  <si>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</si>
  <si>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</si>
  <si>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</si>
  <si>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</si>
  <si>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</si>
  <si>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</si>
  <si>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</si>
  <si>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</si>
  <si>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</si>
  <si>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</si>
  <si>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</si>
  <si>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</si>
  <si>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</si>
  <si>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</si>
  <si>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</si>
  <si>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</si>
  <si>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</si>
  <si>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</si>
  <si>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</si>
  <si>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</si>
  <si>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</si>
  <si>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</si>
  <si>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</si>
  <si>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</si>
  <si>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</si>
  <si>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</si>
  <si>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</si>
  <si>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</si>
  <si>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</si>
  <si>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</si>
  <si>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</si>
  <si>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</si>
  <si>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</si>
  <si>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</si>
  <si>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</si>
  <si>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</si>
  <si>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</si>
  <si>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</si>
  <si>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</si>
  <si>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</si>
  <si>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</si>
  <si>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</si>
  <si>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</si>
  <si>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</si>
  <si>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</si>
  <si>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</si>
  <si>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</si>
  <si>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</si>
  <si>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</si>
  <si>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</si>
  <si>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</si>
  <si>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</si>
  <si>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</si>
  <si>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</si>
  <si>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</si>
  <si>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</si>
  <si>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</si>
  <si>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</si>
  <si>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</si>
  <si>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</si>
  <si>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</si>
  <si>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</si>
  <si>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</si>
  <si>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</si>
  <si>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</si>
  <si>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</si>
  <si>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</si>
  <si>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</si>
  <si>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</si>
  <si>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</si>
  <si>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</si>
  <si>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</si>
  <si>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</si>
  <si>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</si>
  <si>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</si>
  <si>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</si>
  <si>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</si>
  <si>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</si>
  <si>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</si>
  <si>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</si>
  <si>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</si>
  <si>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</si>
  <si>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</si>
  <si>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</si>
  <si>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</si>
  <si>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</si>
  <si>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</si>
  <si>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</si>
  <si>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</si>
  <si>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</si>
  <si>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</si>
  <si>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</si>
  <si>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</si>
  <si>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</si>
  <si>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</si>
  <si>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</si>
  <si>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</si>
  <si>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</si>
  <si>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</si>
  <si>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</si>
  <si>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</si>
  <si>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</si>
  <si>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</si>
  <si>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</si>
  <si>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</si>
  <si>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</si>
  <si>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</si>
  <si>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</si>
  <si>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</si>
  <si>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</si>
  <si>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</si>
  <si>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</si>
  <si>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</si>
  <si>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</si>
  <si>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</si>
  <si>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</si>
  <si>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</si>
  <si>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</si>
  <si>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</si>
  <si>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</si>
  <si>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</si>
  <si>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</si>
  <si>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</si>
  <si>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</si>
  <si>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</si>
  <si>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</si>
  <si>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</si>
  <si>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</si>
  <si>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</si>
  <si>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</si>
  <si>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</si>
  <si>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</si>
  <si>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</si>
  <si>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</si>
  <si>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</si>
  <si>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</si>
  <si>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</si>
  <si>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</si>
  <si>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</si>
  <si>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</si>
  <si>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</si>
  <si>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</si>
  <si>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</si>
  <si>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</si>
  <si>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</si>
  <si>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</si>
  <si>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</si>
  <si>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</si>
  <si>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</si>
  <si>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</si>
  <si>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</si>
  <si>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</si>
  <si>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</si>
  <si>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</si>
  <si>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</si>
  <si>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</si>
  <si>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</si>
  <si>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</si>
  <si>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</si>
  <si>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</si>
  <si>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</si>
  <si>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</si>
  <si>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</si>
  <si>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</si>
  <si>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</si>
  <si>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</si>
  <si>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</si>
  <si>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</si>
  <si>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</si>
  <si>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</si>
  <si>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</si>
  <si>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</si>
  <si>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</si>
  <si>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</si>
  <si>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</si>
  <si>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</si>
  <si>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</si>
  <si>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</si>
  <si>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</si>
  <si>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</si>
  <si>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</si>
  <si>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</si>
  <si>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</si>
  <si>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</si>
  <si>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</si>
  <si>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</si>
  <si>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</si>
  <si>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</si>
  <si>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</si>
  <si>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</si>
  <si>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</si>
  <si>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</si>
  <si>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</si>
  <si>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</si>
  <si>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</si>
  <si>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</si>
  <si>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</si>
  <si>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</si>
  <si>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</si>
  <si>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</si>
  <si>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</si>
  <si>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</si>
  <si>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</si>
  <si>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</si>
  <si>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</si>
  <si>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</si>
  <si>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</si>
  <si>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</si>
  <si>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</si>
  <si>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</si>
  <si>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</si>
  <si>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</si>
  <si>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</si>
  <si>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</si>
  <si>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</si>
  <si>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</si>
  <si>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</si>
  <si>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</si>
  <si>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</si>
  <si>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</si>
  <si>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</si>
  <si>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</si>
  <si>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</si>
  <si>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</si>
  <si>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</si>
  <si>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</si>
  <si>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</si>
  <si>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</si>
  <si>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</si>
  <si>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</si>
  <si>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</si>
  <si>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</si>
  <si>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</si>
  <si>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</si>
  <si>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</si>
  <si>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</si>
  <si>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</si>
  <si>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</si>
  <si>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</si>
  <si>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</si>
  <si>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</si>
  <si>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</si>
  <si>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</si>
  <si>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</si>
  <si>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</si>
  <si>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</si>
  <si>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</si>
  <si>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</si>
  <si>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</si>
  <si>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</si>
  <si>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</si>
  <si>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</si>
  <si>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</si>
  <si>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</si>
  <si>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</si>
  <si>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</si>
  <si>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</si>
  <si>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</si>
  <si>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</si>
  <si>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</si>
  <si>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</si>
  <si>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</si>
  <si>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</si>
  <si>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</si>
  <si>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</si>
  <si>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</si>
  <si>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</si>
  <si>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</si>
  <si>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</si>
  <si>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</si>
  <si>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</si>
  <si>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</si>
  <si>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</si>
  <si>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</si>
  <si>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</si>
  <si>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</si>
  <si>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</si>
  <si>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</si>
  <si>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</si>
  <si>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</si>
  <si>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</si>
  <si>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</si>
  <si>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</si>
  <si>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</si>
  <si>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</si>
  <si>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</si>
  <si>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</si>
  <si>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</si>
  <si>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</si>
  <si>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</si>
  <si>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</si>
  <si>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</si>
  <si>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</si>
  <si>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</si>
  <si>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</si>
  <si>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</si>
  <si>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</si>
  <si>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</si>
  <si>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</si>
  <si>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</si>
  <si>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</si>
  <si>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</si>
  <si>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</si>
  <si>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</si>
  <si>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</si>
  <si>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</si>
  <si>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</si>
  <si>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</si>
  <si>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</si>
  <si>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</si>
  <si>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</si>
  <si>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</si>
  <si>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</si>
  <si>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</si>
  <si>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</si>
  <si>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</si>
  <si>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</si>
  <si>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</si>
  <si>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</si>
  <si>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</si>
  <si>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</si>
  <si>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</si>
  <si>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</si>
  <si>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</si>
  <si>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</si>
  <si>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</si>
  <si>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</si>
  <si>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</si>
  <si>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</si>
  <si>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</si>
  <si>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</si>
  <si>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</si>
  <si>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</si>
  <si>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</si>
  <si>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</si>
  <si>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</si>
  <si>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</si>
  <si>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</si>
  <si>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</si>
  <si>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</si>
  <si>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</si>
  <si>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</si>
  <si>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</si>
  <si>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</si>
  <si>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</si>
  <si>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</si>
  <si>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</si>
  <si>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</si>
  <si>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</si>
  <si>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</si>
  <si>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</si>
  <si>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</si>
  <si>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</si>
  <si>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</si>
  <si>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</si>
  <si>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</si>
  <si>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</si>
  <si>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</si>
  <si>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</si>
  <si>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</si>
  <si>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</si>
  <si>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</si>
  <si>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</si>
  <si>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</si>
  <si>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</si>
  <si>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</si>
  <si>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</si>
  <si>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</si>
  <si>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</si>
  <si>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</si>
  <si>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</si>
  <si>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</si>
  <si>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</si>
  <si>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</si>
  <si>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</si>
  <si>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</si>
  <si>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</si>
  <si>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</si>
  <si>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</si>
  <si>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</si>
  <si>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</si>
  <si>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</si>
  <si>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</si>
  <si>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</si>
  <si>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</si>
  <si>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</si>
  <si>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</si>
  <si>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</si>
  <si>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</si>
  <si>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</si>
  <si>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</si>
  <si>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</si>
  <si>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</si>
  <si>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</si>
  <si>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</si>
  <si>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</si>
  <si>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</si>
  <si>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</si>
  <si>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</si>
  <si>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</si>
  <si>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</si>
  <si>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</si>
  <si>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</si>
  <si>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</si>
  <si>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</si>
  <si>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</si>
  <si>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</si>
  <si>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</si>
  <si>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</si>
  <si>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</si>
  <si>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</si>
  <si>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</si>
  <si>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</si>
  <si>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</si>
  <si>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</si>
  <si>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</si>
  <si>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</si>
  <si>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</si>
  <si>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</si>
  <si>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</si>
  <si>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</si>
  <si>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</si>
  <si>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</si>
  <si>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</si>
  <si>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</si>
  <si>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</si>
  <si>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</si>
  <si>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</si>
  <si>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</si>
  <si>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</si>
  <si>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</si>
  <si>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</si>
  <si>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</si>
  <si>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</si>
  <si>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</si>
  <si>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</si>
  <si>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</si>
  <si>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</si>
  <si>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</si>
  <si>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</si>
  <si>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</si>
  <si>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</si>
  <si>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</si>
  <si>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</si>
  <si>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</si>
  <si>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</si>
  <si>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</si>
  <si>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</si>
  <si>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</si>
  <si>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</si>
  <si>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</si>
  <si>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</si>
  <si>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</si>
  <si>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</si>
  <si>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</si>
  <si>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</si>
  <si>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</si>
  <si>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</si>
  <si>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</si>
  <si>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</si>
  <si>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</si>
  <si>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</si>
  <si>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</si>
  <si>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</si>
  <si>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</si>
  <si>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</si>
  <si>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</si>
  <si>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</si>
  <si>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</si>
  <si>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</si>
  <si>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</si>
  <si>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</si>
  <si>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</si>
  <si>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</si>
  <si>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</si>
  <si>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</si>
  <si>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</si>
  <si>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</si>
  <si>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</si>
  <si>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</si>
  <si>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</si>
  <si>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</si>
  <si>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</si>
  <si>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</si>
  <si>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</si>
  <si>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</si>
  <si>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</si>
  <si>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</si>
  <si>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</si>
  <si>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</si>
  <si>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</si>
  <si>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</si>
  <si>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</si>
  <si>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</si>
  <si>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</si>
  <si>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</si>
  <si>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</si>
  <si>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</si>
  <si>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</si>
  <si>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</si>
  <si>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</si>
  <si>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</si>
  <si>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</si>
  <si>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</si>
  <si>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</si>
  <si>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</si>
  <si>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</si>
  <si>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</si>
  <si>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</si>
  <si>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</si>
  <si>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</si>
  <si>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</si>
  <si>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</si>
  <si>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</si>
  <si>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</si>
  <si>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</si>
  <si>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</si>
  <si>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</si>
  <si>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</si>
  <si>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</si>
  <si>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</si>
  <si>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</si>
  <si>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</si>
  <si>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</si>
  <si>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</si>
  <si>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</si>
  <si>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</si>
  <si>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</si>
  <si>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</si>
  <si>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</si>
  <si>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</si>
  <si>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</si>
  <si>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</si>
  <si>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</si>
  <si>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</si>
  <si>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</si>
  <si>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</si>
  <si>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</si>
  <si>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</si>
  <si>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</si>
  <si>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</si>
  <si>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</si>
  <si>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</si>
  <si>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</si>
  <si>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</si>
  <si>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</si>
  <si>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</si>
  <si>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</si>
  <si>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</si>
  <si>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</si>
  <si>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</si>
  <si>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</si>
  <si>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</si>
  <si>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</si>
  <si>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</si>
  <si>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</si>
  <si>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</si>
  <si>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</si>
  <si>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</si>
  <si>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</si>
  <si>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</si>
  <si>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</si>
  <si>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</si>
  <si>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</si>
  <si>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</si>
  <si>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</si>
  <si>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</si>
  <si>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</si>
  <si>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</si>
  <si>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</si>
  <si>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</si>
  <si>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</si>
  <si>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</si>
  <si>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</si>
  <si>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</si>
  <si>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</si>
  <si>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</si>
  <si>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</si>
  <si>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</si>
  <si>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</si>
  <si>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</si>
  <si>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</si>
  <si>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</si>
  <si>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</si>
  <si>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</si>
  <si>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</si>
  <si>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</si>
  <si>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</si>
  <si>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</si>
  <si>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</si>
  <si>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</si>
  <si>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</si>
  <si>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</si>
  <si>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</si>
  <si>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</si>
  <si>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</si>
  <si>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</si>
  <si>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</si>
  <si>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</si>
  <si>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</si>
  <si>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</si>
  <si>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</si>
  <si>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</si>
  <si>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</si>
  <si>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</si>
  <si>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</si>
  <si>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</si>
  <si>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</si>
  <si>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</si>
  <si>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</si>
  <si>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</si>
  <si>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</si>
  <si>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</si>
  <si>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</si>
  <si>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</si>
  <si>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</si>
  <si>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</si>
  <si>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</si>
  <si>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</si>
  <si>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</si>
  <si>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</si>
  <si>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</si>
  <si>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</si>
  <si>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</si>
  <si>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</si>
  <si>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</si>
  <si>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</si>
  <si>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</si>
  <si>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</si>
  <si>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</si>
  <si>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</si>
  <si>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</si>
  <si>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</si>
  <si>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</si>
  <si>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</si>
  <si>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</si>
  <si>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</si>
  <si>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</si>
  <si>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</si>
  <si>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</si>
  <si>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</si>
  <si>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</si>
  <si>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</si>
  <si>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</si>
  <si>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</si>
  <si>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</si>
  <si>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</si>
  <si>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</si>
  <si>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</si>
  <si>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</si>
  <si>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</si>
  <si>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</si>
  <si>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</si>
  <si>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</si>
  <si>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</si>
  <si>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</si>
  <si>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</si>
  <si>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</si>
  <si>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</si>
  <si>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</si>
  <si>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</si>
  <si>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</si>
  <si>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</si>
  <si>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</si>
  <si>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</si>
  <si>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</si>
  <si>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</si>
  <si>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</si>
  <si>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</si>
  <si>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</si>
  <si>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</si>
  <si>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</si>
  <si>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</si>
  <si>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</si>
  <si>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</si>
  <si>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</si>
  <si>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</si>
  <si>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</si>
  <si>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</si>
  <si>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</si>
  <si>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</si>
  <si>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</si>
  <si>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</si>
  <si>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</si>
  <si>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</si>
  <si>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</si>
  <si>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</si>
  <si>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</si>
  <si>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</si>
  <si>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</si>
  <si>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</si>
  <si>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</si>
  <si>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</si>
  <si>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</si>
  <si>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</si>
  <si>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</si>
  <si>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</si>
  <si>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</si>
  <si>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</si>
  <si>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</si>
  <si>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</si>
  <si>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</si>
  <si>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</si>
  <si>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</si>
  <si>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</si>
  <si>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</si>
  <si>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</si>
  <si>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</si>
  <si>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</si>
  <si>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</si>
  <si>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</si>
  <si>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</si>
  <si>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</si>
  <si>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</si>
  <si>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</si>
  <si>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</si>
  <si>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</si>
  <si>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</si>
  <si>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</si>
  <si>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</si>
  <si>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</si>
  <si>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</si>
  <si>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</si>
  <si>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</si>
  <si>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</si>
  <si>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</si>
  <si>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</si>
  <si>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</si>
  <si>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</si>
  <si>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</si>
  <si>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</si>
  <si>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</si>
  <si>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</si>
  <si>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</si>
  <si>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</si>
  <si>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</si>
  <si>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</si>
  <si>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</si>
  <si>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</si>
  <si>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</si>
  <si>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</si>
  <si>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</si>
  <si>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</si>
  <si>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</si>
  <si>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</si>
  <si>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</si>
  <si>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</si>
  <si>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</si>
  <si>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</si>
  <si>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</si>
  <si>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</si>
  <si>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</si>
  <si>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</si>
  <si>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</si>
  <si>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</si>
  <si>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</si>
  <si>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</si>
  <si>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</si>
  <si>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</si>
  <si>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</si>
  <si>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</si>
  <si>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</si>
  <si>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</si>
  <si>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</si>
  <si>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</si>
  <si>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</si>
  <si>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</si>
  <si>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</si>
  <si>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</si>
  <si>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</si>
  <si>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</si>
  <si>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</si>
  <si>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</si>
  <si>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</si>
  <si>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</si>
  <si>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</si>
  <si>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</si>
  <si>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</si>
  <si>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</si>
  <si>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</si>
  <si>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</si>
  <si>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</si>
  <si>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</si>
  <si>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</si>
  <si>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</si>
  <si>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</si>
  <si>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</si>
  <si>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</si>
  <si>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</si>
  <si>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</si>
  <si>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</si>
  <si>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</si>
  <si>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</si>
  <si>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</si>
  <si>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</si>
  <si>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</si>
  <si>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</si>
  <si>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</si>
  <si>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</si>
  <si>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</si>
  <si>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</si>
  <si>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</si>
  <si>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</si>
  <si>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</si>
  <si>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</si>
  <si>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</si>
  <si>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</si>
  <si>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</si>
  <si>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</si>
  <si>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</si>
  <si>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</si>
  <si>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</si>
  <si>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</si>
  <si>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</si>
  <si>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</si>
  <si>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</si>
  <si>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</si>
  <si>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</si>
  <si>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</si>
  <si>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</si>
  <si>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</si>
  <si>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</si>
  <si>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</si>
  <si>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</si>
  <si>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</si>
  <si>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</si>
  <si>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</si>
  <si>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</si>
  <si>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</si>
  <si>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</si>
  <si>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</si>
  <si>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</si>
  <si>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</si>
  <si>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</si>
  <si>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</si>
  <si>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</si>
  <si>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</si>
  <si>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</si>
  <si>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</si>
  <si>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</si>
  <si>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</si>
  <si>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</si>
  <si>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</si>
  <si>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</si>
  <si>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</si>
  <si>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</si>
  <si>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</si>
  <si>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</si>
  <si>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</si>
  <si>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</si>
  <si>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</si>
  <si>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</si>
  <si>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</si>
  <si>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</si>
  <si>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</si>
  <si>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</si>
  <si>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</si>
  <si>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</si>
  <si>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</si>
  <si>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</si>
  <si>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</si>
  <si>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</si>
  <si>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</si>
  <si>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</si>
  <si>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</si>
  <si>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</si>
  <si>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</si>
  <si>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</si>
  <si>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</si>
  <si>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</si>
  <si>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</si>
  <si>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</si>
  <si>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</si>
  <si>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</si>
  <si>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</si>
  <si>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</si>
  <si>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</si>
  <si>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</si>
  <si>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</si>
  <si>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</si>
  <si>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</si>
  <si>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</si>
  <si>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</si>
  <si>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</si>
  <si>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</si>
  <si>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</si>
  <si>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</si>
  <si>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</si>
  <si>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</si>
  <si>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</si>
  <si>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</si>
  <si>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</si>
  <si>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</si>
  <si>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</si>
  <si>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</si>
  <si>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</si>
  <si>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</si>
  <si>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</si>
  <si>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</si>
  <si>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</si>
  <si>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</si>
  <si>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</si>
  <si>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</si>
  <si>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</si>
  <si>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</si>
  <si>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</si>
  <si>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</si>
  <si>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</si>
  <si>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</si>
  <si>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</si>
  <si>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</si>
  <si>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</si>
  <si>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</si>
  <si>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</si>
  <si>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</si>
  <si>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</si>
  <si>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</si>
  <si>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</si>
  <si>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</si>
  <si>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</si>
  <si>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</si>
  <si>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</si>
  <si>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</si>
  <si>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</si>
  <si>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</si>
  <si>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</si>
  <si>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</si>
  <si>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</si>
  <si>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</si>
  <si>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</si>
  <si>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</si>
  <si>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</si>
  <si>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</si>
  <si>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</si>
  <si>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</si>
  <si>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</si>
  <si>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</si>
  <si>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</si>
  <si>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</si>
  <si>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</si>
  <si>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</si>
  <si>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</si>
  <si>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</si>
  <si>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</si>
  <si>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</si>
  <si>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</si>
  <si>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</si>
  <si>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</si>
  <si>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</si>
  <si>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</si>
  <si>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</si>
  <si>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</si>
  <si>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</si>
  <si>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</si>
  <si>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</si>
  <si>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</si>
  <si>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</si>
  <si>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</si>
  <si>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</si>
  <si>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</si>
  <si>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</si>
  <si>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</si>
  <si>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</si>
  <si>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</si>
  <si>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</si>
  <si>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</si>
  <si>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</si>
  <si>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</si>
  <si>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</si>
  <si>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</si>
  <si>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</si>
  <si>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</si>
  <si>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</si>
  <si>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</si>
  <si>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</si>
  <si>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</si>
  <si>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</si>
  <si>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</si>
  <si>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</si>
  <si>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</si>
  <si>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</si>
  <si>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</si>
  <si>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</si>
  <si>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</si>
  <si>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</si>
  <si>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</si>
  <si>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</si>
  <si>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</si>
  <si>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</si>
  <si>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</si>
  <si>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</si>
  <si>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</si>
  <si>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</si>
  <si>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</si>
  <si>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</si>
  <si>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</si>
  <si>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</si>
  <si>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</si>
  <si>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</si>
  <si>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</si>
  <si>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</si>
  <si>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</si>
  <si>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</si>
  <si>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</si>
  <si>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</si>
  <si>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</si>
  <si>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</si>
  <si>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</si>
  <si>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</si>
  <si>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</si>
  <si>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</si>
  <si>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</si>
  <si>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</si>
  <si>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</si>
  <si>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</si>
  <si>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</si>
  <si>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</si>
  <si>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</si>
  <si>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</si>
  <si>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</si>
  <si>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</si>
  <si>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</si>
  <si>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</si>
  <si>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</si>
  <si>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</si>
  <si>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</si>
  <si>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</si>
  <si>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</si>
  <si>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</si>
  <si>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</si>
  <si>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</si>
  <si>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</si>
  <si>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</si>
  <si>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</si>
  <si>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</si>
  <si>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</si>
  <si>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</si>
  <si>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</si>
  <si>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</si>
  <si>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</si>
  <si>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</si>
  <si>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</si>
  <si>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</si>
  <si>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</si>
  <si>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</si>
  <si>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</si>
  <si>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</si>
  <si>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</si>
  <si>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</si>
  <si>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</si>
  <si>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</si>
  <si>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</si>
  <si>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</si>
  <si>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</si>
  <si>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</si>
  <si>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</si>
  <si>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</si>
  <si>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</si>
  <si>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</si>
  <si>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</si>
  <si>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</si>
  <si>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</si>
  <si>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</si>
  <si>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</si>
  <si>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</si>
  <si>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</si>
  <si>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</si>
  <si>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</si>
  <si>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</si>
  <si>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</si>
  <si>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</si>
  <si>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</si>
  <si>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</si>
  <si>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</si>
  <si>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</si>
  <si>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</si>
  <si>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</si>
  <si>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</si>
  <si>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</si>
  <si>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</si>
  <si>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</si>
  <si>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</si>
  <si>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</si>
  <si>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</si>
  <si>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</si>
  <si>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</si>
  <si>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</si>
  <si>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</si>
  <si>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</si>
  <si>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</si>
  <si>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</si>
  <si>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</si>
  <si>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</si>
  <si>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</si>
  <si>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</si>
  <si>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</si>
  <si>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</si>
  <si>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</si>
  <si>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</si>
  <si>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</si>
  <si>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</si>
  <si>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</si>
  <si>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</si>
  <si>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</si>
  <si>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</si>
  <si>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</si>
  <si>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</si>
  <si>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</si>
  <si>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</si>
  <si>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</si>
  <si>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</si>
  <si>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</si>
  <si>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</si>
  <si>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</si>
  <si>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</si>
  <si>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</si>
  <si>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</si>
  <si>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</si>
  <si>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</si>
  <si>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</si>
  <si>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</si>
  <si>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</si>
  <si>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</si>
  <si>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</si>
  <si>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</si>
  <si>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</si>
  <si>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</si>
  <si>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</si>
  <si>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</si>
  <si>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</si>
  <si>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</si>
  <si>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</si>
  <si>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</si>
  <si>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</si>
  <si>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</si>
  <si>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</si>
  <si>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</si>
  <si>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</si>
  <si>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</si>
  <si>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</si>
  <si>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</si>
  <si>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</si>
  <si>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</si>
  <si>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</si>
  <si>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</si>
  <si>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</si>
  <si>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</si>
  <si>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</si>
  <si>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</si>
  <si>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</si>
  <si>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</si>
  <si>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</si>
  <si>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</si>
  <si>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</si>
  <si>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</si>
  <si>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</si>
  <si>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</si>
  <si>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</si>
  <si>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</si>
  <si>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</si>
  <si>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</si>
  <si>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</si>
  <si>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</si>
  <si>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</si>
  <si>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</si>
  <si>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</si>
  <si>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</si>
  <si>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</si>
  <si>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</si>
  <si>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</si>
  <si>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</si>
  <si>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</si>
  <si>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</si>
  <si>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</si>
  <si>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</si>
  <si>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</si>
  <si>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</si>
  <si>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</si>
  <si>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</si>
  <si>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</si>
  <si>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</si>
  <si>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</si>
  <si>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</si>
  <si>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</si>
  <si>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</si>
  <si>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</si>
  <si>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</si>
  <si>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</si>
  <si>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</si>
  <si>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</si>
  <si>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</si>
  <si>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</si>
  <si>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</si>
  <si>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</si>
  <si>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</si>
  <si>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</si>
  <si>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</si>
  <si>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</si>
  <si>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</si>
  <si>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</si>
  <si>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</si>
  <si>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</si>
  <si>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</si>
  <si>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</si>
  <si>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</si>
  <si>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</si>
  <si>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</si>
  <si>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</si>
  <si>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</si>
  <si>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</si>
  <si>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</si>
  <si>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</si>
  <si>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</si>
  <si>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</si>
  <si>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</si>
  <si>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</si>
  <si>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</si>
  <si>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</si>
  <si>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</si>
  <si>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</si>
  <si>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</si>
  <si>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</si>
  <si>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</si>
  <si>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</si>
  <si>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</si>
  <si>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</si>
  <si>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</si>
  <si>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</si>
  <si>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</si>
  <si>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</si>
  <si>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</si>
  <si>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</si>
  <si>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</si>
  <si>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</si>
  <si>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</si>
  <si>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</si>
  <si>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</si>
  <si>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</si>
  <si>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</si>
  <si>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</si>
  <si>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</si>
  <si>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</si>
  <si>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</si>
  <si>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</si>
  <si>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</si>
  <si>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</si>
  <si>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</si>
  <si>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</si>
  <si>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</si>
  <si>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</si>
  <si>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</si>
  <si>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</si>
  <si>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</si>
  <si>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</si>
  <si>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</si>
  <si>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</si>
  <si>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</si>
  <si>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</si>
  <si>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</si>
  <si>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</si>
  <si>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</si>
  <si>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</si>
  <si>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</si>
  <si>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</si>
  <si>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</si>
  <si>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</si>
  <si>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</si>
  <si>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</si>
  <si>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</si>
  <si>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</si>
  <si>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</si>
  <si>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</si>
  <si>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</si>
  <si>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</si>
  <si>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</si>
  <si>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</si>
  <si>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</si>
  <si>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</si>
  <si>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</si>
  <si>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</si>
  <si>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</si>
  <si>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</si>
  <si>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</si>
  <si>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</si>
  <si>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</si>
  <si>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</si>
  <si>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</si>
  <si>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</si>
  <si>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</si>
  <si>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</si>
  <si>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</si>
  <si>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</si>
  <si>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</si>
  <si>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</si>
  <si>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</si>
  <si>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</si>
  <si>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</si>
  <si>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</si>
  <si>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</si>
  <si>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</si>
  <si>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</si>
  <si>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</si>
  <si>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</si>
  <si>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</si>
  <si>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</si>
  <si>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</si>
  <si>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</si>
  <si>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</si>
  <si>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</si>
  <si>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</si>
  <si>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</si>
  <si>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</si>
  <si>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</si>
  <si>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</si>
  <si>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</si>
  <si>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</si>
  <si>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</si>
  <si>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</si>
  <si>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</si>
  <si>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</si>
  <si>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</si>
  <si>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</si>
  <si>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</si>
  <si>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</si>
  <si>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</si>
  <si>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</si>
  <si>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</si>
  <si>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</si>
  <si>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</si>
  <si>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</si>
  <si>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</si>
  <si>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</si>
  <si>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</si>
  <si>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</si>
  <si>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</si>
  <si>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</si>
  <si>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</si>
  <si>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</si>
  <si>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</si>
  <si>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</si>
  <si>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</si>
  <si>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</si>
  <si>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</si>
  <si>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</si>
  <si>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</si>
  <si>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</si>
  <si>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</si>
  <si>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</si>
  <si>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</si>
  <si>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</si>
  <si>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</si>
  <si>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</si>
  <si>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</si>
  <si>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</si>
  <si>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</si>
  <si>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</si>
  <si>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</si>
  <si>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</si>
  <si>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</si>
  <si>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</si>
  <si>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</si>
  <si>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</si>
  <si>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</si>
  <si>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</si>
  <si>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</si>
  <si>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</si>
  <si>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</si>
  <si>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</si>
  <si>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</si>
  <si>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</si>
  <si>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</si>
  <si>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</si>
  <si>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</si>
  <si>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</si>
  <si>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</si>
  <si>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</si>
  <si>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</si>
  <si>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</si>
  <si>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</si>
  <si>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</si>
  <si>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</si>
  <si>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</si>
  <si>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</si>
  <si>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</si>
  <si>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</si>
  <si>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</si>
  <si>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</si>
  <si>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</si>
  <si>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</si>
  <si>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</si>
  <si>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</si>
  <si>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</si>
  <si>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</si>
  <si>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</si>
  <si>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</si>
  <si>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</si>
  <si>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</si>
  <si>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</si>
  <si>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</si>
  <si>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</si>
  <si>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</si>
  <si>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</si>
  <si>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</si>
  <si>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</si>
  <si>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</si>
  <si>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</si>
  <si>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</si>
  <si>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</si>
  <si>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</si>
  <si>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</si>
  <si>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</si>
  <si>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</si>
  <si>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</si>
  <si>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</si>
  <si>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</si>
  <si>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</si>
  <si>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</si>
  <si>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</si>
  <si>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</si>
  <si>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</si>
  <si>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</si>
  <si>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</si>
  <si>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</si>
  <si>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</si>
  <si>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</si>
  <si>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</si>
  <si>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</si>
  <si>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</si>
  <si>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</si>
  <si>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</si>
  <si>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</si>
  <si>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</si>
  <si>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</si>
  <si>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</si>
  <si>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</si>
  <si>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</si>
  <si>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</si>
  <si>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</si>
  <si>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</si>
  <si>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</si>
  <si>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</si>
  <si>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</si>
  <si>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</si>
  <si>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</si>
  <si>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</si>
  <si>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</si>
  <si>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</si>
  <si>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</si>
  <si>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</si>
  <si>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</si>
  <si>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</si>
  <si>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</si>
  <si>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</si>
  <si>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</si>
  <si>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</si>
  <si>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</si>
  <si>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</si>
  <si>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</si>
  <si>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</si>
  <si>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</si>
  <si>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</si>
  <si>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</si>
  <si>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</si>
  <si>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</si>
  <si>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</si>
  <si>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</si>
  <si>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</si>
  <si>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</si>
  <si>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</si>
  <si>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</si>
  <si>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</si>
  <si>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</si>
  <si>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</si>
  <si>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</si>
  <si>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</si>
  <si>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</si>
  <si>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</si>
  <si>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</si>
  <si>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</si>
  <si>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</si>
  <si>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</si>
  <si>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</si>
  <si>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</si>
  <si>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</si>
  <si>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</si>
  <si>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</si>
  <si>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</si>
  <si>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</si>
  <si>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</si>
  <si>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</si>
  <si>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</si>
  <si>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</si>
  <si>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</si>
  <si>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</si>
  <si>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</si>
  <si>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</si>
  <si>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</si>
  <si>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</si>
  <si>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</si>
  <si>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</si>
  <si>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</si>
  <si>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</si>
  <si>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</si>
  <si>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</si>
  <si>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</si>
  <si>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</si>
  <si>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</si>
  <si>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</si>
  <si>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</si>
  <si>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</si>
  <si>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</si>
  <si>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</si>
  <si>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</si>
  <si>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</si>
  <si>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</si>
  <si>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</si>
  <si>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</si>
  <si>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</si>
  <si>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</si>
  <si>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</si>
  <si>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</si>
  <si>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</si>
  <si>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</si>
  <si>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</si>
  <si>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</si>
  <si>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</si>
  <si>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</si>
  <si>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</si>
  <si>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</si>
  <si>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</si>
  <si>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</si>
  <si>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</si>
  <si>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</si>
  <si>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</si>
  <si>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</si>
  <si>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</si>
  <si>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</si>
  <si>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</si>
  <si>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</si>
  <si>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</si>
  <si>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</si>
  <si>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</si>
  <si>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</si>
  <si>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</si>
  <si>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</si>
  <si>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</si>
  <si>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</si>
  <si>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</si>
  <si>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</si>
  <si>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</si>
  <si>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</si>
  <si>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</si>
  <si>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</si>
  <si>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</si>
  <si>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</si>
  <si>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</si>
  <si>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</si>
  <si>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</si>
  <si>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</si>
  <si>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</si>
  <si>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</si>
  <si>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</si>
  <si>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</si>
  <si>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</si>
  <si>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</si>
  <si>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</si>
  <si>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</si>
  <si>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</si>
  <si>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</si>
  <si>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</si>
  <si>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</si>
  <si>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</si>
  <si>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</si>
  <si>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</si>
  <si>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</si>
  <si>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</si>
  <si>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</si>
  <si>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</si>
  <si>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</si>
  <si>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</si>
  <si>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</si>
  <si>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</si>
  <si>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</si>
  <si>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</si>
  <si>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</si>
  <si>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</si>
  <si>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</si>
  <si>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</si>
  <si>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</si>
  <si>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</si>
  <si>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</si>
  <si>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</si>
  <si>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</si>
  <si>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</si>
  <si>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</si>
  <si>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</si>
  <si>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</si>
  <si>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</si>
  <si>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</si>
  <si>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</si>
  <si>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</si>
  <si>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</si>
  <si>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</si>
  <si>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</si>
  <si>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</si>
  <si>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</si>
  <si>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</si>
  <si>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</si>
  <si>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</si>
  <si>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</si>
  <si>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</si>
  <si>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</si>
  <si>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</si>
  <si>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</si>
  <si>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</si>
  <si>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</si>
  <si>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</si>
  <si>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</si>
  <si>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</si>
  <si>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</si>
  <si>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</si>
  <si>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</si>
  <si>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</si>
  <si>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</si>
  <si>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</si>
  <si>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</si>
  <si>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</si>
  <si>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</si>
  <si>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</si>
  <si>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</si>
  <si>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</si>
  <si>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</si>
  <si>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</si>
  <si>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</si>
  <si>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</si>
  <si>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</si>
  <si>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</si>
  <si>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</si>
  <si>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</si>
  <si>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</si>
  <si>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</si>
  <si>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</si>
  <si>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</si>
  <si>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</si>
  <si>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</si>
  <si>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</si>
  <si>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</si>
  <si>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</si>
  <si>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</si>
  <si>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</si>
  <si>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</si>
  <si>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</si>
  <si>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</si>
  <si>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</si>
  <si>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</si>
  <si>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</si>
  <si>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</si>
  <si>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</si>
  <si>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</si>
  <si>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</si>
  <si>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</si>
  <si>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</si>
  <si>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</si>
  <si>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</si>
  <si>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</si>
  <si>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</si>
  <si>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</si>
  <si>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</si>
  <si>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</si>
  <si>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</si>
  <si>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</si>
  <si>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</si>
  <si>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</si>
  <si>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</si>
  <si>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</si>
  <si>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</si>
  <si>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</si>
  <si>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</si>
  <si>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</si>
  <si>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</si>
  <si>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</si>
  <si>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</si>
  <si>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</si>
  <si>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</si>
  <si>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</si>
  <si>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</si>
  <si>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</si>
  <si>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</si>
  <si>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</si>
  <si>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</si>
  <si>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</si>
  <si>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</si>
  <si>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</si>
  <si>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</si>
  <si>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</si>
  <si>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</si>
  <si>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</si>
  <si>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</si>
  <si>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</si>
  <si>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</si>
  <si>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</si>
  <si>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</si>
  <si>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</si>
  <si>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</si>
  <si>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</si>
  <si>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</si>
  <si>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</si>
  <si>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</si>
  <si>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</si>
  <si>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</si>
  <si>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</si>
  <si>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</si>
  <si>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</si>
  <si>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</si>
  <si>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</si>
  <si>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</si>
  <si>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</si>
  <si>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</si>
  <si>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</si>
  <si>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</si>
  <si>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</si>
  <si>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</si>
  <si>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</si>
  <si>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</si>
  <si>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</si>
  <si>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</si>
  <si>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</si>
  <si>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</si>
  <si>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</si>
  <si>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</si>
  <si>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</si>
  <si>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</si>
  <si>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</si>
  <si>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</si>
  <si>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</si>
  <si>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</si>
  <si>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</si>
  <si>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</si>
  <si>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</si>
  <si>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</si>
  <si>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</si>
  <si>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</si>
  <si>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</si>
  <si>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</si>
  <si>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</si>
  <si>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</si>
  <si>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</si>
  <si>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</si>
  <si>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</si>
  <si>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</si>
  <si>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</si>
  <si>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</si>
  <si>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</si>
  <si>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</si>
  <si>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</si>
  <si>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</si>
  <si>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</si>
  <si>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</si>
  <si>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</si>
  <si>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</si>
  <si>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</si>
  <si>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</si>
  <si>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</si>
  <si>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</si>
  <si>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</si>
  <si>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</si>
  <si>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</si>
  <si>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</si>
  <si>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</si>
  <si>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</si>
  <si>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</si>
  <si>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</si>
  <si>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</si>
  <si>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</si>
  <si>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</si>
  <si>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</si>
  <si>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</si>
  <si>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</si>
  <si>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</si>
  <si>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</si>
  <si>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</si>
  <si>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</si>
  <si>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</si>
  <si>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</si>
  <si>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</si>
  <si>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</si>
  <si>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</si>
  <si>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</si>
  <si>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</si>
  <si>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</si>
  <si>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</si>
  <si>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</si>
  <si>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</si>
  <si>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</si>
  <si>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</si>
  <si>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</si>
  <si>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</si>
  <si>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</si>
  <si>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</si>
  <si>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</si>
  <si>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</si>
  <si>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</si>
  <si>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</si>
  <si>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</si>
  <si>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</si>
  <si>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</si>
  <si>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</si>
  <si>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</si>
  <si>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</si>
  <si>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</si>
  <si>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</si>
  <si>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</si>
  <si>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</si>
  <si>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</si>
  <si>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</si>
  <si>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</si>
  <si>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</si>
  <si>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</si>
  <si>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</si>
  <si>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</si>
  <si>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</si>
  <si>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</si>
  <si>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</si>
  <si>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</si>
  <si>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</si>
  <si>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</si>
  <si>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</si>
  <si>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</si>
  <si>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</si>
  <si>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</si>
  <si>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</si>
  <si>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</si>
  <si>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</si>
  <si>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</si>
  <si>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</si>
  <si>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</si>
  <si>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</si>
  <si>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</si>
  <si>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</si>
  <si>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</si>
  <si>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</si>
  <si>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</si>
  <si>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</si>
  <si>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</si>
  <si>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</si>
  <si>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</si>
  <si>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</si>
  <si>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</si>
  <si>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</si>
  <si>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</si>
  <si>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</si>
  <si>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</si>
  <si>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</si>
  <si>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</si>
  <si>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</si>
  <si>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</si>
  <si>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</si>
  <si>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</si>
  <si>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</si>
  <si>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</si>
  <si>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</si>
  <si>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</si>
  <si>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</si>
  <si>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</si>
  <si>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</si>
  <si>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</si>
  <si>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</si>
  <si>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</si>
  <si>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</si>
  <si>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</si>
  <si>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</si>
  <si>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</si>
  <si>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</si>
  <si>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</si>
  <si>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</si>
  <si>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</si>
  <si>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</si>
  <si>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</si>
  <si>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</si>
  <si>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</si>
  <si>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</si>
  <si>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</si>
  <si>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</si>
  <si>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</si>
  <si>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</si>
  <si>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</si>
  <si>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</si>
  <si>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</si>
  <si>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</si>
  <si>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</si>
  <si>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</si>
  <si>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</si>
  <si>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</si>
  <si>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</si>
  <si>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</si>
  <si>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</si>
  <si>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</si>
  <si>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</si>
  <si>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</si>
  <si>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</si>
  <si>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</si>
  <si>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</si>
  <si>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</si>
  <si>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</si>
  <si>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</si>
  <si>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</si>
  <si>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</si>
  <si>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</si>
  <si>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</si>
  <si>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</si>
  <si>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</si>
  <si>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</si>
  <si>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</si>
  <si>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</si>
  <si>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</si>
  <si>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</si>
  <si>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</si>
  <si>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</si>
  <si>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</si>
  <si>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</si>
  <si>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</si>
  <si>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</si>
  <si>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</si>
  <si>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</si>
  <si>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</si>
  <si>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</si>
  <si>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</si>
  <si>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</si>
  <si>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</si>
  <si>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</si>
  <si>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</si>
  <si>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</si>
  <si>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</si>
  <si>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</si>
  <si>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</si>
  <si>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</si>
  <si>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</si>
  <si>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</si>
  <si>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</si>
  <si>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</si>
  <si>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</si>
  <si>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</si>
  <si>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</si>
  <si>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</si>
  <si>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</si>
  <si>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</si>
  <si>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</si>
  <si>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</si>
  <si>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</si>
  <si>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</si>
  <si>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</si>
  <si>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</si>
  <si>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</si>
  <si>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</si>
  <si>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</si>
  <si>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</si>
  <si>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</si>
  <si>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</si>
  <si>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</si>
  <si>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</si>
  <si>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</si>
  <si>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</si>
  <si>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</si>
  <si>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</si>
  <si>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</si>
  <si>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</si>
  <si>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</si>
  <si>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</si>
  <si>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</si>
  <si>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</si>
  <si>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</si>
  <si>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</si>
  <si>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</si>
  <si>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</si>
  <si>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</si>
  <si>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</si>
  <si>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</si>
  <si>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</si>
  <si>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</si>
  <si>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</si>
  <si>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</si>
  <si>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</si>
  <si>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</si>
  <si>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</si>
  <si>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</si>
  <si>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</si>
  <si>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</si>
  <si>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</si>
  <si>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</si>
  <si>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</si>
  <si>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</si>
  <si>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</si>
  <si>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</si>
  <si>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</si>
  <si>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</si>
  <si>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</si>
  <si>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</si>
  <si>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</si>
  <si>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</si>
  <si>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</si>
  <si>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</si>
  <si>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</si>
  <si>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</si>
  <si>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</si>
  <si>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</si>
  <si>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</si>
  <si>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</si>
  <si>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</si>
  <si>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</si>
  <si>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</si>
  <si>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</si>
  <si>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</si>
  <si>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</si>
  <si>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</si>
  <si>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</si>
  <si>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</si>
  <si>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</si>
  <si>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</si>
  <si>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</si>
  <si>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</si>
  <si>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</si>
  <si>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</si>
  <si>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</si>
  <si>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</si>
  <si>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</si>
  <si>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</si>
  <si>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</si>
  <si>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</si>
  <si>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</si>
  <si>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</si>
  <si>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</si>
  <si>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</si>
  <si>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</si>
  <si>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</si>
  <si>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</si>
  <si>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</si>
  <si>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</si>
  <si>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</si>
  <si>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</si>
  <si>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</si>
  <si>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</si>
  <si>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</si>
  <si>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</si>
  <si>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</si>
  <si>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</si>
  <si>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</si>
  <si>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</si>
  <si>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</si>
  <si>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</si>
  <si>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</si>
  <si>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</si>
  <si>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</si>
  <si>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</si>
  <si>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</si>
  <si>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</si>
  <si>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</si>
  <si>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</si>
  <si>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</si>
  <si>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</si>
  <si>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</si>
  <si>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</si>
  <si>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</si>
  <si>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</si>
  <si>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</si>
  <si>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</si>
  <si>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</si>
  <si>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</si>
  <si>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</si>
  <si>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</si>
  <si>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</si>
  <si>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</si>
  <si>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</si>
  <si>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</si>
  <si>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</si>
  <si>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</si>
  <si>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</si>
  <si>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</si>
  <si>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</si>
  <si>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</si>
  <si>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</si>
  <si>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</si>
  <si>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</si>
  <si>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</si>
  <si>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</si>
  <si>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</si>
  <si>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</si>
  <si>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</si>
  <si>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</si>
  <si>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</si>
  <si>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</si>
  <si>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</si>
  <si>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</si>
  <si>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</si>
  <si>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</si>
  <si>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</si>
  <si>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</si>
  <si>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</si>
  <si>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</si>
  <si>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</si>
  <si>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</si>
  <si>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</si>
  <si>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</si>
  <si>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</si>
  <si>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</si>
  <si>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</si>
  <si>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</si>
  <si>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</si>
  <si>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</si>
  <si>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</si>
  <si>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</si>
  <si>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</si>
  <si>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</si>
  <si>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</si>
  <si>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</si>
  <si>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</si>
  <si>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</si>
  <si>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</si>
  <si>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</si>
  <si>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</si>
  <si>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</si>
  <si>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</si>
  <si>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</si>
  <si>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</si>
  <si>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</si>
  <si>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</si>
  <si>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</si>
  <si>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</si>
  <si>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</si>
  <si>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</si>
  <si>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</si>
  <si>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</si>
  <si>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</si>
  <si>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</si>
  <si>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</si>
  <si>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</si>
  <si>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</si>
  <si>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</si>
  <si>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</si>
  <si>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</si>
  <si>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</si>
  <si>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</si>
  <si>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</si>
  <si>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</si>
  <si>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</si>
  <si>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</si>
  <si>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</si>
  <si>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</si>
  <si>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</si>
  <si>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</si>
  <si>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</si>
  <si>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</si>
  <si>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</si>
  <si>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</si>
  <si>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</si>
  <si>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</si>
  <si>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</si>
  <si>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</si>
  <si>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</si>
  <si>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</si>
  <si>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</si>
  <si>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</si>
  <si>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</si>
  <si>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</si>
  <si>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</si>
  <si>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</si>
  <si>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</si>
  <si>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</si>
  <si>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</si>
  <si>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</si>
  <si>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</si>
  <si>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</si>
  <si>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</si>
  <si>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</si>
  <si>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</si>
  <si>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</si>
  <si>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</si>
  <si>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</si>
  <si>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</si>
  <si>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</si>
  <si>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</si>
  <si>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</si>
  <si>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</si>
  <si>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</si>
  <si>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</si>
  <si>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</si>
  <si>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</si>
  <si>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</si>
  <si>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</si>
  <si>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</si>
  <si>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</si>
  <si>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</si>
  <si>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</si>
  <si>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</si>
  <si>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</si>
  <si>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</si>
  <si>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</si>
  <si>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</si>
  <si>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</si>
  <si>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</si>
  <si>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</si>
  <si>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</si>
  <si>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</si>
  <si>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</si>
  <si>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</si>
  <si>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</si>
  <si>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</si>
  <si>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</si>
  <si>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</si>
  <si>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</si>
  <si>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</si>
  <si>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</si>
  <si>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</si>
  <si>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</si>
  <si>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</si>
  <si>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</si>
  <si>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</si>
  <si>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</si>
  <si>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</si>
  <si>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</si>
  <si>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</si>
  <si>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</si>
  <si>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</si>
  <si>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</si>
  <si>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</si>
  <si>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</si>
  <si>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</si>
  <si>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</si>
  <si>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</si>
  <si>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</si>
  <si>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</si>
  <si>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</si>
  <si>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</si>
  <si>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</si>
  <si>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</si>
  <si>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</si>
  <si>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</si>
  <si>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</si>
  <si>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</si>
  <si>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</si>
  <si>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</si>
  <si>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</si>
  <si>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</si>
  <si>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</si>
  <si>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</si>
  <si>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</si>
  <si>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</si>
  <si>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</si>
  <si>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</si>
  <si>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</si>
  <si>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</si>
  <si>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</si>
  <si>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</si>
  <si>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</si>
  <si>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</si>
  <si>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</si>
  <si>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</si>
  <si>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</si>
  <si>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</si>
  <si>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</si>
  <si>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</si>
  <si>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</si>
  <si>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</si>
  <si>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</si>
  <si>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</si>
  <si>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</si>
  <si>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</si>
  <si>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</si>
  <si>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</si>
  <si>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</si>
  <si>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</si>
  <si>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</si>
  <si>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</si>
  <si>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</si>
  <si>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</si>
  <si>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</si>
  <si>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</si>
  <si>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</si>
  <si>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</si>
  <si>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</si>
  <si>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</si>
  <si>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</si>
  <si>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</si>
  <si>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</si>
  <si>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</si>
  <si>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</si>
  <si>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</si>
  <si>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</si>
  <si>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</si>
  <si>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</si>
  <si>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</si>
  <si>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</si>
  <si>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</si>
  <si>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</si>
  <si>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</si>
  <si>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</si>
  <si>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</si>
  <si>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</si>
  <si>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</si>
  <si>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</si>
  <si>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</si>
  <si>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</si>
  <si>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</si>
  <si>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</si>
  <si>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</si>
  <si>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</si>
  <si>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</si>
  <si>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</si>
  <si>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</si>
  <si>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</si>
  <si>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</si>
  <si>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</si>
  <si>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</si>
  <si>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</si>
  <si>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</si>
  <si>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</si>
  <si>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</si>
  <si>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</si>
  <si>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</si>
  <si>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</si>
  <si>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</si>
  <si>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</si>
  <si>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</si>
  <si>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</si>
  <si>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</si>
  <si>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</si>
  <si>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</si>
  <si>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</si>
  <si>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</si>
  <si>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</si>
  <si>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</si>
  <si>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</si>
  <si>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</si>
  <si>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</si>
  <si>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</si>
  <si>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</si>
  <si>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</si>
  <si>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</si>
  <si>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</si>
  <si>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</si>
  <si>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</si>
  <si>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</si>
  <si>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</si>
  <si>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</si>
  <si>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</si>
  <si>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</si>
  <si>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</si>
  <si>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</si>
  <si>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</si>
  <si>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</si>
  <si>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</si>
  <si>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</si>
  <si>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</si>
  <si>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</si>
  <si>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</si>
  <si>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</si>
  <si>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</si>
  <si>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</si>
  <si>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</si>
  <si>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</si>
  <si>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</si>
  <si>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</si>
  <si>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</si>
  <si>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</si>
  <si>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</si>
  <si>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</si>
  <si>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</si>
  <si>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</si>
  <si>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</si>
  <si>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</si>
  <si>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</si>
  <si>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</si>
  <si>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</si>
  <si>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</si>
  <si>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</si>
  <si>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</si>
  <si>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</si>
  <si>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</si>
  <si>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</si>
  <si>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</si>
  <si>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</si>
  <si>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</si>
  <si>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</si>
  <si>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</si>
  <si>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</si>
  <si>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</si>
  <si>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</si>
  <si>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</si>
  <si>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</si>
  <si>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</si>
  <si>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</si>
  <si>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</si>
  <si>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</si>
  <si>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</si>
  <si>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</si>
  <si>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</si>
  <si>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</si>
  <si>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</si>
  <si>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</si>
  <si>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</si>
  <si>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</si>
  <si>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</si>
  <si>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</si>
  <si>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</si>
  <si>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</si>
  <si>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</si>
  <si>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</si>
  <si>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</si>
  <si>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</si>
  <si>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</si>
  <si>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</si>
  <si>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</si>
  <si>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</si>
  <si>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</si>
  <si>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</si>
  <si>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</si>
  <si>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</si>
  <si>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</si>
  <si>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</si>
  <si>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</si>
  <si>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</si>
  <si>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</si>
  <si>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</si>
  <si>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</si>
  <si>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</si>
  <si>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</si>
  <si>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</si>
  <si>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</si>
  <si>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</si>
  <si>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</si>
  <si>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</si>
  <si>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</si>
  <si>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</si>
  <si>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</si>
  <si>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</si>
  <si>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</si>
  <si>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</si>
  <si>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</si>
  <si>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</si>
  <si>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</si>
  <si>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</si>
  <si>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</si>
  <si>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</si>
  <si>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</si>
  <si>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</si>
  <si>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</si>
  <si>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</si>
  <si>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</si>
  <si>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</si>
  <si>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</si>
  <si>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</si>
  <si>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</si>
  <si>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</si>
  <si>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</si>
  <si>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</si>
  <si>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</si>
  <si>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</si>
  <si>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</si>
  <si>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</si>
  <si>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</si>
  <si>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</si>
  <si>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</si>
  <si>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</si>
  <si>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</si>
  <si>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</si>
  <si>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</si>
  <si>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</si>
  <si>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</si>
  <si>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</si>
  <si>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</si>
  <si>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</si>
  <si>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</si>
  <si>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</si>
  <si>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</si>
  <si>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</si>
  <si>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</si>
  <si>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</si>
  <si>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</si>
  <si>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</si>
  <si>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</si>
  <si>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</si>
  <si>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</si>
  <si>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</si>
  <si>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</si>
  <si>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</si>
  <si>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</si>
  <si>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</si>
  <si>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</si>
  <si>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</si>
  <si>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</si>
  <si>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</si>
  <si>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</si>
  <si>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</si>
  <si>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</si>
  <si>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</si>
  <si>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</si>
  <si>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</si>
  <si>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</si>
  <si>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</si>
  <si>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</si>
  <si>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</si>
  <si>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</si>
  <si>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</si>
  <si>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</si>
  <si>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</si>
  <si>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</si>
  <si>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</si>
  <si>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</si>
  <si>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</si>
  <si>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</si>
  <si>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</si>
  <si>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</si>
  <si>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</si>
  <si>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</si>
  <si>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</si>
  <si>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</si>
  <si>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</si>
  <si>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</si>
  <si>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</si>
  <si>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</si>
  <si>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</si>
  <si>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</si>
  <si>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</si>
  <si>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</si>
  <si>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</si>
  <si>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</si>
  <si>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</si>
  <si>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</si>
  <si>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</si>
  <si>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</si>
  <si>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</si>
  <si>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</si>
  <si>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</si>
  <si>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</si>
  <si>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</si>
  <si>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</si>
  <si>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</si>
  <si>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</si>
  <si>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</si>
  <si>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</si>
  <si>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</si>
  <si>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</si>
  <si>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</si>
  <si>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</si>
  <si>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</si>
  <si>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</si>
  <si>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</si>
  <si>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</si>
  <si>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</si>
  <si>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</si>
  <si>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</si>
  <si>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</si>
  <si>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</si>
  <si>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</si>
  <si>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</si>
  <si>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</si>
  <si>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</si>
  <si>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</si>
  <si>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</si>
  <si>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</si>
  <si>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</si>
  <si>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</si>
  <si>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</si>
  <si>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</si>
  <si>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</si>
  <si>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</si>
  <si>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</si>
  <si>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</si>
  <si>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</si>
  <si>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</si>
  <si>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</si>
  <si>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</si>
  <si>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</si>
  <si>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</si>
  <si>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</si>
  <si>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</si>
  <si>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</si>
  <si>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</si>
  <si>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</si>
  <si>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</si>
  <si>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</si>
  <si>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</si>
  <si>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</si>
  <si>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</si>
  <si>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</si>
  <si>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</si>
  <si>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</si>
  <si>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</si>
  <si>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</si>
  <si>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</si>
  <si>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</si>
  <si>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</si>
  <si>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</si>
  <si>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</si>
  <si>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</si>
  <si>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</si>
  <si>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</si>
  <si>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</si>
  <si>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</si>
  <si>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</si>
  <si>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</si>
  <si>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</si>
  <si>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</si>
  <si>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</si>
  <si>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</si>
  <si>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</si>
  <si>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</si>
  <si>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</si>
  <si>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</si>
  <si>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</si>
  <si>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</si>
  <si>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</si>
  <si>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</si>
  <si>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</si>
  <si>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</si>
  <si>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</si>
  <si>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</si>
  <si>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</si>
  <si>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</si>
  <si>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</si>
  <si>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</si>
  <si>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</si>
  <si>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</si>
  <si>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</si>
  <si>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</si>
  <si>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</si>
  <si>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</si>
  <si>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</si>
  <si>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</si>
  <si>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</si>
  <si>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</si>
  <si>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</si>
  <si>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</si>
  <si>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</si>
  <si>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</si>
  <si>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</si>
  <si>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</si>
  <si>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</si>
  <si>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</si>
  <si>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</si>
  <si>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</si>
  <si>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</si>
  <si>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</si>
  <si>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</si>
  <si>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</si>
  <si>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</si>
  <si>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</si>
  <si>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</si>
  <si>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</si>
  <si>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</si>
  <si>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</si>
  <si>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</si>
  <si>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</si>
  <si>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</si>
  <si>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</si>
  <si>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</si>
  <si>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</si>
  <si>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</si>
  <si>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</si>
  <si>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</si>
  <si>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</si>
  <si>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</si>
  <si>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</si>
  <si>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</si>
  <si>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</si>
  <si>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</si>
  <si>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</si>
  <si>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</si>
  <si>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</si>
  <si>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</si>
  <si>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</si>
  <si>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</si>
  <si>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</si>
  <si>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</si>
  <si>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</si>
  <si>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</si>
  <si>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</si>
  <si>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</si>
  <si>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</si>
  <si>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</si>
  <si>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</si>
  <si>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</si>
  <si>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</si>
  <si>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</si>
  <si>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</si>
  <si>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</si>
  <si>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</si>
  <si>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</si>
  <si>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</si>
  <si>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</si>
  <si>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</si>
  <si>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</si>
  <si>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</si>
  <si>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</si>
  <si>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</si>
  <si>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</si>
  <si>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</si>
  <si>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</si>
  <si>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</si>
  <si>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</si>
  <si>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</si>
  <si>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</si>
  <si>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</si>
  <si>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</si>
  <si>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</si>
  <si>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</si>
  <si>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</si>
  <si>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</si>
  <si>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</si>
  <si>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</si>
  <si>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</si>
  <si>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</si>
  <si>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</si>
  <si>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</si>
  <si>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</si>
  <si>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</si>
  <si>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</si>
  <si>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</si>
  <si>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</si>
  <si>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</si>
  <si>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</si>
  <si>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</si>
  <si>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</si>
  <si>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</si>
  <si>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</si>
  <si>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</si>
  <si>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</si>
  <si>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</si>
  <si>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</si>
  <si>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</si>
  <si>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</si>
  <si>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</si>
  <si>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</si>
  <si>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</si>
  <si>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</si>
  <si>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</si>
  <si>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</si>
  <si>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</si>
  <si>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</si>
  <si>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</si>
  <si>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</si>
  <si>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</si>
  <si>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</si>
  <si>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</si>
  <si>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</si>
  <si>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</si>
  <si>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</si>
  <si>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</si>
  <si>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</si>
  <si>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</si>
  <si>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</si>
  <si>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</si>
  <si>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</si>
  <si>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</si>
  <si>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</si>
  <si>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</si>
  <si>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</si>
  <si>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</si>
  <si>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</si>
  <si>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</si>
  <si>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</si>
  <si>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</si>
  <si>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</si>
  <si>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</si>
  <si>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</si>
  <si>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</si>
  <si>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</si>
  <si>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</si>
  <si>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</si>
  <si>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</si>
  <si>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</si>
  <si>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</si>
  <si>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</si>
  <si>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</si>
  <si>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</si>
  <si>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</si>
  <si>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</si>
  <si>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</si>
  <si>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</si>
  <si>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</si>
  <si>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</si>
  <si>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</si>
  <si>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</si>
  <si>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</si>
  <si>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</si>
  <si>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</si>
  <si>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</si>
  <si>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</si>
  <si>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</si>
  <si>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</si>
  <si>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</si>
  <si>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</si>
  <si>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</si>
  <si>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</si>
  <si>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</si>
  <si>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</si>
  <si>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</si>
  <si>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</si>
  <si>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</si>
  <si>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</si>
  <si>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</si>
  <si>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</si>
  <si>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</si>
  <si>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</si>
  <si>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</si>
  <si>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</si>
  <si>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</si>
  <si>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</si>
  <si>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</si>
  <si>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</si>
  <si>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</si>
  <si>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</si>
  <si>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</si>
  <si>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</si>
  <si>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</si>
  <si>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</si>
  <si>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</si>
  <si>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</si>
  <si>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</si>
  <si>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</si>
  <si>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</si>
  <si>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</si>
  <si>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</si>
  <si>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</si>
  <si>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</si>
  <si>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</si>
  <si>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</si>
  <si>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</si>
  <si>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</si>
  <si>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</si>
  <si>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</si>
  <si>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</si>
  <si>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</si>
  <si>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</si>
  <si>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</si>
  <si>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</si>
  <si>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</si>
  <si>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</si>
  <si>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</si>
  <si>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</si>
  <si>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</si>
  <si>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</si>
  <si>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Subcategory: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</si>
</sst>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99C-AFC9-BB675298DFA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99C-AFC9-BB675298DFA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99C-AFC9-BB675298D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973104"/>
        <c:axId val="830969168"/>
      </c:lineChart>
      <c:catAx>
        <c:axId val="83097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69168"/>
        <c:crosses val="autoZero"/>
        <c:auto val="1"/>
        <c:lblAlgn val="ctr"/>
        <c:lblOffset val="100"/>
        <c:noMultiLvlLbl val="0"/>
      </c:catAx>
      <c:valAx>
        <c:axId val="8309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7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B-4781-99AC-E41F27A4BF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B-4781-99AC-E41F27A4BF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B-4781-99AC-E41F27A4B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661760"/>
        <c:axId val="847666680"/>
      </c:lineChart>
      <c:catAx>
        <c:axId val="8476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66680"/>
        <c:crosses val="autoZero"/>
        <c:auto val="1"/>
        <c:lblAlgn val="ctr"/>
        <c:lblOffset val="100"/>
        <c:noMultiLvlLbl val="0"/>
      </c:catAx>
      <c:valAx>
        <c:axId val="8476666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617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0-4963-A9AB-040278A6F6C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0-4963-A9AB-040278A6F6C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0-4963-A9AB-040278A6F6C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0-4963-A9AB-040278A6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426056"/>
        <c:axId val="537551272"/>
      </c:barChart>
      <c:catAx>
        <c:axId val="62042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1272"/>
        <c:crosses val="autoZero"/>
        <c:auto val="1"/>
        <c:lblAlgn val="ctr"/>
        <c:lblOffset val="100"/>
        <c:noMultiLvlLbl val="0"/>
      </c:catAx>
      <c:valAx>
        <c:axId val="53755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2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62-4FDB-B2F3-828B358E96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62-4FDB-B2F3-828B358E96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62-4FDB-B2F3-828B358E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443480"/>
        <c:axId val="290072160"/>
      </c:barChart>
      <c:catAx>
        <c:axId val="42644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072160"/>
        <c:crosses val="autoZero"/>
        <c:auto val="1"/>
        <c:lblAlgn val="ctr"/>
        <c:lblOffset val="100"/>
        <c:noMultiLvlLbl val="0"/>
      </c:catAx>
      <c:valAx>
        <c:axId val="2900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D-487F-85BF-227F08E7A5F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D-487F-85BF-227F08E7A5F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9D-487F-85BF-227F08E7A5F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9D-487F-85BF-227F08E7A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250160"/>
        <c:axId val="597992456"/>
      </c:lineChart>
      <c:catAx>
        <c:axId val="6122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92456"/>
        <c:crosses val="autoZero"/>
        <c:auto val="1"/>
        <c:lblAlgn val="ctr"/>
        <c:lblOffset val="100"/>
        <c:noMultiLvlLbl val="0"/>
      </c:catAx>
      <c:valAx>
        <c:axId val="59799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4</xdr:row>
      <xdr:rowOff>33337</xdr:rowOff>
    </xdr:from>
    <xdr:to>
      <xdr:col>28</xdr:col>
      <xdr:colOff>55575</xdr:colOff>
      <xdr:row>32</xdr:row>
      <xdr:rowOff>99337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99EF8-1E49-4591-A238-9DAAACC55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38097</xdr:colOff>
      <xdr:row>14</xdr:row>
      <xdr:rowOff>33335</xdr:rowOff>
    </xdr:from>
    <xdr:to>
      <xdr:col>13</xdr:col>
      <xdr:colOff>379422</xdr:colOff>
      <xdr:row>42</xdr:row>
      <xdr:rowOff>99335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769CB-832C-4F87-ADB9-F7C9E45F5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71437</xdr:rowOff>
    </xdr:from>
    <xdr:to>
      <xdr:col>6</xdr:col>
      <xdr:colOff>666750</xdr:colOff>
      <xdr:row>29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D3615-47EA-4B53-B737-1D3C4D807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4</xdr:row>
      <xdr:rowOff>28575</xdr:rowOff>
    </xdr:from>
    <xdr:to>
      <xdr:col>14</xdr:col>
      <xdr:colOff>485775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CCD93-66A5-487E-9908-25CDD344B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166687</xdr:rowOff>
    </xdr:from>
    <xdr:to>
      <xdr:col>18</xdr:col>
      <xdr:colOff>228600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90DF9-6732-4C26-990A-6A2A6EA78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3.860998032411" createdVersion="6" refreshedVersion="6" minRefreshableVersion="3" recordCount="4115" xr:uid="{D309403C-5BE3-4B17-9E8E-B2230DE6790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3.869452662038" createdVersion="6" refreshedVersion="6" minRefreshableVersion="3" recordCount="4114" xr:uid="{DC56A34E-119C-4594-8A66-9EF0208BD5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3.87800138889" createdVersion="6" refreshedVersion="6" minRefreshableVersion="3" recordCount="4114" xr:uid="{35DBEC11-22A1-404C-A025-6EBA76B14F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4.461022337964" createdVersion="6" refreshedVersion="6" minRefreshableVersion="3" recordCount="4114" xr:uid="{738E1423-08B4-4D9E-B9D2-A1784257B1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2DE65-93BD-4662-980E-979638F767C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item="8" hier="-1"/>
    <pageField fld="20" hier="-1"/>
    <pageField fld="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8EC2A-61F9-4E30-ABB5-EDE8DA2902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5A5BB-F344-4A85-998A-97C9C553785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1ED3-A035-4E92-B66E-AA2A47AEF4E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2EF9-912D-4CE9-AD77-CC0205FBF6C5}">
  <dimension ref="A1:G19"/>
  <sheetViews>
    <sheetView workbookViewId="0">
      <selection activeCell="B35" sqref="B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7" x14ac:dyDescent="0.25">
      <c r="A1" s="12" t="s">
        <v>8359</v>
      </c>
      <c r="B1" t="s">
        <v>8315</v>
      </c>
    </row>
    <row r="2" spans="1:7" x14ac:dyDescent="0.25">
      <c r="A2" s="12" t="s">
        <v>8379</v>
      </c>
      <c r="B2" t="s">
        <v>8366</v>
      </c>
    </row>
    <row r="3" spans="1:7" x14ac:dyDescent="0.25">
      <c r="A3" s="12" t="s">
        <v>8222</v>
      </c>
      <c r="B3" t="s">
        <v>8366</v>
      </c>
    </row>
    <row r="5" spans="1:7" x14ac:dyDescent="0.25">
      <c r="A5" s="12" t="s">
        <v>8363</v>
      </c>
      <c r="B5" s="12" t="s">
        <v>8362</v>
      </c>
    </row>
    <row r="6" spans="1:7" x14ac:dyDescent="0.2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7" x14ac:dyDescent="0.25">
      <c r="A7" s="17" t="s">
        <v>8373</v>
      </c>
      <c r="B7" s="14">
        <v>56</v>
      </c>
      <c r="C7" s="14">
        <v>33</v>
      </c>
      <c r="D7" s="14">
        <v>7</v>
      </c>
      <c r="E7" s="14">
        <v>96</v>
      </c>
      <c r="G7">
        <f>GETPIVOTDATA("outcomes",$A$5,"outcomes","successful","Date Created Conversion",1)/GETPIVOTDATA("outcomes",$A$5,"Date Created Conversion",1)</f>
        <v>0.58333333333333337</v>
      </c>
    </row>
    <row r="8" spans="1:7" x14ac:dyDescent="0.25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  <c r="G8">
        <f>GETPIVOTDATA("outcomes",$A$5,"outcomes","successful","Date Created Conversion",2)/GETPIVOTDATA("outcomes",$A$5,"Date Created Conversion",2)</f>
        <v>0.62831858407079644</v>
      </c>
    </row>
    <row r="9" spans="1:7" x14ac:dyDescent="0.25">
      <c r="A9" s="17" t="s">
        <v>8375</v>
      </c>
      <c r="B9" s="14">
        <v>56</v>
      </c>
      <c r="C9" s="14">
        <v>33</v>
      </c>
      <c r="D9" s="14">
        <v>3</v>
      </c>
      <c r="E9" s="14">
        <v>92</v>
      </c>
      <c r="G9">
        <f>GETPIVOTDATA("outcomes",$A$5,"outcomes","successful","Date Created Conversion",3)/GETPIVOTDATA("outcomes",$A$5,"Date Created Conversion",3)</f>
        <v>0.60869565217391308</v>
      </c>
    </row>
    <row r="10" spans="1:7" x14ac:dyDescent="0.25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  <c r="G10">
        <f>GETPIVOTDATA("outcomes",$A$5,"outcomes","successful","Date Created Conversion",4)/GETPIVOTDATA("outcomes",$A$5,"Date Created Conversion",4)</f>
        <v>0.62831858407079644</v>
      </c>
    </row>
    <row r="11" spans="1:7" x14ac:dyDescent="0.25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  <c r="G11">
        <f>GETPIVOTDATA("outcomes",$A$5,"outcomes","successful","Date Created Conversion",5)/GETPIVOTDATA("outcomes",$A$5,"Date Created Conversion",5)</f>
        <v>0.66867469879518071</v>
      </c>
    </row>
    <row r="12" spans="1:7" x14ac:dyDescent="0.25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  <c r="G12">
        <f>GETPIVOTDATA("outcomes",$A$5,"outcomes","successful","Date Created Conversion",6)/GETPIVOTDATA("outcomes",$A$5,"Date Created Conversion",6)</f>
        <v>0.65359477124183007</v>
      </c>
    </row>
    <row r="13" spans="1:7" x14ac:dyDescent="0.25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  <c r="G13">
        <f>GETPIVOTDATA("outcomes",$A$5,"outcomes","successful","Date Created Conversion",7)/GETPIVOTDATA("outcomes",$A$5,"Date Created Conversion",7)</f>
        <v>0.63043478260869568</v>
      </c>
    </row>
    <row r="14" spans="1:7" x14ac:dyDescent="0.25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  <c r="G14">
        <f>GETPIVOTDATA("outcomes",$A$5,"outcomes","successful","Date Created Conversion",8)/GETPIVOTDATA("outcomes",$A$5,"Date Created Conversion",8)</f>
        <v>0.58536585365853655</v>
      </c>
    </row>
    <row r="15" spans="1:7" x14ac:dyDescent="0.25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  <c r="G15">
        <f>GETPIVOTDATA("outcomes",$A$5,"outcomes","successful","Date Created Conversion",9)/GETPIVOTDATA("outcomes",$A$5,"Date Created Conversion",9)</f>
        <v>0.60824742268041232</v>
      </c>
    </row>
    <row r="16" spans="1:7" x14ac:dyDescent="0.25">
      <c r="A16" s="17" t="s">
        <v>8371</v>
      </c>
      <c r="B16" s="14">
        <v>65</v>
      </c>
      <c r="C16" s="14">
        <v>50</v>
      </c>
      <c r="D16" s="14"/>
      <c r="E16" s="14">
        <v>115</v>
      </c>
      <c r="G16">
        <f>GETPIVOTDATA("outcomes",$A$5,"outcomes","successful","Date Created Conversion",10)/GETPIVOTDATA("outcomes",$A$5,"Date Created Conversion",10)</f>
        <v>0.56521739130434778</v>
      </c>
    </row>
    <row r="17" spans="1:7" x14ac:dyDescent="0.25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  <c r="G17">
        <f>GETPIVOTDATA("outcomes",$A$5,"outcomes","successful","Date Created Conversion",11)/GETPIVOTDATA("outcomes",$A$5,"Date Created Conversion",11)</f>
        <v>0.61363636363636365</v>
      </c>
    </row>
    <row r="18" spans="1:7" x14ac:dyDescent="0.25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  <c r="G18">
        <f>GETPIVOTDATA("outcomes",$A$5,"outcomes","successful","Date Created Conversion",12)/GETPIVOTDATA("outcomes",$A$5,"Date Created Conversion",12)</f>
        <v>0.49333333333333335</v>
      </c>
    </row>
    <row r="19" spans="1:7" x14ac:dyDescent="0.25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conditionalFormatting sqref="G7: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3F05B-AF60-4250-8EC1-412F717C4DF5}">
  <dimension ref="A1:S13"/>
  <sheetViews>
    <sheetView zoomScale="85" zoomScaleNormal="85" workbookViewId="0">
      <selection activeCell="M4" sqref="M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5" max="15" width="9" bestFit="1" customWidth="1"/>
    <col min="16" max="16" width="13.7109375" bestFit="1" customWidth="1"/>
    <col min="17" max="17" width="12.42578125" bestFit="1" customWidth="1"/>
    <col min="18" max="18" width="6.140625" bestFit="1" customWidth="1"/>
    <col min="19" max="19" width="8.85546875" bestFit="1" customWidth="1"/>
  </cols>
  <sheetData>
    <row r="1" spans="1:19" x14ac:dyDescent="0.25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19" x14ac:dyDescent="0.25">
      <c r="A2" t="s">
        <v>8390</v>
      </c>
      <c r="B2">
        <f>COUNTIFS(Kickstarter!$D:$D,"&gt;=" &amp; 'Outcomes Based on Goals'!$O2,Kickstarter!$D:$D,"&lt;=" &amp; 'Outcomes Based on Goals'!$P2,Kickstarter!$F:$F,Q$4,Kickstarter!$R:$R,$R$2)</f>
        <v>141</v>
      </c>
      <c r="C2">
        <f>COUNTIFS(Kickstarter!$D:$D,"&gt;=" &amp; 'Outcomes Based on Goals'!$O2,Kickstarter!$D:$D,"&lt;=" &amp; 'Outcomes Based on Goals'!$P2,Kickstarter!$F:$F,R$4,Kickstarter!$R:$R,$R$2)</f>
        <v>45</v>
      </c>
      <c r="D2">
        <f>COUNTIFS(Kickstarter!$D:$D,"&gt;=" &amp; 'Outcomes Based on Goals'!$O2,Kickstarter!$D:$D,"&lt;=" &amp; 'Outcomes Based on Goals'!$P2,Kickstarter!$F:$F,S$4,Kickstarter!$R:$R,$R$2)</f>
        <v>0</v>
      </c>
      <c r="E2">
        <f>SUM(B2:D2)</f>
        <v>186</v>
      </c>
      <c r="F2" s="19">
        <f>B2/$E2</f>
        <v>0.75806451612903225</v>
      </c>
      <c r="G2" s="19">
        <f t="shared" ref="G2:H2" si="0">C2/$E2</f>
        <v>0.24193548387096775</v>
      </c>
      <c r="H2" s="19">
        <f t="shared" si="0"/>
        <v>0</v>
      </c>
      <c r="O2" s="18">
        <f>MIN(Kickstarter!D:D)</f>
        <v>1</v>
      </c>
      <c r="P2" s="18">
        <v>999</v>
      </c>
      <c r="Q2" t="s">
        <v>8392</v>
      </c>
      <c r="R2" t="s">
        <v>8316</v>
      </c>
    </row>
    <row r="3" spans="1:19" x14ac:dyDescent="0.25">
      <c r="A3" t="str">
        <f t="shared" ref="A3:A12" si="1">CONCATENATE(O3," to ",P3)</f>
        <v>1000 to 4999</v>
      </c>
      <c r="B3">
        <f>COUNTIFS(Kickstarter!$D:$D,"&gt;=" &amp; 'Outcomes Based on Goals'!$O3,Kickstarter!$D:$D,"&lt;=" &amp; 'Outcomes Based on Goals'!$P3,Kickstarter!$F:$F,Q$4,Kickstarter!$R:$R,$R$2)</f>
        <v>388</v>
      </c>
      <c r="C3">
        <f>COUNTIFS(Kickstarter!$D:$D,"&gt;=" &amp; 'Outcomes Based on Goals'!$O3,Kickstarter!$D:$D,"&lt;=" &amp; 'Outcomes Based on Goals'!$P3,Kickstarter!$F:$F,R$4,Kickstarter!$R:$R,$R$2)</f>
        <v>146</v>
      </c>
      <c r="D3">
        <f>COUNTIFS(Kickstarter!$D:$D,"&gt;=" &amp; 'Outcomes Based on Goals'!$O3,Kickstarter!$D:$D,"&lt;=" &amp; 'Outcomes Based on Goals'!$P3,Kickstarter!$F:$F,S$4,Kickstarter!$R:$R,$R$2)</f>
        <v>0</v>
      </c>
      <c r="E3">
        <f>SUM(B3:D3)</f>
        <v>534</v>
      </c>
      <c r="F3" s="19">
        <f t="shared" ref="F3:F13" si="2">B3/$E3</f>
        <v>0.72659176029962547</v>
      </c>
      <c r="G3" s="19">
        <f t="shared" ref="G3:G13" si="3">C3/$E3</f>
        <v>0.27340823970037453</v>
      </c>
      <c r="H3" s="19">
        <f t="shared" ref="H3:H13" si="4">D3/$E3</f>
        <v>0</v>
      </c>
      <c r="O3" s="18">
        <v>1000</v>
      </c>
      <c r="P3" s="18">
        <v>4999</v>
      </c>
    </row>
    <row r="4" spans="1:19" x14ac:dyDescent="0.25">
      <c r="A4" t="str">
        <f t="shared" si="1"/>
        <v>5000 to 9999</v>
      </c>
      <c r="B4">
        <f>COUNTIFS(Kickstarter!$D:$D,"&gt;=" &amp; 'Outcomes Based on Goals'!$O4,Kickstarter!$D:$D,"&lt;=" &amp; 'Outcomes Based on Goals'!$P4,Kickstarter!$F:$F,Q$4,Kickstarter!$R:$R,$R$2)</f>
        <v>93</v>
      </c>
      <c r="C4">
        <f>COUNTIFS(Kickstarter!$D:$D,"&gt;=" &amp; 'Outcomes Based on Goals'!$O4,Kickstarter!$D:$D,"&lt;=" &amp; 'Outcomes Based on Goals'!$P4,Kickstarter!$F:$F,R$4,Kickstarter!$R:$R,$R$2)</f>
        <v>76</v>
      </c>
      <c r="D4">
        <f>COUNTIFS(Kickstarter!$D:$D,"&gt;=" &amp; 'Outcomes Based on Goals'!$O4,Kickstarter!$D:$D,"&lt;=" &amp; 'Outcomes Based on Goals'!$P4,Kickstarter!$F:$F,S$4,Kickstarter!$R:$R,$R$2)</f>
        <v>0</v>
      </c>
      <c r="E4">
        <f t="shared" ref="E4:E13" si="5">SUM(B4:D4)</f>
        <v>169</v>
      </c>
      <c r="F4" s="19">
        <f t="shared" si="2"/>
        <v>0.55029585798816572</v>
      </c>
      <c r="G4" s="19">
        <f t="shared" si="3"/>
        <v>0.44970414201183434</v>
      </c>
      <c r="H4" s="19">
        <f t="shared" si="4"/>
        <v>0</v>
      </c>
      <c r="O4" s="18">
        <v>5000</v>
      </c>
      <c r="P4" s="18">
        <v>9999</v>
      </c>
      <c r="Q4" t="s">
        <v>8218</v>
      </c>
      <c r="R4" t="s">
        <v>8220</v>
      </c>
      <c r="S4" t="s">
        <v>8219</v>
      </c>
    </row>
    <row r="5" spans="1:19" x14ac:dyDescent="0.25">
      <c r="A5" t="str">
        <f t="shared" si="1"/>
        <v>10000 to 14999</v>
      </c>
      <c r="B5">
        <f>COUNTIFS(Kickstarter!$D:$D,"&gt;=" &amp; 'Outcomes Based on Goals'!$O5,Kickstarter!$D:$D,"&lt;=" &amp; 'Outcomes Based on Goals'!$P5,Kickstarter!$F:$F,Q$4,Kickstarter!$R:$R,$R$2)</f>
        <v>39</v>
      </c>
      <c r="C5">
        <f>COUNTIFS(Kickstarter!$D:$D,"&gt;=" &amp; 'Outcomes Based on Goals'!$O5,Kickstarter!$D:$D,"&lt;=" &amp; 'Outcomes Based on Goals'!$P5,Kickstarter!$F:$F,R$4,Kickstarter!$R:$R,$R$2)</f>
        <v>33</v>
      </c>
      <c r="D5">
        <f>COUNTIFS(Kickstarter!$D:$D,"&gt;=" &amp; 'Outcomes Based on Goals'!$O5,Kickstarter!$D:$D,"&lt;=" &amp; 'Outcomes Based on Goals'!$P5,Kickstarter!$F:$F,S$4,Kickstarter!$R:$R,$R$2)</f>
        <v>0</v>
      </c>
      <c r="E5">
        <f t="shared" si="5"/>
        <v>72</v>
      </c>
      <c r="F5" s="19">
        <f t="shared" si="2"/>
        <v>0.54166666666666663</v>
      </c>
      <c r="G5" s="19">
        <f t="shared" si="3"/>
        <v>0.45833333333333331</v>
      </c>
      <c r="H5" s="19">
        <f t="shared" si="4"/>
        <v>0</v>
      </c>
      <c r="O5" s="18">
        <v>10000</v>
      </c>
      <c r="P5" s="18">
        <v>14999</v>
      </c>
    </row>
    <row r="6" spans="1:19" x14ac:dyDescent="0.25">
      <c r="A6" t="str">
        <f t="shared" si="1"/>
        <v>15000 to 19999</v>
      </c>
      <c r="B6">
        <f>COUNTIFS(Kickstarter!$D:$D,"&gt;=" &amp; 'Outcomes Based on Goals'!$O6,Kickstarter!$D:$D,"&lt;=" &amp; 'Outcomes Based on Goals'!$P6,Kickstarter!$F:$F,Q$4,Kickstarter!$R:$R,$R$2)</f>
        <v>12</v>
      </c>
      <c r="C6">
        <f>COUNTIFS(Kickstarter!$D:$D,"&gt;=" &amp; 'Outcomes Based on Goals'!$O6,Kickstarter!$D:$D,"&lt;=" &amp; 'Outcomes Based on Goals'!$P6,Kickstarter!$F:$F,R$4,Kickstarter!$R:$R,$R$2)</f>
        <v>12</v>
      </c>
      <c r="D6">
        <f>COUNTIFS(Kickstarter!$D:$D,"&gt;=" &amp; 'Outcomes Based on Goals'!$O6,Kickstarter!$D:$D,"&lt;=" &amp; 'Outcomes Based on Goals'!$P6,Kickstarter!$F:$F,S$4,Kickstarter!$R:$R,$R$2)</f>
        <v>0</v>
      </c>
      <c r="E6">
        <f t="shared" si="5"/>
        <v>24</v>
      </c>
      <c r="F6" s="19">
        <f t="shared" si="2"/>
        <v>0.5</v>
      </c>
      <c r="G6" s="19">
        <f t="shared" si="3"/>
        <v>0.5</v>
      </c>
      <c r="H6" s="19">
        <f t="shared" si="4"/>
        <v>0</v>
      </c>
      <c r="O6" s="18">
        <v>15000</v>
      </c>
      <c r="P6" s="18">
        <v>19999</v>
      </c>
    </row>
    <row r="7" spans="1:19" x14ac:dyDescent="0.25">
      <c r="A7" t="str">
        <f t="shared" si="1"/>
        <v>20000 to 24999</v>
      </c>
      <c r="B7">
        <f>COUNTIFS(Kickstarter!$D:$D,"&gt;=" &amp; 'Outcomes Based on Goals'!$O7,Kickstarter!$D:$D,"&lt;=" &amp; 'Outcomes Based on Goals'!$P7,Kickstarter!$F:$F,Q$4,Kickstarter!$R:$R,$R$2)</f>
        <v>9</v>
      </c>
      <c r="C7">
        <f>COUNTIFS(Kickstarter!$D:$D,"&gt;=" &amp; 'Outcomes Based on Goals'!$O7,Kickstarter!$D:$D,"&lt;=" &amp; 'Outcomes Based on Goals'!$P7,Kickstarter!$F:$F,R$4,Kickstarter!$R:$R,$R$2)</f>
        <v>11</v>
      </c>
      <c r="D7">
        <f>COUNTIFS(Kickstarter!$D:$D,"&gt;=" &amp; 'Outcomes Based on Goals'!$O7,Kickstarter!$D:$D,"&lt;=" &amp; 'Outcomes Based on Goals'!$P7,Kickstarter!$F:$F,S$4,Kickstarter!$R:$R,$R$2)</f>
        <v>0</v>
      </c>
      <c r="E7">
        <f t="shared" si="5"/>
        <v>20</v>
      </c>
      <c r="F7" s="19">
        <f t="shared" si="2"/>
        <v>0.45</v>
      </c>
      <c r="G7" s="19">
        <f t="shared" si="3"/>
        <v>0.55000000000000004</v>
      </c>
      <c r="H7" s="19">
        <f t="shared" si="4"/>
        <v>0</v>
      </c>
      <c r="O7" s="18">
        <v>20000</v>
      </c>
      <c r="P7" s="18">
        <v>24999</v>
      </c>
    </row>
    <row r="8" spans="1:19" x14ac:dyDescent="0.25">
      <c r="A8" t="str">
        <f t="shared" si="1"/>
        <v>25000 to 29999</v>
      </c>
      <c r="B8">
        <f>COUNTIFS(Kickstarter!$D:$D,"&gt;=" &amp; 'Outcomes Based on Goals'!$O8,Kickstarter!$D:$D,"&lt;=" &amp; 'Outcomes Based on Goals'!$P8,Kickstarter!$F:$F,Q$4,Kickstarter!$R:$R,$R$2)</f>
        <v>1</v>
      </c>
      <c r="C8">
        <f>COUNTIFS(Kickstarter!$D:$D,"&gt;=" &amp; 'Outcomes Based on Goals'!$O8,Kickstarter!$D:$D,"&lt;=" &amp; 'Outcomes Based on Goals'!$P8,Kickstarter!$F:$F,R$4,Kickstarter!$R:$R,$R$2)</f>
        <v>4</v>
      </c>
      <c r="D8">
        <f>COUNTIFS(Kickstarter!$D:$D,"&gt;=" &amp; 'Outcomes Based on Goals'!$O8,Kickstarter!$D:$D,"&lt;=" &amp; 'Outcomes Based on Goals'!$P8,Kickstarter!$F:$F,S$4,Kickstarter!$R:$R,$R$2)</f>
        <v>0</v>
      </c>
      <c r="E8">
        <f t="shared" si="5"/>
        <v>5</v>
      </c>
      <c r="F8" s="19">
        <f t="shared" si="2"/>
        <v>0.2</v>
      </c>
      <c r="G8" s="19">
        <f t="shared" si="3"/>
        <v>0.8</v>
      </c>
      <c r="H8" s="19">
        <f t="shared" si="4"/>
        <v>0</v>
      </c>
      <c r="O8" s="18">
        <v>25000</v>
      </c>
      <c r="P8" s="18">
        <v>29999</v>
      </c>
    </row>
    <row r="9" spans="1:19" x14ac:dyDescent="0.25">
      <c r="A9" t="str">
        <f t="shared" si="1"/>
        <v>30000 to 34999</v>
      </c>
      <c r="B9">
        <f>COUNTIFS(Kickstarter!$D:$D,"&gt;=" &amp; 'Outcomes Based on Goals'!$O9,Kickstarter!$D:$D,"&lt;=" &amp; 'Outcomes Based on Goals'!$P9,Kickstarter!$F:$F,Q$4,Kickstarter!$R:$R,$R$2)</f>
        <v>3</v>
      </c>
      <c r="C9">
        <f>COUNTIFS(Kickstarter!$D:$D,"&gt;=" &amp; 'Outcomes Based on Goals'!$O9,Kickstarter!$D:$D,"&lt;=" &amp; 'Outcomes Based on Goals'!$P9,Kickstarter!$F:$F,R$4,Kickstarter!$R:$R,$R$2)</f>
        <v>8</v>
      </c>
      <c r="D9">
        <f>COUNTIFS(Kickstarter!$D:$D,"&gt;=" &amp; 'Outcomes Based on Goals'!$O9,Kickstarter!$D:$D,"&lt;=" &amp; 'Outcomes Based on Goals'!$P9,Kickstarter!$F:$F,S$4,Kickstarter!$R:$R,$R$2)</f>
        <v>0</v>
      </c>
      <c r="E9">
        <f t="shared" si="5"/>
        <v>11</v>
      </c>
      <c r="F9" s="19">
        <f t="shared" si="2"/>
        <v>0.27272727272727271</v>
      </c>
      <c r="G9" s="19">
        <f t="shared" si="3"/>
        <v>0.72727272727272729</v>
      </c>
      <c r="H9" s="19">
        <f t="shared" si="4"/>
        <v>0</v>
      </c>
      <c r="O9" s="18">
        <v>30000</v>
      </c>
      <c r="P9" s="18">
        <v>34999</v>
      </c>
    </row>
    <row r="10" spans="1:19" x14ac:dyDescent="0.25">
      <c r="A10" t="str">
        <f t="shared" si="1"/>
        <v>35000 to 39999</v>
      </c>
      <c r="B10">
        <f>COUNTIFS(Kickstarter!$D:$D,"&gt;=" &amp; 'Outcomes Based on Goals'!$O10,Kickstarter!$D:$D,"&lt;=" &amp; 'Outcomes Based on Goals'!$P10,Kickstarter!$F:$F,Q$4,Kickstarter!$R:$R,$R$2)</f>
        <v>4</v>
      </c>
      <c r="C10">
        <f>COUNTIFS(Kickstarter!$D:$D,"&gt;=" &amp; 'Outcomes Based on Goals'!$O10,Kickstarter!$D:$D,"&lt;=" &amp; 'Outcomes Based on Goals'!$P10,Kickstarter!$F:$F,R$4,Kickstarter!$R:$R,$R$2)</f>
        <v>2</v>
      </c>
      <c r="D10">
        <f>COUNTIFS(Kickstarter!$D:$D,"&gt;=" &amp; 'Outcomes Based on Goals'!$O10,Kickstarter!$D:$D,"&lt;=" &amp; 'Outcomes Based on Goals'!$P10,Kickstarter!$F:$F,S$4,Kickstarter!$R:$R,$R$2)</f>
        <v>0</v>
      </c>
      <c r="E10">
        <f t="shared" si="5"/>
        <v>6</v>
      </c>
      <c r="F10" s="19">
        <f t="shared" si="2"/>
        <v>0.66666666666666663</v>
      </c>
      <c r="G10" s="19">
        <f t="shared" si="3"/>
        <v>0.33333333333333331</v>
      </c>
      <c r="H10" s="19">
        <f t="shared" si="4"/>
        <v>0</v>
      </c>
      <c r="O10" s="18">
        <v>35000</v>
      </c>
      <c r="P10" s="18">
        <v>39999</v>
      </c>
    </row>
    <row r="11" spans="1:19" x14ac:dyDescent="0.25">
      <c r="A11" t="str">
        <f t="shared" si="1"/>
        <v>40000 to 44999</v>
      </c>
      <c r="B11">
        <f>COUNTIFS(Kickstarter!$D:$D,"&gt;=" &amp; 'Outcomes Based on Goals'!$O11,Kickstarter!$D:$D,"&lt;=" &amp; 'Outcomes Based on Goals'!$P11,Kickstarter!$F:$F,Q$4,Kickstarter!$R:$R,$R$2)</f>
        <v>2</v>
      </c>
      <c r="C11">
        <f>COUNTIFS(Kickstarter!$D:$D,"&gt;=" &amp; 'Outcomes Based on Goals'!$O11,Kickstarter!$D:$D,"&lt;=" &amp; 'Outcomes Based on Goals'!$P11,Kickstarter!$F:$F,R$4,Kickstarter!$R:$R,$R$2)</f>
        <v>1</v>
      </c>
      <c r="D11">
        <f>COUNTIFS(Kickstarter!$D:$D,"&gt;=" &amp; 'Outcomes Based on Goals'!$O11,Kickstarter!$D:$D,"&lt;=" &amp; 'Outcomes Based on Goals'!$P11,Kickstarter!$F:$F,S$4,Kickstarter!$R:$R,$R$2)</f>
        <v>0</v>
      </c>
      <c r="E11">
        <f t="shared" si="5"/>
        <v>3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  <c r="O11" s="18">
        <v>40000</v>
      </c>
      <c r="P11" s="18">
        <v>44999</v>
      </c>
    </row>
    <row r="12" spans="1:19" x14ac:dyDescent="0.25">
      <c r="A12" t="str">
        <f t="shared" si="1"/>
        <v>45000 to 49999</v>
      </c>
      <c r="B12">
        <f>COUNTIFS(Kickstarter!$D:$D,"&gt;=" &amp; 'Outcomes Based on Goals'!$O12,Kickstarter!$D:$D,"&lt;=" &amp; 'Outcomes Based on Goals'!$P12,Kickstarter!$F:$F,Q$4,Kickstarter!$R:$R,$R$2)</f>
        <v>0</v>
      </c>
      <c r="C12">
        <f>COUNTIFS(Kickstarter!$D:$D,"&gt;=" &amp; 'Outcomes Based on Goals'!$O12,Kickstarter!$D:$D,"&lt;=" &amp; 'Outcomes Based on Goals'!$P12,Kickstarter!$F:$F,R$4,Kickstarter!$R:$R,$R$2)</f>
        <v>1</v>
      </c>
      <c r="D12">
        <f>COUNTIFS(Kickstarter!$D:$D,"&gt;=" &amp; 'Outcomes Based on Goals'!$O12,Kickstarter!$D:$D,"&lt;=" &amp; 'Outcomes Based on Goals'!$P12,Kickstarter!$F:$F,S$4,Kickstarter!$R:$R,$R$2)</f>
        <v>0</v>
      </c>
      <c r="E12">
        <f t="shared" si="5"/>
        <v>1</v>
      </c>
      <c r="F12" s="19">
        <f t="shared" si="2"/>
        <v>0</v>
      </c>
      <c r="G12" s="19">
        <f t="shared" si="3"/>
        <v>1</v>
      </c>
      <c r="H12" s="19">
        <f t="shared" si="4"/>
        <v>0</v>
      </c>
      <c r="O12" s="18">
        <v>45000</v>
      </c>
      <c r="P12" s="18">
        <v>49999</v>
      </c>
    </row>
    <row r="13" spans="1:19" x14ac:dyDescent="0.25">
      <c r="A13" t="s">
        <v>8391</v>
      </c>
      <c r="B13">
        <f>COUNTIFS(Kickstarter!$D:$D,"&gt;=" &amp; 'Outcomes Based on Goals'!$O13,Kickstarter!$D:$D,"&lt;=" &amp; 'Outcomes Based on Goals'!$P13,Kickstarter!$F:$F,Q$4,Kickstarter!$R:$R,$R$2)</f>
        <v>2</v>
      </c>
      <c r="C13">
        <f>COUNTIFS(Kickstarter!$D:$D,"&gt;=" &amp; 'Outcomes Based on Goals'!$O13,Kickstarter!$D:$D,"&lt;=" &amp; 'Outcomes Based on Goals'!$P13,Kickstarter!$F:$F,R$4,Kickstarter!$R:$R,$R$2)</f>
        <v>14</v>
      </c>
      <c r="D13">
        <f>COUNTIFS(Kickstarter!$D:$D,"&gt;=" &amp; 'Outcomes Based on Goals'!$O13,Kickstarter!$D:$D,"&lt;=" &amp; 'Outcomes Based on Goals'!$P13,Kickstarter!$F:$F,S$4,Kickstarter!$R:$R,$R$2)</f>
        <v>0</v>
      </c>
      <c r="E13">
        <f t="shared" si="5"/>
        <v>16</v>
      </c>
      <c r="F13" s="19">
        <f t="shared" si="2"/>
        <v>0.125</v>
      </c>
      <c r="G13" s="19">
        <f t="shared" si="3"/>
        <v>0.875</v>
      </c>
      <c r="H13" s="19">
        <f t="shared" si="4"/>
        <v>0</v>
      </c>
      <c r="O13" s="18">
        <v>50000</v>
      </c>
      <c r="P13" s="18">
        <f>MAX(Kickstarter!D:D)</f>
        <v>100000000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85" zoomScaleNormal="85" workbookViewId="0">
      <pane ySplit="1" topLeftCell="A44" activePane="bottomLeft" state="frozen"/>
      <selection activeCell="D1" sqref="D1"/>
      <selection pane="bottomLeft" activeCell="L46" sqref="L46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5.5703125" style="6" bestFit="1" customWidth="1"/>
    <col min="5" max="5" width="16.42578125" style="5" customWidth="1"/>
    <col min="6" max="6" width="21.42578125" customWidth="1"/>
    <col min="7" max="7" width="17.85546875" customWidth="1"/>
    <col min="8" max="8" width="19.85546875" customWidth="1"/>
    <col min="9" max="9" width="17.5703125" style="14" customWidth="1"/>
    <col min="10" max="10" width="16.5703125" style="14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3.42578125" bestFit="1" customWidth="1"/>
    <col min="16" max="16" width="23.7109375" bestFit="1" customWidth="1"/>
    <col min="17" max="17" width="41.140625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8364</v>
      </c>
      <c r="T1" s="1" t="s">
        <v>8365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 s="14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 s="14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  <c r="U3">
        <f t="shared" ref="U3:U66" si="0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 s="1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  <c r="U4">
        <f t="shared" si="0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 s="14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  <c r="U5">
        <f t="shared" si="0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 s="14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  <c r="U6">
        <f t="shared" si="0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 s="14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  <c r="U7">
        <f t="shared" si="0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 s="14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  <c r="U8">
        <f t="shared" si="0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 s="14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  <c r="U9">
        <f t="shared" si="0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 s="14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  <c r="U10">
        <f t="shared" si="0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 s="14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  <c r="U11">
        <f t="shared" si="0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 s="14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  <c r="U12">
        <f t="shared" si="0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 s="14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  <c r="U13">
        <f t="shared" si="0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 s="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  <c r="U14">
        <f t="shared" si="0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 s="14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  <c r="U15">
        <f t="shared" si="0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 s="14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  <c r="U16">
        <f t="shared" si="0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 s="14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  <c r="U17">
        <f t="shared" si="0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 s="14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  <c r="U18">
        <f t="shared" si="0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 s="14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  <c r="U19">
        <f t="shared" si="0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 s="14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  <c r="U20">
        <f t="shared" si="0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 s="14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  <c r="U21">
        <f t="shared" si="0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 s="14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  <c r="U22">
        <f t="shared" si="0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 s="14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  <c r="U23">
        <f t="shared" si="0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 s="1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  <c r="U24">
        <f t="shared" si="0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 s="14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  <c r="U25">
        <f t="shared" si="0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 s="14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  <c r="U26">
        <f t="shared" si="0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 s="14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  <c r="U27">
        <f t="shared" si="0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 s="14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  <c r="U28">
        <f t="shared" si="0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 s="14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  <c r="U29">
        <f t="shared" si="0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 s="14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  <c r="U30">
        <f t="shared" si="0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 s="14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  <c r="U31">
        <f t="shared" si="0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 s="14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  <c r="U32">
        <f t="shared" si="0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 s="14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  <c r="U33">
        <f t="shared" si="0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 s="1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  <c r="U34">
        <f t="shared" si="0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 s="14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  <c r="U35">
        <f t="shared" si="0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 s="14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  <c r="U36">
        <f t="shared" si="0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 s="14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  <c r="U37">
        <f t="shared" si="0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 s="14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  <c r="U38">
        <f t="shared" si="0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 s="14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  <c r="U39">
        <f t="shared" si="0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 s="14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  <c r="U40">
        <f t="shared" si="0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 s="14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  <c r="U41">
        <f t="shared" si="0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 s="14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  <c r="U42">
        <f t="shared" si="0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 s="14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  <c r="U43">
        <f t="shared" si="0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 s="1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  <c r="U44">
        <f t="shared" si="0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 s="14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  <c r="U45">
        <f t="shared" si="0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 s="14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  <c r="U46">
        <f t="shared" si="0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 s="14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  <c r="U47">
        <f t="shared" si="0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 s="14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  <c r="U48">
        <f t="shared" si="0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 s="14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  <c r="U49">
        <f t="shared" si="0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 s="14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  <c r="U50">
        <f t="shared" si="0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 s="14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  <c r="U51">
        <f t="shared" si="0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 s="14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  <c r="U52">
        <f t="shared" si="0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 s="14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  <c r="U53">
        <f t="shared" si="0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 s="1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  <c r="U54">
        <f t="shared" si="0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 s="14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  <c r="U55">
        <f t="shared" si="0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 s="14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  <c r="U56">
        <f t="shared" si="0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 s="14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  <c r="U57">
        <f t="shared" si="0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 s="14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  <c r="U58">
        <f t="shared" si="0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 s="14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  <c r="U59">
        <f t="shared" si="0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 s="14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  <c r="U60">
        <f t="shared" si="0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 s="14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  <c r="U61">
        <f t="shared" si="0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 s="14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  <c r="U62">
        <f t="shared" si="0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 s="14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  <c r="U63">
        <f t="shared" si="0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 s="1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  <c r="U64">
        <f t="shared" si="0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 s="14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  <c r="U65">
        <f t="shared" si="0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 s="14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  <c r="U66">
        <f t="shared" si="0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 s="14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  <c r="U67">
        <f t="shared" ref="U67:U130" si="1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 s="14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  <c r="U68">
        <f t="shared" si="1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 s="14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  <c r="U69">
        <f t="shared" si="1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 s="14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  <c r="U70">
        <f t="shared" si="1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 s="14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  <c r="U71">
        <f t="shared" si="1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 s="14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  <c r="U72">
        <f t="shared" si="1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 s="14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  <c r="U73">
        <f t="shared" si="1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 s="1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  <c r="U74">
        <f t="shared" si="1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 s="14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  <c r="U75">
        <f t="shared" si="1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 s="14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  <c r="U76">
        <f t="shared" si="1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 s="14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  <c r="U77">
        <f t="shared" si="1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 s="14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  <c r="U78">
        <f t="shared" si="1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 s="14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  <c r="U79">
        <f t="shared" si="1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 s="14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  <c r="U80">
        <f t="shared" si="1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 s="14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  <c r="U81">
        <f t="shared" si="1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 s="14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  <c r="U82">
        <f t="shared" si="1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 s="14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  <c r="U83">
        <f t="shared" si="1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 s="1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  <c r="U84">
        <f t="shared" si="1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 s="14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  <c r="U85">
        <f t="shared" si="1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 s="14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  <c r="U86">
        <f t="shared" si="1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 s="14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  <c r="U87">
        <f t="shared" si="1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 s="14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  <c r="U88">
        <f t="shared" si="1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 s="14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  <c r="U89">
        <f t="shared" si="1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 s="14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  <c r="U90">
        <f t="shared" si="1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 s="14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  <c r="U91">
        <f t="shared" si="1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 s="14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  <c r="U92">
        <f t="shared" si="1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 s="14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  <c r="U93">
        <f t="shared" si="1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 s="1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  <c r="U94">
        <f t="shared" si="1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 s="14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  <c r="U95">
        <f t="shared" si="1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 s="14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  <c r="U96">
        <f t="shared" si="1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 s="14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  <c r="U97">
        <f t="shared" si="1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 s="14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  <c r="U98">
        <f t="shared" si="1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 s="14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  <c r="U99">
        <f t="shared" si="1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 s="14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  <c r="U100">
        <f t="shared" si="1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14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  <c r="U101">
        <f t="shared" si="1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 s="14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  <c r="U102">
        <f t="shared" si="1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 s="14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  <c r="U103">
        <f t="shared" si="1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 s="1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  <c r="U104">
        <f t="shared" si="1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 s="14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  <c r="U105">
        <f t="shared" si="1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 s="14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  <c r="U106">
        <f t="shared" si="1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 s="14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  <c r="U107">
        <f t="shared" si="1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 s="14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  <c r="U108">
        <f t="shared" si="1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 s="14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  <c r="U109">
        <f t="shared" si="1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 s="14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  <c r="U110">
        <f t="shared" si="1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 s="14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  <c r="U111">
        <f t="shared" si="1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 s="14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  <c r="U112">
        <f t="shared" si="1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 s="14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  <c r="U113">
        <f t="shared" si="1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 s="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  <c r="U114">
        <f t="shared" si="1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 s="14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  <c r="U115">
        <f t="shared" si="1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 s="14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  <c r="U116">
        <f t="shared" si="1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 s="14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  <c r="U117">
        <f t="shared" si="1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 s="14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  <c r="U118">
        <f t="shared" si="1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14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  <c r="U119">
        <f t="shared" si="1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14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  <c r="U120">
        <f t="shared" si="1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14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  <c r="U121">
        <f t="shared" si="1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 s="14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 t="shared" si="1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 s="14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 t="shared" si="1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1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 t="shared" si="1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 s="14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 t="shared" si="1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 s="14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 t="shared" si="1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 s="14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 t="shared" si="1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14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 t="shared" si="1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 s="14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 t="shared" si="1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14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 t="shared" si="1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 s="14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 t="shared" ref="U131:U194" si="2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 s="14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 t="shared" si="2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 s="14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  <c r="U133">
        <f t="shared" si="2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1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 t="shared" si="2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 s="14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 t="shared" si="2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 s="14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 t="shared" si="2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 s="14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 t="shared" si="2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 s="14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 t="shared" si="2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 s="14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 t="shared" si="2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14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 t="shared" si="2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 s="14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 t="shared" si="2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 s="14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 t="shared" si="2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14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 t="shared" si="2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 s="1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 t="shared" si="2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 s="14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 t="shared" si="2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 s="14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 t="shared" si="2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 s="14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 t="shared" si="2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 s="14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 t="shared" si="2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 s="14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 t="shared" si="2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 s="14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 t="shared" si="2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 s="14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 t="shared" si="2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14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 t="shared" si="2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14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 t="shared" si="2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 s="1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 t="shared" si="2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 s="14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 t="shared" si="2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 s="14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 t="shared" si="2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14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 t="shared" si="2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14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 t="shared" si="2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 s="14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 t="shared" si="2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 s="14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 t="shared" si="2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 s="14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 t="shared" si="2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 s="14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 t="shared" si="2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 s="14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 t="shared" si="2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 s="1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 t="shared" si="2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 s="14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  <c r="U165">
        <f t="shared" si="2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14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 t="shared" si="2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 s="14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 t="shared" si="2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 s="14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 t="shared" si="2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 s="14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 t="shared" si="2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 s="14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 t="shared" si="2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 s="14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 t="shared" si="2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 s="14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 t="shared" si="2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 s="14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 t="shared" si="2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 s="1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 t="shared" si="2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 s="14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 t="shared" si="2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 s="14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 t="shared" si="2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14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 t="shared" si="2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 s="14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 t="shared" si="2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 s="14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 t="shared" si="2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 s="14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 t="shared" si="2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 s="14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 t="shared" si="2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 s="14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 t="shared" si="2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 s="14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 t="shared" si="2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 s="1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 t="shared" si="2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14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 t="shared" si="2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 s="14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 t="shared" si="2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14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 t="shared" si="2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 s="14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 t="shared" si="2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 s="14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 t="shared" si="2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 s="14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 t="shared" si="2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14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 t="shared" si="2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 s="14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 t="shared" si="2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 s="14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 t="shared" si="2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1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 t="shared" si="2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 s="14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 t="shared" ref="U195:U258" si="3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 s="14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 t="shared" si="3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 s="14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 t="shared" si="3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 s="14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  <c r="U198">
        <f t="shared" si="3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 s="14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  <c r="U199">
        <f t="shared" si="3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 s="14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 t="shared" si="3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 s="14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 t="shared" si="3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14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 t="shared" si="3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 s="14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 t="shared" si="3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 s="1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 t="shared" si="3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 s="14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 t="shared" si="3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14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 t="shared" si="3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 s="14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 t="shared" si="3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 s="14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 t="shared" si="3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14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 t="shared" si="3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 s="14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 t="shared" si="3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 s="14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 t="shared" si="3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14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 t="shared" si="3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 s="14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 t="shared" si="3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 s="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 t="shared" si="3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 s="14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 t="shared" si="3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 s="14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 t="shared" si="3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 s="14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 t="shared" si="3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14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 t="shared" si="3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14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 t="shared" si="3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 s="14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 t="shared" si="3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14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 t="shared" si="3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 s="14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 t="shared" si="3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 s="14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 t="shared" si="3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 s="1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 t="shared" si="3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 s="14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 t="shared" si="3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 s="14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 t="shared" si="3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 s="14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 t="shared" si="3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 s="14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 t="shared" si="3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 s="14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 t="shared" si="3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 s="14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 t="shared" si="3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 s="14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 t="shared" si="3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 s="14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 t="shared" si="3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 s="14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 t="shared" si="3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 s="1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 t="shared" si="3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 s="14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 t="shared" si="3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 s="14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 t="shared" si="3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 s="14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 t="shared" si="3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 s="14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  <c r="U238">
        <f t="shared" si="3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 s="14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 t="shared" si="3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 s="14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  <c r="U240">
        <f t="shared" si="3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 s="14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  <c r="U241">
        <f t="shared" si="3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14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  <c r="U242">
        <f t="shared" si="3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14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  <c r="U243">
        <f t="shared" si="3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1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  <c r="U244">
        <f t="shared" si="3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14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  <c r="U245">
        <f t="shared" si="3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14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  <c r="U246">
        <f t="shared" si="3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 s="14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  <c r="U247">
        <f t="shared" si="3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14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  <c r="U248">
        <f t="shared" si="3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 s="14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  <c r="U249">
        <f t="shared" si="3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14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  <c r="U250">
        <f t="shared" si="3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14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  <c r="U251">
        <f t="shared" si="3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14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  <c r="U252">
        <f t="shared" si="3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 s="14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  <c r="U253">
        <f t="shared" si="3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 s="1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  <c r="U254">
        <f t="shared" si="3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 s="14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  <c r="U255">
        <f t="shared" si="3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14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  <c r="U256">
        <f t="shared" si="3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14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  <c r="U257">
        <f t="shared" si="3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14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  <c r="U258">
        <f t="shared" si="3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14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  <c r="U259">
        <f t="shared" ref="U259:U322" si="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14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  <c r="U260">
        <f t="shared" si="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14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  <c r="U261">
        <f t="shared" si="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14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  <c r="U262">
        <f t="shared" si="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14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  <c r="U263">
        <f t="shared" si="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 s="1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  <c r="U264">
        <f t="shared" si="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14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  <c r="U265">
        <f t="shared" si="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 s="14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  <c r="U266">
        <f t="shared" si="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 s="14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  <c r="U267">
        <f t="shared" si="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 s="14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  <c r="U268">
        <f t="shared" si="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14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  <c r="U269">
        <f t="shared" si="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 s="14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  <c r="U270">
        <f t="shared" si="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14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  <c r="U271">
        <f t="shared" si="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 s="14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  <c r="U272">
        <f t="shared" si="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14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  <c r="U273">
        <f t="shared" si="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1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  <c r="U274">
        <f t="shared" si="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14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  <c r="U275">
        <f t="shared" si="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 s="14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  <c r="U276">
        <f t="shared" si="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14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  <c r="U277">
        <f t="shared" si="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 s="14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  <c r="U278">
        <f t="shared" si="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14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  <c r="U279">
        <f t="shared" si="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14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  <c r="U280">
        <f t="shared" si="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14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  <c r="U281">
        <f t="shared" si="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14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  <c r="U282">
        <f t="shared" si="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14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  <c r="U283">
        <f t="shared" si="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1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  <c r="U284">
        <f t="shared" si="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14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  <c r="U285">
        <f t="shared" si="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14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  <c r="U286">
        <f t="shared" si="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14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  <c r="U287">
        <f t="shared" si="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14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  <c r="U288">
        <f t="shared" si="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14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  <c r="U289">
        <f t="shared" si="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14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  <c r="U290">
        <f t="shared" si="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14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  <c r="U291">
        <f t="shared" si="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14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  <c r="U292">
        <f t="shared" si="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 s="14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  <c r="U293">
        <f t="shared" si="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1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  <c r="U294">
        <f t="shared" si="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14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  <c r="U295">
        <f t="shared" si="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 s="14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  <c r="U296">
        <f t="shared" si="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14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  <c r="U297">
        <f t="shared" si="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14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  <c r="U298">
        <f t="shared" si="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14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  <c r="U299">
        <f t="shared" si="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14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  <c r="U300">
        <f t="shared" si="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14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  <c r="U301">
        <f t="shared" si="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14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  <c r="U302">
        <f t="shared" si="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14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  <c r="U303">
        <f t="shared" si="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1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  <c r="U304">
        <f t="shared" si="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 s="14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  <c r="U305">
        <f t="shared" si="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 s="14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  <c r="U306">
        <f t="shared" si="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 s="14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  <c r="U307">
        <f t="shared" si="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 s="14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  <c r="U308">
        <f t="shared" si="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14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  <c r="U309">
        <f t="shared" si="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14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  <c r="U310">
        <f t="shared" si="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14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  <c r="U311">
        <f t="shared" si="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14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  <c r="U312">
        <f t="shared" si="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14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  <c r="U313">
        <f t="shared" si="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 s="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  <c r="U314">
        <f t="shared" si="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14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  <c r="U315">
        <f t="shared" si="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14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  <c r="U316">
        <f t="shared" si="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14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  <c r="U317">
        <f t="shared" si="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14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  <c r="U318">
        <f t="shared" si="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14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  <c r="U319">
        <f t="shared" si="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14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  <c r="U320">
        <f t="shared" si="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 s="14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  <c r="U321">
        <f t="shared" si="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14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  <c r="U322">
        <f t="shared" si="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14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  <c r="U323">
        <f t="shared" ref="U323:U386" si="5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1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  <c r="U324">
        <f t="shared" si="5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 s="14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  <c r="U325">
        <f t="shared" si="5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 s="14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  <c r="U326">
        <f t="shared" si="5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14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  <c r="U327">
        <f t="shared" si="5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14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  <c r="U328">
        <f t="shared" si="5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 s="14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  <c r="U329">
        <f t="shared" si="5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14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  <c r="U330">
        <f t="shared" si="5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14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  <c r="U331">
        <f t="shared" si="5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14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  <c r="U332">
        <f t="shared" si="5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14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  <c r="U333">
        <f t="shared" si="5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1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  <c r="U334">
        <f t="shared" si="5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14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  <c r="U335">
        <f t="shared" si="5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14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  <c r="U336">
        <f t="shared" si="5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 s="14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  <c r="U337">
        <f t="shared" si="5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14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  <c r="U338">
        <f t="shared" si="5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14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  <c r="U339">
        <f t="shared" si="5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14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  <c r="U340">
        <f t="shared" si="5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 s="14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  <c r="U341">
        <f t="shared" si="5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14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  <c r="U342">
        <f t="shared" si="5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 s="14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  <c r="U343">
        <f t="shared" si="5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1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  <c r="U344">
        <f t="shared" si="5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14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  <c r="U345">
        <f t="shared" si="5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14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  <c r="U346">
        <f t="shared" si="5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14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  <c r="U347">
        <f t="shared" si="5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14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  <c r="U348">
        <f t="shared" si="5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14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  <c r="U349">
        <f t="shared" si="5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14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  <c r="U350">
        <f t="shared" si="5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14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  <c r="U351">
        <f t="shared" si="5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14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  <c r="U352">
        <f t="shared" si="5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14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  <c r="U353">
        <f t="shared" si="5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1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  <c r="U354">
        <f t="shared" si="5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14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  <c r="U355">
        <f t="shared" si="5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 s="14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  <c r="U356">
        <f t="shared" si="5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14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  <c r="U357">
        <f t="shared" si="5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14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  <c r="U358">
        <f t="shared" si="5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14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  <c r="U359">
        <f t="shared" si="5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14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  <c r="U360">
        <f t="shared" si="5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14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  <c r="U361">
        <f t="shared" si="5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14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  <c r="U362">
        <f t="shared" si="5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14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  <c r="U363">
        <f t="shared" si="5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1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  <c r="U364">
        <f t="shared" si="5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 s="14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  <c r="U365">
        <f t="shared" si="5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14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  <c r="U366">
        <f t="shared" si="5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14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  <c r="U367">
        <f t="shared" si="5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14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  <c r="U368">
        <f t="shared" si="5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14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  <c r="U369">
        <f t="shared" si="5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14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  <c r="U370">
        <f t="shared" si="5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14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  <c r="U371">
        <f t="shared" si="5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14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  <c r="U372">
        <f t="shared" si="5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14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  <c r="U373">
        <f t="shared" si="5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 s="1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  <c r="U374">
        <f t="shared" si="5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 s="14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  <c r="U375">
        <f t="shared" si="5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 s="14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  <c r="U376">
        <f t="shared" si="5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 s="14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  <c r="U377">
        <f t="shared" si="5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 s="14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  <c r="U378">
        <f t="shared" si="5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14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  <c r="U379">
        <f t="shared" si="5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 s="14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  <c r="U380">
        <f t="shared" si="5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14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  <c r="U381">
        <f t="shared" si="5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 s="14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  <c r="U382">
        <f t="shared" si="5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14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  <c r="U383">
        <f t="shared" si="5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 s="1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  <c r="U384">
        <f t="shared" si="5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 s="14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  <c r="U385">
        <f t="shared" si="5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14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  <c r="U386">
        <f t="shared" si="5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14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  <c r="U387">
        <f t="shared" ref="U387:U450" si="6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 s="14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  <c r="U388">
        <f t="shared" si="6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14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  <c r="U389">
        <f t="shared" si="6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 s="14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  <c r="U390">
        <f t="shared" si="6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14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  <c r="U391">
        <f t="shared" si="6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 s="14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  <c r="U392">
        <f t="shared" si="6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14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  <c r="U393">
        <f t="shared" si="6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1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  <c r="U394">
        <f t="shared" si="6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14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  <c r="U395">
        <f t="shared" si="6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 s="14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  <c r="U396">
        <f t="shared" si="6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14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  <c r="U397">
        <f t="shared" si="6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14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  <c r="U398">
        <f t="shared" si="6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14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  <c r="U399">
        <f t="shared" si="6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 s="14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  <c r="U400">
        <f t="shared" si="6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14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  <c r="U401">
        <f t="shared" si="6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14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  <c r="U402">
        <f t="shared" si="6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14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  <c r="U403">
        <f t="shared" si="6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 s="1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  <c r="U404">
        <f t="shared" si="6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 s="14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  <c r="U405">
        <f t="shared" si="6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14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  <c r="U406">
        <f t="shared" si="6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 s="14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  <c r="U407">
        <f t="shared" si="6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14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  <c r="U408">
        <f t="shared" si="6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 s="14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  <c r="U409">
        <f t="shared" si="6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14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  <c r="U410">
        <f t="shared" si="6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 s="14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  <c r="U411">
        <f t="shared" si="6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 s="14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  <c r="U412">
        <f t="shared" si="6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14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  <c r="U413">
        <f t="shared" si="6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 s="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  <c r="U414">
        <f t="shared" si="6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14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  <c r="U415">
        <f t="shared" si="6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14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  <c r="U416">
        <f t="shared" si="6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14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  <c r="U417">
        <f t="shared" si="6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14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  <c r="U418">
        <f t="shared" si="6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14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  <c r="U419">
        <f t="shared" si="6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14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  <c r="U420">
        <f t="shared" si="6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 s="14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  <c r="U421">
        <f t="shared" si="6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 s="14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 t="shared" si="6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 s="14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 t="shared" si="6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 s="1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 t="shared" si="6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 s="14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 t="shared" si="6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14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 t="shared" si="6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 s="14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 t="shared" si="6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 s="14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 t="shared" si="6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 s="14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 t="shared" si="6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 s="14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 t="shared" si="6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 s="14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 t="shared" si="6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 s="14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 t="shared" si="6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 s="14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 t="shared" si="6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 s="1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 t="shared" si="6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 s="14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 t="shared" si="6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 s="14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 t="shared" si="6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 s="14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 t="shared" si="6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 s="14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 t="shared" si="6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 s="14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 t="shared" si="6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14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 t="shared" si="6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 s="14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 t="shared" si="6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 s="14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 t="shared" si="6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 s="14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 t="shared" si="6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1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 t="shared" si="6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 s="14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 t="shared" si="6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 s="14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 t="shared" si="6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 s="14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 t="shared" si="6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 s="14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 t="shared" si="6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 s="14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 t="shared" si="6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14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 t="shared" si="6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 s="14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 t="shared" ref="U451:U514" si="7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 s="14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 t="shared" si="7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 s="14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 t="shared" si="7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 s="1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 t="shared" si="7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 s="14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 t="shared" si="7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 s="14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 t="shared" si="7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 s="14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 t="shared" si="7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 s="14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 t="shared" si="7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 s="14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 t="shared" si="7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 s="14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 t="shared" si="7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 s="14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 t="shared" si="7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 s="14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 t="shared" si="7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 s="14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 t="shared" si="7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 s="1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 t="shared" si="7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14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 t="shared" si="7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 s="14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 t="shared" si="7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 s="14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 t="shared" si="7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 s="14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 t="shared" si="7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14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 t="shared" si="7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 s="14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 t="shared" si="7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 s="14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 t="shared" si="7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 s="14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 t="shared" si="7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14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 t="shared" si="7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 s="1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 t="shared" si="7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 s="14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 t="shared" si="7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 s="14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 t="shared" si="7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 s="14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 t="shared" si="7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14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 t="shared" si="7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 s="14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 t="shared" si="7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 s="14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 t="shared" si="7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14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 t="shared" si="7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14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 t="shared" si="7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14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 t="shared" si="7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 s="1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 t="shared" si="7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14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 t="shared" si="7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 s="14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 t="shared" si="7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14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 t="shared" si="7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 s="14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 t="shared" si="7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 s="14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 t="shared" si="7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 s="14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 t="shared" si="7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 s="14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 t="shared" si="7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 s="14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 t="shared" si="7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 s="14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 t="shared" si="7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1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 t="shared" si="7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 s="14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 t="shared" si="7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 s="14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  <c r="U496">
        <f t="shared" si="7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 s="14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 t="shared" si="7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 s="14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 t="shared" si="7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 s="14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 t="shared" si="7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14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 t="shared" si="7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14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 t="shared" si="7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 s="14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 t="shared" si="7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 s="14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 t="shared" si="7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 s="1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 t="shared" si="7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 s="14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 t="shared" si="7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 s="14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 t="shared" si="7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 s="14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 t="shared" si="7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14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 t="shared" si="7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 s="14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 t="shared" si="7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 s="14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 t="shared" si="7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 s="14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 t="shared" si="7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 s="14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 t="shared" si="7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 s="14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 t="shared" si="7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 s="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 t="shared" si="7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14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 t="shared" ref="U515:U578" si="8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 s="14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 t="shared" si="8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14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 t="shared" si="8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 s="14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 t="shared" si="8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 s="14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 t="shared" si="8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 s="14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 t="shared" si="8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14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 t="shared" si="8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4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 t="shared" si="8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4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 t="shared" si="8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 t="shared" si="8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4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 t="shared" si="8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4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 t="shared" si="8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4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 t="shared" si="8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4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 t="shared" si="8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4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 t="shared" si="8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4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 t="shared" si="8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4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 t="shared" si="8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4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 t="shared" si="8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4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 t="shared" si="8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 t="shared" si="8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4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 t="shared" si="8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4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 t="shared" si="8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4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 t="shared" si="8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4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  <c r="U538">
        <f t="shared" si="8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4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 t="shared" si="8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4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 t="shared" si="8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4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 t="shared" si="8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 s="14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 t="shared" si="8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 s="14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 t="shared" si="8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 s="1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 t="shared" si="8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 s="14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 t="shared" si="8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 s="14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 t="shared" si="8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14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 t="shared" si="8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 s="14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 t="shared" si="8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 s="14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 t="shared" si="8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 s="14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 t="shared" si="8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 s="14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 t="shared" si="8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 s="14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 t="shared" si="8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14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 t="shared" si="8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 s="1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 t="shared" si="8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 s="14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 t="shared" si="8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 s="14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 t="shared" si="8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 s="14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 t="shared" si="8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 s="14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 t="shared" si="8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14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 t="shared" si="8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 s="14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 t="shared" si="8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 s="14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 t="shared" si="8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 s="14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 t="shared" si="8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 s="14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 t="shared" si="8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 s="1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 t="shared" si="8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 s="14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 t="shared" si="8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 s="14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 t="shared" si="8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 s="14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 t="shared" si="8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 s="14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 t="shared" si="8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 s="14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 t="shared" si="8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 s="14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 t="shared" si="8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 s="14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 t="shared" si="8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 s="14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 t="shared" si="8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 s="14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 t="shared" si="8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 s="1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 t="shared" si="8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 s="14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 t="shared" si="8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 s="14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 t="shared" si="8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 s="14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 t="shared" si="8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 s="14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 t="shared" si="8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 s="14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 t="shared" ref="U579:U642" si="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 s="14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 t="shared" si="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 s="14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 t="shared" si="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 s="14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 t="shared" si="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 s="14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 t="shared" si="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 s="1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 t="shared" si="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 s="14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 t="shared" si="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 s="14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 t="shared" si="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 s="14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 t="shared" si="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 s="14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 t="shared" si="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14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 t="shared" si="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 s="14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 t="shared" si="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 s="14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 t="shared" si="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 s="14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 t="shared" si="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 s="14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 t="shared" si="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 s="1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 t="shared" si="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 s="14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 t="shared" si="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 s="14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 t="shared" si="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14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 t="shared" si="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 s="14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 t="shared" si="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 s="14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 t="shared" si="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 s="14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 t="shared" si="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 s="14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 t="shared" si="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 s="14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 t="shared" si="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 s="14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 t="shared" si="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 s="1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 t="shared" si="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14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 t="shared" si="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 s="14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 t="shared" si="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 s="14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 t="shared" si="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 s="14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 t="shared" si="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 s="14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 t="shared" si="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14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 t="shared" si="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 s="14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 t="shared" si="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 s="14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 t="shared" si="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 s="14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 t="shared" si="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 s="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 t="shared" si="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14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 t="shared" si="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 s="14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 t="shared" si="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 s="14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 t="shared" si="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 s="14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 t="shared" si="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 s="14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 t="shared" si="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 s="14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 t="shared" si="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 s="14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 t="shared" si="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 s="14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 t="shared" si="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 s="14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 t="shared" si="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 s="1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 t="shared" si="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 s="14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 t="shared" si="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 s="14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 t="shared" si="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 s="14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 t="shared" si="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14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 t="shared" si="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 s="14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 t="shared" si="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 s="14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 t="shared" si="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14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 t="shared" si="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 s="14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 t="shared" si="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 s="14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 t="shared" si="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 s="1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 t="shared" si="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14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 t="shared" si="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 s="14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 t="shared" si="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 s="14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 t="shared" si="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 s="14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 t="shared" si="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 s="14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 t="shared" si="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 s="14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 t="shared" si="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 s="14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 t="shared" si="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 s="14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 t="shared" si="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14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 t="shared" ref="U643:U706" si="10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1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 t="shared" si="10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14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 t="shared" si="10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14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 t="shared" si="10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 s="14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 t="shared" si="10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14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 t="shared" si="10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 s="14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 t="shared" si="10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14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 t="shared" si="10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 s="14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 t="shared" si="10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 s="14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 t="shared" si="10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14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 t="shared" si="10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 s="1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 t="shared" si="10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14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 t="shared" si="10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14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 t="shared" si="10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14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 t="shared" si="10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14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 t="shared" si="10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14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 t="shared" si="10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14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 t="shared" si="10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 s="14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 t="shared" si="10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14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 t="shared" si="10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 s="14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 t="shared" si="10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 s="1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 t="shared" si="10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14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 t="shared" si="10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 s="14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 t="shared" si="10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14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 t="shared" si="10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 s="14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 t="shared" si="10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14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 t="shared" si="10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 s="14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 t="shared" si="10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14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 t="shared" si="10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14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 t="shared" si="10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14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 t="shared" si="10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1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 t="shared" si="10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14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 t="shared" si="10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 s="14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 t="shared" si="10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 s="14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 t="shared" si="10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14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 t="shared" si="10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14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 t="shared" si="10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14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 t="shared" si="10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14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 t="shared" si="10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14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 t="shared" si="10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 s="14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 t="shared" si="10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 s="1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 t="shared" si="10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 s="14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 t="shared" si="10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14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 t="shared" si="10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 s="14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 t="shared" si="10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 s="14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 t="shared" si="10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14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 t="shared" si="10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14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 t="shared" si="10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14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 t="shared" si="10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14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 t="shared" si="10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 s="14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 t="shared" si="10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1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 t="shared" si="10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14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 t="shared" si="10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14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 t="shared" si="10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 s="14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 t="shared" si="10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 s="14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 t="shared" si="10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 s="14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 t="shared" si="10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14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 t="shared" si="10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14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 t="shared" si="10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 s="14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 t="shared" si="10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14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 t="shared" si="10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1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 t="shared" si="10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 s="14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 t="shared" si="10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 s="14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 t="shared" si="10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14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 t="shared" ref="U707:U770" si="11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 s="14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 t="shared" si="11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14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 t="shared" si="11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14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 t="shared" si="11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 s="14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 t="shared" si="11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 s="14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 t="shared" si="11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14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 t="shared" si="11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 s="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 t="shared" si="11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 s="14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 t="shared" si="11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14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 t="shared" si="11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14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 t="shared" si="11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 s="14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 t="shared" si="11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14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 t="shared" si="11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 s="14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 t="shared" si="11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 s="14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 t="shared" si="11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 s="14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 t="shared" si="11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14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 t="shared" si="11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1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 t="shared" si="11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 s="14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 t="shared" si="11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14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 t="shared" si="11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14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 t="shared" si="11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 s="14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 t="shared" si="11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 s="14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 t="shared" si="11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14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 t="shared" si="11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 s="14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 t="shared" si="11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14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 t="shared" si="11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 s="14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 t="shared" si="11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 s="1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 t="shared" si="11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 s="14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 t="shared" si="11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14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 t="shared" si="11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14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 t="shared" si="11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14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 t="shared" si="11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 s="14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 t="shared" si="11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 s="14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 t="shared" si="11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 s="14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 t="shared" si="11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 s="14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 t="shared" si="11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14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 t="shared" si="11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 s="1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 t="shared" si="11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 s="14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 t="shared" si="11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 s="14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 t="shared" si="11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 s="14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 t="shared" si="11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 s="14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 t="shared" si="11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 s="14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 t="shared" si="11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 s="14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 t="shared" si="11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14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 t="shared" si="11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 s="14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 t="shared" si="11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 s="14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 t="shared" si="11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 s="1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 t="shared" si="11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14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 t="shared" si="11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 s="14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 t="shared" si="11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14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 t="shared" si="11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 s="14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 t="shared" si="11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 s="14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 t="shared" si="11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 s="14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 t="shared" si="11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 s="14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 t="shared" si="11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 s="14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 t="shared" si="11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 s="14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 t="shared" si="11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 s="1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 t="shared" si="11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 s="14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 t="shared" si="11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 s="14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 t="shared" si="11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 s="14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 t="shared" si="11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 s="14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 t="shared" si="11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 s="14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 t="shared" si="11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 s="14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 t="shared" si="11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 s="14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 t="shared" ref="U771:U834" si="12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 s="14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 t="shared" si="12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 s="14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 t="shared" si="12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 s="1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 t="shared" si="12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 s="14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 t="shared" si="12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 s="14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 t="shared" si="12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 s="14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 t="shared" si="12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 s="14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 t="shared" si="12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 s="14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 t="shared" si="12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 s="14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 t="shared" si="12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 s="14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 t="shared" si="12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 s="14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 t="shared" si="12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14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 t="shared" si="12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 s="1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 t="shared" si="12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 s="14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 t="shared" si="12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 s="14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 t="shared" si="12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14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 t="shared" si="12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 s="14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 t="shared" si="12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 s="14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 t="shared" si="12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14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 t="shared" si="12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 s="14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 t="shared" si="12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14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 t="shared" si="12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 s="14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 t="shared" si="12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1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 t="shared" si="12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14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 t="shared" si="12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 s="14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 t="shared" si="12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14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 t="shared" si="12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14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 t="shared" si="12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 s="14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 t="shared" si="12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 s="14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 t="shared" si="12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 s="14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 t="shared" si="12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 s="14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 t="shared" si="12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14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 t="shared" si="12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 s="1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 t="shared" si="12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 s="14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 t="shared" si="12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 s="14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 t="shared" si="12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 s="14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 t="shared" si="12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 s="14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 t="shared" si="12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 s="14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 t="shared" si="12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 s="14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 t="shared" si="12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 s="14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 t="shared" si="12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 s="14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 t="shared" si="12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 s="14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 t="shared" si="12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 s="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 t="shared" si="12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14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 t="shared" si="12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 s="14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 t="shared" si="12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 s="14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 t="shared" si="12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14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 t="shared" si="12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14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 t="shared" si="12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 s="14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 t="shared" si="12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 s="14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 t="shared" si="12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 s="14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 t="shared" si="12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14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 t="shared" si="12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 s="1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 t="shared" si="12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 s="14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 t="shared" si="12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14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 t="shared" si="12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14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 t="shared" si="12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 s="14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 t="shared" si="12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 s="14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 t="shared" si="12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 s="14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 t="shared" si="12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 s="14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 t="shared" si="12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 s="14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 t="shared" si="12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 s="14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 t="shared" si="12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1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 t="shared" si="12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 s="14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 t="shared" ref="U835:U898" si="13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 s="14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 t="shared" si="13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 s="14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 t="shared" si="13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14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 t="shared" si="13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 s="14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 t="shared" si="13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 s="14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 t="shared" si="13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14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 t="shared" si="13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14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 t="shared" si="13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 s="14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 t="shared" si="13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 s="1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 t="shared" si="13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 s="14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 t="shared" si="13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 s="14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 t="shared" si="13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14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 t="shared" si="13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14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 t="shared" si="13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 s="14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 t="shared" si="13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 s="14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 t="shared" si="13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 s="14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 t="shared" si="13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 s="14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 t="shared" si="13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 s="14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 t="shared" si="13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 s="1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 t="shared" si="13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 s="14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 t="shared" si="13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14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 t="shared" si="13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 s="14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 t="shared" si="13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 s="14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 t="shared" si="13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 s="14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 t="shared" si="13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14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 t="shared" si="13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 s="14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 t="shared" si="13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14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 t="shared" si="13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 s="14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 t="shared" si="13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 s="1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 t="shared" si="13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 s="14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 t="shared" si="13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 s="14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 t="shared" si="13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 s="14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 t="shared" si="13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 s="14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 t="shared" si="13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 s="14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 t="shared" si="13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 s="14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 t="shared" si="13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 s="14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 t="shared" si="13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 s="14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 t="shared" si="13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 s="14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 t="shared" si="13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 s="1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 t="shared" si="13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 s="14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 t="shared" si="13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 s="14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 t="shared" si="13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 s="14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 t="shared" si="13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 s="14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 t="shared" si="13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 s="14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 t="shared" si="13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 s="14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 t="shared" si="13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 s="14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 t="shared" si="13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 s="14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 t="shared" si="13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 s="14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 t="shared" si="13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 s="1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 t="shared" si="13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 s="14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 t="shared" si="13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 s="14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 t="shared" si="13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 s="14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 t="shared" si="13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 s="14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 t="shared" si="13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 s="14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 t="shared" si="13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 s="14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 t="shared" si="13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14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 t="shared" si="13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 s="14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 t="shared" si="13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 s="14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 t="shared" si="13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 s="1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 t="shared" si="13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 s="14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 t="shared" si="13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14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 t="shared" si="13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 s="14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 t="shared" si="13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 s="14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 t="shared" si="13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 s="14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 t="shared" ref="U899:U962" si="1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 s="14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 t="shared" si="1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 s="14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 t="shared" si="1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 s="14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 t="shared" si="1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 s="14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 t="shared" si="1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 s="1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 t="shared" si="1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 s="14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 t="shared" si="1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 s="14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 t="shared" si="1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 s="14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 t="shared" si="1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 s="14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 t="shared" si="1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 s="14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 t="shared" si="1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 s="14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 t="shared" si="1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 s="14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 t="shared" si="1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 s="14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 t="shared" si="1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 s="14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 t="shared" si="1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 s="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 t="shared" si="1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14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 t="shared" si="1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 s="14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 t="shared" si="1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 s="14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 t="shared" si="1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 s="14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 t="shared" si="1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 s="14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 t="shared" si="1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 s="14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 t="shared" si="1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 s="14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 t="shared" si="1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 s="14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 t="shared" si="1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14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 t="shared" si="1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1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 t="shared" si="1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 s="14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 t="shared" si="1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 s="14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 t="shared" si="1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 s="14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 t="shared" si="1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 s="14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 t="shared" si="1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 s="14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 t="shared" si="1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14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 t="shared" si="1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 s="14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 t="shared" si="1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 s="14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 t="shared" si="1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 s="14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 t="shared" si="1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 s="1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 t="shared" si="1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 s="14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 t="shared" si="1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 s="14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 t="shared" si="1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 s="14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 t="shared" si="1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 s="14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 t="shared" si="1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 s="14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 t="shared" si="1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 s="14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 t="shared" si="1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 s="14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 t="shared" si="1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 s="14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 t="shared" si="1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14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 t="shared" si="1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 s="1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 t="shared" si="1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 s="14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 t="shared" si="1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14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 t="shared" si="1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14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 t="shared" si="1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 s="14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 t="shared" si="1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 s="14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 t="shared" si="1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 s="14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 t="shared" si="1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 s="14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 t="shared" si="1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 s="14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 t="shared" si="1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14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 t="shared" si="1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1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 t="shared" si="1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 s="14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 t="shared" si="1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14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 t="shared" si="1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14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 t="shared" si="1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 s="14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 t="shared" si="1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 s="14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 t="shared" si="1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 s="14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 t="shared" si="1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14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 t="shared" si="1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14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 t="shared" si="1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14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 t="shared" ref="U963:U1026" si="15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 s="1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 t="shared" si="15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 s="14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 t="shared" si="15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14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 t="shared" si="15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 s="14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 t="shared" si="15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14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 t="shared" si="15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14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 t="shared" si="15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 s="14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 t="shared" si="15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14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 t="shared" si="15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 s="14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 t="shared" si="15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14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 t="shared" si="15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1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 t="shared" si="15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 s="14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 t="shared" si="15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 s="14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 t="shared" si="15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14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 t="shared" si="15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14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 t="shared" si="15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 s="14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 t="shared" si="15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14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 t="shared" si="15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14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 t="shared" si="15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14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 t="shared" si="15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 s="14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 t="shared" si="15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 s="1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 t="shared" si="15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14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 t="shared" si="15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 s="14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 t="shared" si="15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14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 t="shared" si="15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14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 t="shared" si="15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14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 t="shared" si="15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 s="14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 t="shared" si="15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14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 t="shared" si="15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 s="14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 t="shared" si="15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 s="14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 t="shared" si="15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1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 t="shared" si="15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14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 t="shared" si="15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14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 t="shared" si="15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 s="14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 t="shared" si="15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 s="14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 t="shared" si="15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 s="14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 t="shared" si="15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14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 t="shared" si="15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14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 t="shared" si="15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14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 t="shared" si="15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14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 t="shared" si="15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1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 t="shared" si="15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14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 t="shared" si="15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14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 t="shared" si="15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14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 t="shared" si="15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14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 t="shared" si="15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14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 t="shared" si="15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14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 t="shared" si="15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14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 t="shared" si="15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14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 t="shared" si="15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14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 t="shared" si="15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 t="shared" si="15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14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 t="shared" si="15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14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 t="shared" si="15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14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 t="shared" si="15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14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 t="shared" si="15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14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 t="shared" si="15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14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 t="shared" si="15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14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 t="shared" si="15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14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 t="shared" si="15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14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 t="shared" si="15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1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 t="shared" si="15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14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 t="shared" si="15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14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 t="shared" si="15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14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 t="shared" ref="U1027:U1090" si="16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14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 t="shared" si="16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14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 t="shared" si="16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14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 t="shared" si="16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14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 t="shared" si="16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14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 t="shared" si="16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14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 t="shared" si="16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1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 t="shared" si="16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14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 t="shared" si="16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14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 t="shared" si="16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14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 t="shared" si="16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14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 t="shared" si="16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14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 t="shared" si="16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14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 t="shared" si="16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14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 t="shared" si="16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14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 t="shared" si="16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 s="14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 t="shared" si="16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1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 t="shared" si="16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14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 t="shared" si="16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14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 t="shared" si="16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14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 t="shared" si="16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14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 t="shared" si="16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14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 t="shared" si="16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14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 t="shared" si="16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14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 t="shared" si="16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14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 t="shared" si="16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14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 t="shared" si="16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1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 t="shared" si="16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14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 t="shared" si="16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14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 t="shared" si="16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14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 t="shared" si="16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14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 t="shared" si="16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14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 t="shared" si="16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14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 t="shared" si="16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14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 t="shared" si="16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14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 t="shared" si="16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14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 t="shared" si="16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1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 t="shared" si="16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14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 t="shared" si="16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14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 t="shared" si="16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14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 t="shared" si="16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14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 t="shared" si="16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14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 t="shared" si="16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14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 t="shared" si="16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14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 t="shared" si="16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14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 t="shared" si="16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14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 t="shared" si="16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1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 t="shared" si="16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14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 t="shared" si="16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14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 t="shared" si="16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14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 t="shared" si="16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14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 t="shared" si="16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14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 t="shared" si="16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14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 t="shared" si="16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14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 t="shared" si="16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14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 t="shared" si="16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14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 t="shared" si="16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1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 t="shared" si="16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14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 t="shared" si="16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14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 t="shared" si="16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14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 t="shared" si="16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14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 t="shared" si="16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14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 t="shared" si="16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14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 t="shared" si="16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14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 t="shared" ref="U1091:U1154" si="17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14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 t="shared" si="17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14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 t="shared" si="17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1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 t="shared" si="17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14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 t="shared" si="17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14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 t="shared" si="17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14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 t="shared" si="17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14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 t="shared" si="17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14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 t="shared" si="17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14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 t="shared" si="17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14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 t="shared" si="17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14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 t="shared" si="17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14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 t="shared" si="17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1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 t="shared" si="17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14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 t="shared" si="17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14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 t="shared" si="17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14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 t="shared" si="17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14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 t="shared" si="17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14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 t="shared" si="17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14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 t="shared" si="17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14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 t="shared" si="17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14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 t="shared" si="17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14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 t="shared" si="17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 t="shared" si="17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14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 t="shared" si="17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14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 t="shared" si="17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14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 t="shared" si="17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14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 t="shared" si="17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14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 t="shared" si="17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14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 t="shared" si="17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14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 t="shared" si="17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14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 t="shared" si="17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14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 t="shared" si="17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1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 t="shared" si="17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14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 t="shared" si="17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14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 t="shared" si="17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14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 t="shared" si="17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14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 t="shared" si="17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14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 t="shared" si="17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14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 t="shared" si="17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14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 t="shared" si="17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14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 t="shared" si="17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14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 t="shared" si="17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1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 t="shared" si="17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14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 t="shared" si="17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14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 t="shared" si="17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14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 t="shared" si="17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14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 t="shared" si="17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14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 t="shared" si="17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14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 t="shared" si="17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14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 t="shared" si="17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14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 t="shared" si="17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14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 t="shared" si="17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1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 t="shared" si="17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14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 t="shared" si="17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14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 t="shared" si="17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14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 t="shared" si="17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14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 t="shared" si="17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14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 t="shared" si="17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14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 t="shared" si="17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14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 t="shared" si="17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14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 t="shared" si="17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14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 t="shared" si="17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1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 t="shared" si="17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14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 t="shared" ref="U1155:U1218" si="18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14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 t="shared" si="18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14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 t="shared" si="18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14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 t="shared" si="18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14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 t="shared" si="18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14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 t="shared" si="18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14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 t="shared" si="18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14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 t="shared" si="18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14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 t="shared" si="18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1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 t="shared" si="18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14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 t="shared" si="18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14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 t="shared" si="18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14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 t="shared" si="18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14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 t="shared" si="18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14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 t="shared" si="18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14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 t="shared" si="18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14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 t="shared" si="18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14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 t="shared" si="18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14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 t="shared" si="18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1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 t="shared" si="18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14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 t="shared" si="18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14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 t="shared" si="18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14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 t="shared" si="18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14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 t="shared" si="18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14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 t="shared" si="18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14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 t="shared" si="18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14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 t="shared" si="18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14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 t="shared" si="18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14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 t="shared" si="18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1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 t="shared" si="18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14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 t="shared" si="18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14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 t="shared" si="18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14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 t="shared" si="18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14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 t="shared" si="18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14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 t="shared" si="18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14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 t="shared" si="18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14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 t="shared" si="18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14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 t="shared" si="18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14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 t="shared" si="18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1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 t="shared" si="18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14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 t="shared" si="18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14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 t="shared" si="18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14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 t="shared" si="18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14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 t="shared" si="18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14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 t="shared" si="18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14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 t="shared" si="18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14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 t="shared" si="18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14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 t="shared" si="18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14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 t="shared" si="18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1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 t="shared" si="18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14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 t="shared" si="18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14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 t="shared" si="18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14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 t="shared" si="18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14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 t="shared" si="18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14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 t="shared" si="18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14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 t="shared" si="18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14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 t="shared" si="18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14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 t="shared" si="18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14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 t="shared" si="18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 t="shared" si="18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14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 t="shared" si="18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14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 t="shared" si="18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14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 t="shared" si="18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14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 t="shared" si="18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14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 t="shared" ref="U1219:U1282" si="1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14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 t="shared" si="1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14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 t="shared" si="1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14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 t="shared" si="1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14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 t="shared" si="1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1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 t="shared" si="1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14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 t="shared" si="1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14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 t="shared" si="1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14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 t="shared" si="1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14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 t="shared" si="1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14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 t="shared" si="1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14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 t="shared" si="1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14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 t="shared" si="1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14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 t="shared" si="1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14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 t="shared" si="1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1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 t="shared" si="1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14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 t="shared" si="1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14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 t="shared" si="1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14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 t="shared" si="1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14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 t="shared" si="1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14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 t="shared" si="1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14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 t="shared" si="1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14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 t="shared" si="1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14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 t="shared" si="1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14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 t="shared" si="1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1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 t="shared" si="1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14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 t="shared" si="1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14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 t="shared" si="1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14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 t="shared" si="1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14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 t="shared" si="1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14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 t="shared" si="1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14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 t="shared" si="1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14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 t="shared" si="1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14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 t="shared" si="1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14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 t="shared" si="1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1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 t="shared" si="1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14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 t="shared" si="1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14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 t="shared" si="1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14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 t="shared" si="1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14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 t="shared" si="1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14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 t="shared" si="1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14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 t="shared" si="1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14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 t="shared" si="1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14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 t="shared" si="1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14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 t="shared" si="1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1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 t="shared" si="1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14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 t="shared" si="1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14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 t="shared" si="1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14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 t="shared" si="1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14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 t="shared" si="1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14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 t="shared" si="1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14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 t="shared" si="1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14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 t="shared" si="1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14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 t="shared" si="1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14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 t="shared" si="1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1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 t="shared" si="1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14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 t="shared" si="1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14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 t="shared" si="1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14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 t="shared" si="1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14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 t="shared" si="1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14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 t="shared" si="1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14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 t="shared" si="1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14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 t="shared" si="1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14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 t="shared" si="1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14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 t="shared" ref="U1283:U1346" si="20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1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 t="shared" si="20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14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 t="shared" si="20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4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 t="shared" si="20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4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 t="shared" si="20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4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 t="shared" si="20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4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 t="shared" si="20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4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 t="shared" si="20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4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 t="shared" si="20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4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 t="shared" si="20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4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 t="shared" si="20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 t="shared" si="20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4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 t="shared" si="20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4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 t="shared" si="20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4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 t="shared" si="20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4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 t="shared" si="20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4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 t="shared" si="20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4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 t="shared" si="20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4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 t="shared" si="20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4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 t="shared" si="20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4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 t="shared" si="20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 t="shared" si="20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4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 t="shared" si="20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14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 t="shared" si="20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14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 t="shared" si="20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14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 t="shared" si="20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14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 t="shared" si="20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14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 t="shared" si="20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14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 t="shared" si="20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14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 t="shared" si="20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14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 t="shared" si="20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 t="shared" si="20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14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 t="shared" si="20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14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 t="shared" si="20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14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 t="shared" si="20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14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 t="shared" si="20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14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 t="shared" si="20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14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 t="shared" si="20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14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 t="shared" si="20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14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 t="shared" si="20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14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 t="shared" si="20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1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 t="shared" si="20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14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 t="shared" si="20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14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 t="shared" si="20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14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 t="shared" si="20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14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 t="shared" si="20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14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 t="shared" si="20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14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 t="shared" si="20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14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 t="shared" si="20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14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 t="shared" si="20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14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 t="shared" si="20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1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 t="shared" si="20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14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 t="shared" si="20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14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 t="shared" si="20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14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 t="shared" si="20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14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 t="shared" si="20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14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 t="shared" si="20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14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 t="shared" si="20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14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 t="shared" si="20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14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 t="shared" si="20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14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 t="shared" si="20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1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 t="shared" si="20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14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 t="shared" si="20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14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 t="shared" si="20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14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 t="shared" ref="U1347:U1410" si="21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14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 t="shared" si="21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14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 t="shared" si="21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14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 t="shared" si="21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14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 t="shared" si="21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14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 t="shared" si="21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14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 t="shared" si="21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1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 t="shared" si="21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14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 t="shared" si="21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14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 t="shared" si="21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14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 t="shared" si="21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14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 t="shared" si="21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14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 t="shared" si="21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14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 t="shared" si="21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14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 t="shared" si="21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14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 t="shared" si="21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14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 t="shared" si="21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1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 t="shared" si="21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14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 t="shared" si="21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14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 t="shared" si="21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14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 t="shared" si="21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14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 t="shared" si="21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14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 t="shared" si="21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14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 t="shared" si="21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14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 t="shared" si="21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14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 t="shared" si="21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14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 t="shared" si="21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1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 t="shared" si="21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14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 t="shared" si="21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14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 t="shared" si="21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14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 t="shared" si="21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14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 t="shared" si="21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14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 t="shared" si="21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14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 t="shared" si="21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14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 t="shared" si="21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14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 t="shared" si="21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14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 t="shared" si="21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1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 t="shared" si="21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14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 t="shared" si="21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14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 t="shared" si="21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14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 t="shared" si="21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14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 t="shared" si="21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14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 t="shared" si="21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14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 t="shared" si="21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14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 t="shared" si="21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14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 t="shared" si="21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14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 t="shared" si="21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1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 t="shared" si="21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14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 t="shared" si="21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14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 t="shared" si="21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14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 t="shared" si="21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14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 t="shared" si="21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14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 t="shared" si="21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14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 t="shared" si="21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14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 t="shared" si="21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14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 t="shared" si="21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14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 t="shared" si="21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1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 t="shared" si="21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14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 t="shared" si="21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14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 t="shared" si="21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14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 t="shared" si="21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14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 t="shared" si="21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14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 t="shared" si="21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14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 t="shared" si="21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14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 t="shared" ref="U1411:U1474" si="22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14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 t="shared" si="22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14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 t="shared" si="22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 t="shared" si="22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14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 t="shared" si="22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14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 t="shared" si="22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14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 t="shared" si="22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14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 t="shared" si="22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14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 t="shared" si="22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14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 t="shared" si="22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14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 t="shared" si="22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14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 t="shared" si="22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14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 t="shared" si="22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1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 t="shared" si="22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14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 t="shared" si="22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14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 t="shared" si="22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14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 t="shared" si="22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14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 t="shared" si="22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14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 t="shared" si="22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14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 t="shared" si="22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14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 t="shared" si="22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14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 t="shared" si="22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14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 t="shared" si="22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1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 t="shared" si="22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14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 t="shared" si="22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14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 t="shared" si="22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14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 t="shared" si="22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14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 t="shared" si="22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14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 t="shared" si="22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14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 t="shared" si="22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14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 t="shared" si="22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14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 t="shared" si="22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14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 t="shared" si="22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1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 t="shared" si="22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14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 t="shared" si="22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14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 t="shared" si="22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14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 t="shared" si="22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14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 t="shared" si="22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14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 t="shared" si="22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14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 t="shared" si="22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14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 t="shared" si="22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14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 t="shared" si="22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14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 t="shared" si="22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1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 t="shared" si="22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14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 t="shared" si="22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14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 t="shared" si="22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14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 t="shared" si="22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14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 t="shared" si="22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14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 t="shared" si="22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14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 t="shared" si="22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14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 t="shared" si="22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14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 t="shared" si="22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14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 t="shared" si="22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1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 t="shared" si="22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14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 t="shared" si="22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14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 t="shared" si="22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14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 t="shared" si="22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14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 t="shared" si="22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14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 t="shared" si="22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14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 t="shared" si="22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14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 t="shared" si="22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14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 t="shared" si="22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14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 t="shared" si="22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1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 t="shared" si="22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14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 t="shared" ref="U1475:U1538" si="23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14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 t="shared" si="23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14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 t="shared" si="23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14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 t="shared" si="23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14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 t="shared" si="23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14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 t="shared" si="23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14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 t="shared" si="23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14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 t="shared" si="23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14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 t="shared" si="23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1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 t="shared" si="23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14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 t="shared" si="23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14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 t="shared" si="23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14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 t="shared" si="23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14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 t="shared" si="23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14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 t="shared" si="23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14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 t="shared" si="23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14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 t="shared" si="23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14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 t="shared" si="23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14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 t="shared" si="23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1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 t="shared" si="23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14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 t="shared" si="23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14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 t="shared" si="23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14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 t="shared" si="23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14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 t="shared" si="23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14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 t="shared" si="23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14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 t="shared" si="23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14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 t="shared" si="23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14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 t="shared" si="23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14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 t="shared" si="23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1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 t="shared" si="23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14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 t="shared" si="23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14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 t="shared" si="23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14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 t="shared" si="23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14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 t="shared" si="23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14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 t="shared" si="23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14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 t="shared" si="23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14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 t="shared" si="23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14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 t="shared" si="23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14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 t="shared" si="23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 t="shared" si="23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14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 t="shared" si="23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14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 t="shared" si="23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14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 t="shared" si="23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14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 t="shared" si="23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14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 t="shared" si="23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14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 t="shared" si="23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14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 t="shared" si="23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14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 t="shared" si="23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14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 t="shared" si="23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1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 t="shared" si="23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14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 t="shared" si="23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14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 t="shared" si="23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14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 t="shared" si="23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14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 t="shared" si="23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14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 t="shared" si="23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14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 t="shared" si="23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14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 t="shared" si="23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14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 t="shared" si="23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14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 t="shared" si="23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1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 t="shared" si="23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14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 t="shared" si="23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14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 t="shared" si="23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14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 t="shared" si="23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14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 t="shared" si="23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14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 t="shared" ref="U1539:U1602" si="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14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 t="shared" si="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14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 t="shared" si="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14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 t="shared" si="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14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 t="shared" si="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1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 t="shared" si="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14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 t="shared" si="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14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 t="shared" si="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14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 t="shared" si="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14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 t="shared" si="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 s="14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 t="shared" si="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14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 t="shared" si="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14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 t="shared" si="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14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 t="shared" si="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14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 t="shared" si="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1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 t="shared" si="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14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 t="shared" si="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14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 t="shared" si="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14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 t="shared" si="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14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 t="shared" si="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14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 t="shared" si="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14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 t="shared" si="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14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 t="shared" si="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14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 t="shared" si="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14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 t="shared" si="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1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 t="shared" si="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14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 t="shared" si="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14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 t="shared" si="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14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 t="shared" si="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14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 t="shared" si="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14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 t="shared" si="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14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 t="shared" si="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14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 t="shared" si="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14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 t="shared" si="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14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 t="shared" si="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1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 t="shared" si="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14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 t="shared" si="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14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 t="shared" si="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14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 t="shared" si="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14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 t="shared" si="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14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 t="shared" si="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14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 t="shared" si="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14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 t="shared" si="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14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 t="shared" si="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14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 t="shared" si="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1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 t="shared" si="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14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 t="shared" si="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14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 t="shared" si="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14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 t="shared" si="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14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 t="shared" si="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14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 t="shared" si="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14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 t="shared" si="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14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 t="shared" si="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14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 t="shared" si="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14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 t="shared" si="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 s="1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 t="shared" si="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14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 t="shared" si="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14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 t="shared" si="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14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 t="shared" si="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14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 t="shared" si="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14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 t="shared" si="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14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 t="shared" si="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14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 t="shared" si="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14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 t="shared" si="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14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 t="shared" ref="U1603:U1666" si="25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1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 t="shared" si="25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14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 t="shared" si="25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14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 t="shared" si="25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14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 t="shared" si="25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14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 t="shared" si="25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14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 t="shared" si="25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14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 t="shared" si="25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14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 t="shared" si="25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14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 t="shared" si="25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14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 t="shared" si="25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 t="shared" si="25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14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 t="shared" si="25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14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 t="shared" si="25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14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 t="shared" si="25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14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 t="shared" si="25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14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 t="shared" si="25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14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 t="shared" si="25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14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 t="shared" si="25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14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 t="shared" si="25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14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 t="shared" si="25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1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 t="shared" si="25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14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 t="shared" si="25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14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 t="shared" si="25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14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 t="shared" si="25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14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 t="shared" si="25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14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 t="shared" si="25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14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 t="shared" si="25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14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 t="shared" si="25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14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 t="shared" si="25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14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 t="shared" si="25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1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 t="shared" si="25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14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 t="shared" si="25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14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 t="shared" si="25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14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 t="shared" si="25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14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 t="shared" si="25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14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 t="shared" si="25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14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 t="shared" si="25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14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 t="shared" si="25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14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 t="shared" si="25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14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 t="shared" si="25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1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 t="shared" si="25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14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 t="shared" si="25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14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 t="shared" si="25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14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 t="shared" si="25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14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 t="shared" si="25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14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 t="shared" si="25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14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 t="shared" si="25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14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 t="shared" si="25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14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 t="shared" si="25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14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 t="shared" si="25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1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 t="shared" si="25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14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 t="shared" si="25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14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 t="shared" si="25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14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 t="shared" si="25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14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 t="shared" si="25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14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 t="shared" si="25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14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 t="shared" si="25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14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 t="shared" si="25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14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 t="shared" si="25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14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 t="shared" si="25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1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 t="shared" si="25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14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 t="shared" si="25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14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 t="shared" si="25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14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 t="shared" ref="U1667:U1730" si="26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14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 t="shared" si="26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14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 t="shared" si="26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14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 t="shared" si="26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14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 t="shared" si="26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14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 t="shared" si="26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14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 t="shared" si="26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1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 t="shared" si="26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14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 t="shared" si="26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14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 t="shared" si="26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14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 t="shared" si="26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14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 t="shared" si="26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14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 t="shared" si="26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14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 t="shared" si="26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14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 t="shared" si="26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14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 t="shared" si="26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14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 t="shared" si="26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1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 t="shared" si="26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14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 t="shared" si="26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14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 t="shared" si="26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14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 t="shared" si="26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14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 t="shared" si="26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14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 t="shared" si="26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14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 t="shared" si="26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14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 t="shared" si="26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14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 t="shared" si="26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14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 t="shared" si="26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1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 t="shared" si="26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14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 t="shared" si="26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14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 t="shared" si="26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14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 t="shared" si="26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14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 t="shared" si="26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14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 t="shared" si="26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14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 t="shared" si="26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14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 t="shared" si="26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14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 t="shared" si="26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14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 t="shared" si="26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1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 t="shared" si="26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14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 t="shared" si="26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14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 t="shared" si="26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14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 t="shared" si="26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14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 t="shared" si="26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14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 t="shared" si="26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14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 t="shared" si="26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14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 t="shared" si="26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14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 t="shared" si="26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14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 t="shared" si="26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 t="shared" si="26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14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 t="shared" si="26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14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 t="shared" si="26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14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 t="shared" si="26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14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 t="shared" si="26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14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 t="shared" si="26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14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 t="shared" si="26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14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 t="shared" si="26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14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 t="shared" si="26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14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 t="shared" si="26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1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 t="shared" si="26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14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 t="shared" si="26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14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 t="shared" si="26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14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 t="shared" si="26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14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 t="shared" si="26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14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 t="shared" si="26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14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 t="shared" si="26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14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 t="shared" ref="U1731:U1794" si="27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14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 t="shared" si="27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14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 t="shared" si="27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1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 t="shared" si="27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14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 t="shared" si="27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14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 t="shared" si="27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14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 t="shared" si="27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14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 t="shared" si="27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14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 t="shared" si="27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14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 t="shared" si="27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14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 t="shared" si="27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14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 t="shared" si="27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14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 t="shared" si="27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1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 t="shared" si="27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14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 t="shared" si="27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14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 t="shared" si="27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14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 t="shared" si="27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14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 t="shared" si="27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14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 t="shared" si="27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14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 t="shared" si="27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14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 t="shared" si="27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14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 t="shared" si="27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14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 t="shared" si="27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1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 t="shared" si="27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14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 t="shared" si="27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14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 t="shared" si="27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14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 t="shared" si="27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14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 t="shared" si="27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14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 t="shared" si="27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14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 t="shared" si="27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14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 t="shared" si="27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14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 t="shared" si="27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14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 t="shared" si="27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1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 t="shared" si="27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14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 t="shared" si="27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14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 t="shared" si="27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14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 t="shared" si="27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14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 t="shared" si="27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14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 t="shared" si="27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14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 t="shared" si="27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14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 t="shared" si="27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14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 t="shared" si="27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14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 t="shared" si="27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1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 t="shared" si="27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14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 t="shared" si="27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14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 t="shared" si="27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14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 t="shared" si="27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14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 t="shared" si="27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14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 t="shared" si="27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14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 t="shared" si="27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14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 t="shared" si="27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14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 t="shared" si="27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14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 t="shared" si="27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1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 t="shared" si="27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14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 t="shared" si="27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14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 t="shared" si="27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14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 t="shared" si="27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14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 t="shared" si="27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14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 t="shared" si="27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14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 t="shared" si="27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14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 t="shared" si="27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14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 t="shared" si="27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14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 t="shared" si="27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1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 t="shared" si="27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14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 t="shared" ref="U1795:U1858" si="28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14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 t="shared" si="28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14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 t="shared" si="28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14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 t="shared" si="28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14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 t="shared" si="28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14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 t="shared" si="28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14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 t="shared" si="28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14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 t="shared" si="28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14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 t="shared" si="28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1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 t="shared" si="28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14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 t="shared" si="28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14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 t="shared" si="28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14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 t="shared" si="28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14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 t="shared" si="28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14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 t="shared" si="28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14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 t="shared" si="28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14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 t="shared" si="28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14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 t="shared" si="28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14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 t="shared" si="28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 t="shared" si="28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14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 t="shared" si="28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14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 t="shared" si="28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14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 t="shared" si="28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14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 t="shared" si="28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14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 t="shared" si="28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14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 t="shared" si="28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14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 t="shared" si="28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14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 t="shared" si="28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14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 t="shared" si="28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1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 t="shared" si="28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14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 t="shared" si="28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14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 t="shared" si="28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14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 t="shared" si="28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14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 t="shared" si="28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14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 t="shared" si="28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14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 t="shared" si="28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14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 t="shared" si="28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14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 t="shared" si="28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14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 t="shared" si="28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1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 t="shared" si="28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14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 t="shared" si="28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14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 t="shared" si="28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14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 t="shared" si="28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14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 t="shared" si="28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14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 t="shared" si="28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14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 t="shared" si="28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14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 t="shared" si="28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14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 t="shared" si="28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14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 t="shared" si="28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1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 t="shared" si="28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14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 t="shared" si="28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14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 t="shared" si="28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14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 t="shared" si="28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14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 t="shared" si="28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14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 t="shared" si="28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14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 t="shared" si="28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14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 t="shared" si="28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14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 t="shared" si="28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14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 t="shared" si="28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1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 t="shared" si="28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14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 t="shared" si="28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14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 t="shared" si="28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14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 t="shared" si="28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14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 t="shared" si="28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14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 t="shared" ref="U1859:U1922" si="2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14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 t="shared" si="2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14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 t="shared" si="2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14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 t="shared" si="2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14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 t="shared" si="2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1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 t="shared" si="2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14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 t="shared" si="2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14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 t="shared" si="2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14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 t="shared" si="2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14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 t="shared" si="2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14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 t="shared" si="2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14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 t="shared" si="2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14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 t="shared" si="2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14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 t="shared" si="2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14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 t="shared" si="2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1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 t="shared" si="2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14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 t="shared" si="2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14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 t="shared" si="2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14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 t="shared" si="2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14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 t="shared" si="2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 s="14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 t="shared" si="2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14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 t="shared" si="2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14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 t="shared" si="2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14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 t="shared" si="2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14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 t="shared" si="2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1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 t="shared" si="2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14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 t="shared" si="2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14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 t="shared" si="2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14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 t="shared" si="2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14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 t="shared" si="2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14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 t="shared" si="2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14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 t="shared" si="2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14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 t="shared" si="2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14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 t="shared" si="2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14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 t="shared" si="2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1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 t="shared" si="2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14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 t="shared" si="2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14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 t="shared" si="2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14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 t="shared" si="2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14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 t="shared" si="2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14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 t="shared" si="2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14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 t="shared" si="2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14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 t="shared" si="2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14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 t="shared" si="2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14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 t="shared" si="2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1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 t="shared" si="2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14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 t="shared" si="2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14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 t="shared" si="2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14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 t="shared" si="2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14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 t="shared" si="2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14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 t="shared" si="2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14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 t="shared" si="2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14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 t="shared" si="2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14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 t="shared" si="2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14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 t="shared" si="2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 t="shared" si="2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14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 t="shared" si="2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14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 t="shared" si="2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14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 t="shared" si="2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14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 t="shared" si="2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14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 t="shared" si="2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14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 t="shared" si="2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14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 t="shared" si="2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14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 t="shared" si="2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14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 t="shared" ref="U1923:U1986" si="30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1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 t="shared" si="30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14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 t="shared" si="30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14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 t="shared" si="30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14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 t="shared" si="30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14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 t="shared" si="30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14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 t="shared" si="30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14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 t="shared" si="30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14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 t="shared" si="30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14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 t="shared" si="30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14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 t="shared" si="30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1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 t="shared" si="30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14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 t="shared" si="30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14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 t="shared" si="30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14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 t="shared" si="30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14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 t="shared" si="30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14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 t="shared" si="30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14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 t="shared" si="30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14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 t="shared" si="30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14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 t="shared" si="30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14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 t="shared" si="30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1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 t="shared" si="30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14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 t="shared" si="30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14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 t="shared" si="30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14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 t="shared" si="30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14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 t="shared" si="30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14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 t="shared" si="30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14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 t="shared" si="30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14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 t="shared" si="30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14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 t="shared" si="30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14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 t="shared" si="30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1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 t="shared" si="30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14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 t="shared" si="30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14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 t="shared" si="30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14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 t="shared" si="30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14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 t="shared" si="30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14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 t="shared" si="30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14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 t="shared" si="30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14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 t="shared" si="30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14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 t="shared" si="30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14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 t="shared" si="30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1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 t="shared" si="30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14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 t="shared" si="30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14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 t="shared" si="30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14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 t="shared" si="30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14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 t="shared" si="30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14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 t="shared" si="30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14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 t="shared" si="30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14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 t="shared" si="30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14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 t="shared" si="30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14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 t="shared" si="30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1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 t="shared" si="30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14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 t="shared" si="30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14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 t="shared" si="30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14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 t="shared" si="30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14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 t="shared" si="30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14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 t="shared" si="30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14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 t="shared" si="30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14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 t="shared" si="30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14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 t="shared" si="30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14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 t="shared" si="30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1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 t="shared" si="30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14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 t="shared" si="30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14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 t="shared" si="30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14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 t="shared" ref="U1987:U2050" si="31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14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 t="shared" si="31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14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 t="shared" si="31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14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 t="shared" si="31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14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 t="shared" si="31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14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 t="shared" si="31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14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 t="shared" si="31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1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 t="shared" si="31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14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 t="shared" si="31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14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 t="shared" si="31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14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 t="shared" si="31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14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 t="shared" si="31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14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 t="shared" si="31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14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 t="shared" si="31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14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 t="shared" si="31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14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 t="shared" si="31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14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 t="shared" si="31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1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 t="shared" si="31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14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 t="shared" si="31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14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 t="shared" si="31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14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 t="shared" si="31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14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 t="shared" si="31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14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 t="shared" si="31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14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 t="shared" si="31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14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 t="shared" si="31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14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 t="shared" si="31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14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 t="shared" si="31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 t="shared" si="31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14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 t="shared" si="31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4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 t="shared" si="31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14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 t="shared" si="31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14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 t="shared" si="31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14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 t="shared" si="31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14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 t="shared" si="31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14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 t="shared" si="31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14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 t="shared" si="31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14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 t="shared" si="31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1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 t="shared" si="31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14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 t="shared" si="31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14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 t="shared" si="31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14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 t="shared" si="31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14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 t="shared" si="31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14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 t="shared" si="31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14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 t="shared" si="31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14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 t="shared" si="31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14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 t="shared" si="31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14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 t="shared" si="31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1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 t="shared" si="31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14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 t="shared" si="31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14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 t="shared" si="31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14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 t="shared" si="31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14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 t="shared" si="31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14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 t="shared" si="31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14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 t="shared" si="31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14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 t="shared" si="31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14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 t="shared" si="31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14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 t="shared" si="31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1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 t="shared" si="31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14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 t="shared" si="31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14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 t="shared" si="31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14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 t="shared" si="31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14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 t="shared" si="31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14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 t="shared" si="31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14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 t="shared" si="31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14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 t="shared" ref="U2051:U2114" si="32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14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 t="shared" si="32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14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 t="shared" si="32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1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 t="shared" si="32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14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 t="shared" si="32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14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 t="shared" si="32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14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 t="shared" si="32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14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 t="shared" si="32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14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 t="shared" si="32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14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 t="shared" si="32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14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 t="shared" si="32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14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 t="shared" si="32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14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 t="shared" si="32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1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 t="shared" si="32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14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 t="shared" si="32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14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 t="shared" si="32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14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 t="shared" si="32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14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 t="shared" si="32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14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 t="shared" si="32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14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 t="shared" si="32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14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 t="shared" si="32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14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 t="shared" si="32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14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 t="shared" si="32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1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 t="shared" si="32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14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 t="shared" si="32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14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 t="shared" si="32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14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 t="shared" si="32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14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 t="shared" si="32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14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 t="shared" si="32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14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 t="shared" si="32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14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 t="shared" si="32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14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 t="shared" si="32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14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 t="shared" si="32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1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 t="shared" si="32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14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 t="shared" si="32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14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 t="shared" si="32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14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 t="shared" si="32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14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 t="shared" si="32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14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 t="shared" si="32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14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 t="shared" si="32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14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 t="shared" si="32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14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 t="shared" si="32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14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 t="shared" si="32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1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 t="shared" si="32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14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 t="shared" si="32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14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 t="shared" si="32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14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 t="shared" si="32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14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 t="shared" si="32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14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 t="shared" si="32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14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 t="shared" si="32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14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 t="shared" si="32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14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 t="shared" si="32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14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 t="shared" si="32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1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 t="shared" si="32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14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 t="shared" si="32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14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 t="shared" si="32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14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 t="shared" si="32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14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 t="shared" si="32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14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 t="shared" si="32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14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 t="shared" si="32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14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 t="shared" si="32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14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 t="shared" si="32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14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 t="shared" si="32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 t="shared" si="32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14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 t="shared" ref="U2115:U2178" si="33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14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 t="shared" si="33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14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 t="shared" si="33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14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 t="shared" si="33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14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 t="shared" si="33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14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 t="shared" si="33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14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 t="shared" si="33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14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 t="shared" si="33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14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 t="shared" si="33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1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 t="shared" si="33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14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 t="shared" si="33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14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 t="shared" si="33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14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 t="shared" si="33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14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 t="shared" si="33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14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 t="shared" si="33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14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 t="shared" si="33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14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 t="shared" si="33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14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 t="shared" si="33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14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 t="shared" si="33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1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 t="shared" si="33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14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 t="shared" si="33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14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 t="shared" si="33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14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 t="shared" si="33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14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 t="shared" si="33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14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 t="shared" si="33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14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 t="shared" si="33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14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 t="shared" si="33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14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 t="shared" si="33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14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 t="shared" si="33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1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 t="shared" si="33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14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 t="shared" si="33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14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 t="shared" si="33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14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 t="shared" si="33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14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 t="shared" si="33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14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 t="shared" si="33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14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 t="shared" si="33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14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 t="shared" si="33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14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 t="shared" si="33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14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 t="shared" si="33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1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 t="shared" si="33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14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 t="shared" si="33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14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 t="shared" si="33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14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 t="shared" si="33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14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 t="shared" si="33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14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 t="shared" si="33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14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 t="shared" si="33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14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 t="shared" si="33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14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 t="shared" si="33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14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 t="shared" si="33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1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 t="shared" si="33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14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 t="shared" si="33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14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 t="shared" si="33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14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 t="shared" si="33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14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 t="shared" si="33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14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 t="shared" si="33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14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 t="shared" si="33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14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 t="shared" si="33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14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 t="shared" si="33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14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 t="shared" si="33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1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 t="shared" si="33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14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 t="shared" si="33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14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 t="shared" si="33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14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 t="shared" si="33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14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 t="shared" si="33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14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 t="shared" ref="U2179:U2242" si="3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14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 t="shared" si="3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14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 t="shared" si="3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14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 t="shared" si="3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14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 t="shared" si="3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1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 t="shared" si="3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14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 t="shared" si="3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14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 t="shared" si="3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14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 t="shared" si="3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14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 t="shared" si="3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14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 t="shared" si="3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14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 t="shared" si="3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14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 t="shared" si="3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14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 t="shared" si="3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14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 t="shared" si="3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1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 t="shared" si="3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14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 t="shared" si="3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14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 t="shared" si="3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14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 t="shared" si="3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14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 t="shared" si="3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14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 t="shared" si="3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14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 t="shared" si="3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14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 t="shared" si="3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14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 t="shared" si="3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14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 t="shared" si="3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1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 t="shared" si="3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14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 t="shared" si="3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14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 t="shared" si="3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14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 t="shared" si="3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14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 t="shared" si="3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14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 t="shared" si="3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14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 t="shared" si="3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14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 t="shared" si="3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14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 t="shared" si="3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14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 t="shared" si="3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 t="shared" si="3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 s="14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 t="shared" si="3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14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 t="shared" si="3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14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 t="shared" si="3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14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 t="shared" si="3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14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 t="shared" si="3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14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 t="shared" si="3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14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 t="shared" si="3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14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 t="shared" si="3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14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 t="shared" si="3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1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 t="shared" si="3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14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 t="shared" si="3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14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 t="shared" si="3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14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 t="shared" si="3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14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 t="shared" si="3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14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 t="shared" si="3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14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 t="shared" si="3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14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 t="shared" si="3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14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 t="shared" si="3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14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 t="shared" si="3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1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 t="shared" si="3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14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 t="shared" si="3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14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 t="shared" si="3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14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 t="shared" si="3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14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 t="shared" si="3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14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 t="shared" si="3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14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 t="shared" si="3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14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 t="shared" si="3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14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 t="shared" si="3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14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 t="shared" ref="U2243:U2306" si="35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1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 t="shared" si="35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14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 t="shared" si="35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14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 t="shared" si="35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14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 t="shared" si="35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14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 t="shared" si="35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14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 t="shared" si="35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14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 t="shared" si="35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14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 t="shared" si="35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14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 t="shared" si="35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14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 t="shared" si="35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1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 t="shared" si="35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14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 t="shared" si="35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14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 t="shared" si="35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14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 t="shared" si="35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14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 t="shared" si="35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14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 t="shared" si="35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14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 t="shared" si="35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14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 t="shared" si="35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14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 t="shared" si="35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14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 t="shared" si="35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1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 t="shared" si="35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14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 t="shared" si="35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14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 t="shared" si="35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14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 t="shared" si="35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14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 t="shared" si="35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14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 t="shared" si="35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14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 t="shared" si="35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14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 t="shared" si="35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14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 t="shared" si="35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14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 t="shared" si="35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1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 t="shared" si="35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14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 t="shared" si="35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14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 t="shared" si="35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14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 t="shared" si="35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14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 t="shared" si="35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14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 t="shared" si="35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14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 t="shared" si="35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14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 t="shared" si="35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14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 t="shared" si="35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14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 t="shared" si="35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1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 t="shared" si="35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14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 t="shared" si="35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14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 t="shared" si="35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14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 t="shared" si="35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14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 t="shared" si="35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14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 t="shared" si="35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14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 t="shared" si="35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14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 t="shared" si="35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14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 t="shared" si="35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14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 t="shared" si="35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1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 t="shared" si="35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14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 t="shared" si="35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14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 t="shared" si="35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14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 t="shared" si="35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14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 t="shared" si="35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14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 t="shared" si="35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14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 t="shared" si="35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14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 t="shared" si="35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14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 t="shared" si="35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14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 t="shared" si="35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1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 t="shared" si="35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14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 t="shared" si="35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14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 t="shared" si="35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14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 t="shared" ref="U2307:U2370" si="36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14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 t="shared" si="36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14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 t="shared" si="36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14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 t="shared" si="36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14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 t="shared" si="36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14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 t="shared" si="36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14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 t="shared" si="36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 t="shared" si="36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14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 t="shared" si="36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14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 t="shared" si="36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14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 t="shared" si="36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14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 t="shared" si="36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14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 t="shared" si="36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14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 t="shared" si="36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14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 t="shared" si="36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14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 t="shared" si="36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14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 t="shared" si="36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1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 t="shared" si="36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14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 t="shared" si="36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14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 t="shared" si="36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14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 t="shared" si="36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14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 t="shared" si="36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14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 t="shared" si="36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14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 t="shared" si="36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14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 t="shared" si="36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14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 t="shared" si="36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14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 t="shared" si="36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1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 t="shared" si="36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14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 t="shared" si="36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14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 t="shared" si="36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14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 t="shared" si="36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14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 t="shared" si="36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14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 t="shared" si="36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14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 t="shared" si="36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14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 t="shared" si="36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14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 t="shared" si="36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14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 t="shared" si="36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1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 t="shared" si="36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14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 t="shared" si="36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14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 t="shared" si="36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14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 t="shared" si="36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14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 t="shared" si="36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14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 t="shared" si="36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14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 t="shared" si="36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14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 t="shared" si="36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14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 t="shared" si="36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14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 t="shared" si="36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1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 t="shared" si="36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14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 t="shared" si="36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14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 t="shared" si="36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14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 t="shared" si="36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14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 t="shared" si="36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14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 t="shared" si="36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14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 t="shared" si="36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14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 t="shared" si="36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14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 t="shared" si="36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14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 t="shared" si="36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1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 t="shared" si="36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14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 t="shared" si="36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14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 t="shared" si="36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14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 t="shared" si="36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14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 t="shared" si="36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14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 t="shared" si="36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14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 t="shared" si="36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14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 t="shared" ref="U2371:U2434" si="37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14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 t="shared" si="37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14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 t="shared" si="37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1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 t="shared" si="37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14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 t="shared" si="37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14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 t="shared" si="37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14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 t="shared" si="37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14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 t="shared" si="37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14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 t="shared" si="37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14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 t="shared" si="37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14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 t="shared" si="37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14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 t="shared" si="37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14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 t="shared" si="37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1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 t="shared" si="37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14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 t="shared" si="37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14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 t="shared" si="37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14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 t="shared" si="37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14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 t="shared" si="37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14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 t="shared" si="37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14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 t="shared" si="37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14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 t="shared" si="37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14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 t="shared" si="37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14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 t="shared" si="37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1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 t="shared" si="37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14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 t="shared" si="37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14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 t="shared" si="37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14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 t="shared" si="37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14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 t="shared" si="37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14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 t="shared" si="37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14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 t="shared" si="37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14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 t="shared" si="37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14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 t="shared" si="37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14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 t="shared" si="37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1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 t="shared" si="37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14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 t="shared" si="37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14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 t="shared" si="37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14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 t="shared" si="37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14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 t="shared" si="37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14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 t="shared" si="37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14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 t="shared" si="37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14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 t="shared" si="37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14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 t="shared" si="37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14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 t="shared" si="37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 t="shared" si="37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14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 t="shared" si="37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14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 t="shared" si="37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14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 t="shared" si="37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14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 t="shared" si="37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14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 t="shared" si="37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14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 t="shared" si="37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14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 t="shared" si="37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14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 t="shared" si="37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14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 t="shared" si="37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1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 t="shared" si="37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14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 t="shared" si="37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14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 t="shared" si="37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14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 t="shared" si="37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14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 t="shared" si="37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14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 t="shared" si="37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14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 t="shared" si="37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14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 t="shared" si="37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14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 t="shared" si="37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14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 t="shared" si="37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1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 t="shared" si="37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14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 t="shared" ref="U2435:U2498" si="38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14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 t="shared" si="38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14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 t="shared" si="38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14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 t="shared" si="38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14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 t="shared" si="38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14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 t="shared" si="38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14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 t="shared" si="38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14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 t="shared" si="38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14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 t="shared" si="38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1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 t="shared" si="38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14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 t="shared" si="38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14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 t="shared" si="38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14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 t="shared" si="38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14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 t="shared" si="38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14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 t="shared" si="38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14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 t="shared" si="38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14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 t="shared" si="38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14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 t="shared" si="38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14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 t="shared" si="38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1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 t="shared" si="38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14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 t="shared" si="38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14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 t="shared" si="38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14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 t="shared" si="38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14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 t="shared" si="38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14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 t="shared" si="38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14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 t="shared" si="38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14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 t="shared" si="38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14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 t="shared" si="38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14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 t="shared" si="38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1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 t="shared" si="38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14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 t="shared" si="38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14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 t="shared" si="38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14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 t="shared" si="38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14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 t="shared" si="38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14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 t="shared" si="38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14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 t="shared" si="38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14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 t="shared" si="38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14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 t="shared" si="38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14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 t="shared" si="38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1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 t="shared" si="38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14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 t="shared" si="38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14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 t="shared" si="38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14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 t="shared" si="38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14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 t="shared" si="38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14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 t="shared" si="38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14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 t="shared" si="38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14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 t="shared" si="38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14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 t="shared" si="38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14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 t="shared" si="38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1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 t="shared" si="38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14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 t="shared" si="38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14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 t="shared" si="38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14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 t="shared" si="38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14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 t="shared" si="38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14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 t="shared" si="38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14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 t="shared" si="38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14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 t="shared" si="38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14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 t="shared" si="38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14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 t="shared" si="38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1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 t="shared" si="38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14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 t="shared" si="38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14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 t="shared" si="38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14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 t="shared" si="38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14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 t="shared" si="38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14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 t="shared" ref="U2499:U2562" si="3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14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 t="shared" si="3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14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 t="shared" si="3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14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 t="shared" si="3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14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 t="shared" si="3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1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 t="shared" si="3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14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 t="shared" si="3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14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 t="shared" si="3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14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 t="shared" si="3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14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 t="shared" si="3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14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 t="shared" si="3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14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 t="shared" si="3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14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 t="shared" si="3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14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 t="shared" si="3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14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 t="shared" si="3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 t="shared" si="3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14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 t="shared" si="3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14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 t="shared" si="3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14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 t="shared" si="3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14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 t="shared" si="3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14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 t="shared" si="3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14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 t="shared" si="3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14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 t="shared" si="3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14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 t="shared" si="3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14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 t="shared" si="3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1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 t="shared" si="3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14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 t="shared" si="3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14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 t="shared" si="3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14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 t="shared" si="3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14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 t="shared" si="3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14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 t="shared" si="3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14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 t="shared" si="3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14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 t="shared" si="3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14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 t="shared" si="3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14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 t="shared" si="3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1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 t="shared" si="3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14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 t="shared" si="3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14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 t="shared" si="3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14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 t="shared" si="3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14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 t="shared" si="3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14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 t="shared" si="3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14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 t="shared" si="3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14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 t="shared" si="3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14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 t="shared" si="3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14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 t="shared" si="3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1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 t="shared" si="3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14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 t="shared" si="3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14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 t="shared" si="3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14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 t="shared" si="3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14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 t="shared" si="3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14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 t="shared" si="3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14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 t="shared" si="3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14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 t="shared" si="3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14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 t="shared" si="3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14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 t="shared" si="3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1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 t="shared" si="3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14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 t="shared" si="3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14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 t="shared" si="3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14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 t="shared" si="3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14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 t="shared" si="3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14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 t="shared" si="3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14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 t="shared" si="3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14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 t="shared" si="3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14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 t="shared" si="3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14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 t="shared" ref="U2563:U2626" si="40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1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 t="shared" si="40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14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 t="shared" si="40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14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 t="shared" si="40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14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 t="shared" si="40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14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 t="shared" si="40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14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 t="shared" si="40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14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 t="shared" si="40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14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 t="shared" si="40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14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 t="shared" si="40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14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 t="shared" si="40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1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 t="shared" si="40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14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 t="shared" si="40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14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 t="shared" si="40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14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 t="shared" si="40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14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 t="shared" si="40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14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 t="shared" si="40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14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 t="shared" si="40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14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 t="shared" si="40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14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 t="shared" si="40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14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 t="shared" si="40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1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 t="shared" si="40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14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 t="shared" si="40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14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 t="shared" si="40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14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 t="shared" si="40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14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 t="shared" si="40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14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 t="shared" si="40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14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 t="shared" si="40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14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 t="shared" si="40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14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 t="shared" si="40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14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 t="shared" si="40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1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 t="shared" si="40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14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 t="shared" si="40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14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 t="shared" si="40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14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 t="shared" si="40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14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 t="shared" si="40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14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 t="shared" si="40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14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 t="shared" si="40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14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 t="shared" si="40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14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 t="shared" si="40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14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 t="shared" si="40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1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 t="shared" si="40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14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 t="shared" si="40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14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 t="shared" si="40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14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 t="shared" si="40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14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 t="shared" si="40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14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 t="shared" si="40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14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 t="shared" si="40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14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 t="shared" si="40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14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 t="shared" si="40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14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 t="shared" si="40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 t="shared" si="40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14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 t="shared" si="40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14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 t="shared" si="40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14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 t="shared" si="40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14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 t="shared" si="40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14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 t="shared" si="40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14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 t="shared" si="40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14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 t="shared" si="40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14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 t="shared" si="40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14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 t="shared" si="40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1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 t="shared" si="40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14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 t="shared" si="40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14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 t="shared" si="40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14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 t="shared" ref="U2627:U2690" si="41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14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 t="shared" si="41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14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 t="shared" si="41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14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 t="shared" si="41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14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 t="shared" si="41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14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 t="shared" si="41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14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 t="shared" si="41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1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 t="shared" si="41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14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 t="shared" si="41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14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 t="shared" si="41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14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 t="shared" si="41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14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 t="shared" si="41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14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 t="shared" si="41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14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 t="shared" si="41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14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 t="shared" si="41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14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 t="shared" si="41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14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 t="shared" si="41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1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 t="shared" si="41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14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 t="shared" si="41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14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 t="shared" si="41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14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 t="shared" si="41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14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 t="shared" si="41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14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 t="shared" si="41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14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 t="shared" si="41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14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 t="shared" si="41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14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 t="shared" si="41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14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 t="shared" si="41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1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 t="shared" si="41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14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 t="shared" si="41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14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 t="shared" si="41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14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 t="shared" si="41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14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 t="shared" si="41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14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 t="shared" si="41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14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 t="shared" si="41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14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 t="shared" si="41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14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 t="shared" si="41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14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 t="shared" si="41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1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 t="shared" si="41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14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 t="shared" si="41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14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 t="shared" si="41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14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 t="shared" si="41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14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 t="shared" si="41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14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 t="shared" si="41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14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 t="shared" si="41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14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 t="shared" si="41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14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 t="shared" si="41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14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 t="shared" si="41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1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 t="shared" si="41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14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 t="shared" si="41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14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 t="shared" si="41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14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 t="shared" si="41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14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 t="shared" si="41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14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 t="shared" si="41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14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 t="shared" si="41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14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 t="shared" si="41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14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 t="shared" si="41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14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 t="shared" si="41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1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 t="shared" si="41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14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 t="shared" si="41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14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 t="shared" si="41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14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 t="shared" si="41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14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 t="shared" si="41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14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 t="shared" si="41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14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 t="shared" si="41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14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 t="shared" ref="U2691:U2754" si="42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14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 t="shared" si="42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14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 t="shared" si="42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1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 t="shared" si="42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14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 t="shared" si="42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14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 t="shared" si="42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14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 t="shared" si="42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14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 t="shared" si="42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14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 t="shared" si="42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14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 t="shared" si="42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 s="14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 t="shared" si="42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14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 t="shared" si="42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14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 t="shared" si="42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1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 t="shared" si="42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14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 t="shared" si="42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14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 t="shared" si="42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14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 t="shared" si="42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14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 t="shared" si="42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14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 t="shared" si="42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14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 t="shared" si="42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14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 t="shared" si="42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14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 t="shared" si="42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14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 t="shared" si="42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 t="shared" si="42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14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 t="shared" si="42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14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 t="shared" si="42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14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 t="shared" si="42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14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 t="shared" si="42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14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 t="shared" si="42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14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 t="shared" si="42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14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 t="shared" si="42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14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 t="shared" si="42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14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 t="shared" si="42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1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 t="shared" si="42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14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 t="shared" si="42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14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 t="shared" si="42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14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 t="shared" si="42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14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 t="shared" si="42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14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 t="shared" si="42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14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 t="shared" si="42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14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 t="shared" si="42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14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 t="shared" si="42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14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 t="shared" si="42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1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 t="shared" si="42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14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 t="shared" si="42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14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 t="shared" si="42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14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 t="shared" si="42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14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 t="shared" si="42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14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 t="shared" si="42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14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 t="shared" si="42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14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 t="shared" si="42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14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 t="shared" si="42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14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 t="shared" si="42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1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 t="shared" si="42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14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 t="shared" si="42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14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 t="shared" si="42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14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 t="shared" si="42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14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 t="shared" si="42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14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 t="shared" si="42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14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 t="shared" si="42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14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 t="shared" si="42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14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 t="shared" si="42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14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 t="shared" si="42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1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 t="shared" si="42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14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 t="shared" ref="U2755:U2818" si="43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14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 t="shared" si="43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14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 t="shared" si="43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14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 t="shared" si="43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14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 t="shared" si="43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14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 t="shared" si="43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14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 t="shared" si="43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14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 t="shared" si="43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14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 t="shared" si="43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1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 t="shared" si="43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14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 t="shared" si="43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14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 t="shared" si="43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14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 t="shared" si="43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14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 t="shared" si="43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14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 t="shared" si="43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14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 t="shared" si="43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14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 t="shared" si="43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14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 t="shared" si="43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14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 t="shared" si="43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1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 t="shared" si="43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14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 t="shared" si="43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14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 t="shared" si="43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14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 t="shared" si="43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14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 t="shared" si="43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14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 t="shared" si="43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14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 t="shared" si="43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14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 t="shared" si="43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14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 t="shared" si="43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4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 t="shared" si="43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 t="shared" si="43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4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 t="shared" si="43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4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 t="shared" si="43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4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 t="shared" si="43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4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 t="shared" si="43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4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 t="shared" si="43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4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 t="shared" si="43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4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 t="shared" si="43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4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 t="shared" si="43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4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 t="shared" si="43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 t="shared" si="43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4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 t="shared" si="43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4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 t="shared" si="43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4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 t="shared" si="43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4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 t="shared" si="43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4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 t="shared" si="43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4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 t="shared" si="43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4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 t="shared" si="43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4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 t="shared" si="43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4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 t="shared" si="43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 t="shared" si="43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4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  <c r="U2805">
        <f t="shared" si="43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4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 t="shared" si="43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4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 t="shared" si="43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4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 t="shared" si="43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4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 t="shared" si="43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4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 t="shared" si="43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4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 t="shared" si="43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4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 t="shared" si="43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4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 t="shared" si="43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 t="shared" si="43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4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 t="shared" si="43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4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 t="shared" si="43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4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 t="shared" si="43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4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 t="shared" si="43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4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 t="shared" ref="U2819:U2882" si="4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4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 t="shared" si="4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4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 t="shared" si="4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4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  <c r="U2822">
        <f t="shared" si="4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4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 t="shared" si="4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 t="shared" si="4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4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 t="shared" si="4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4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 t="shared" si="4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4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 t="shared" si="4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4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 t="shared" si="4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4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 t="shared" si="4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4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 t="shared" si="4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4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 t="shared" si="4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4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 t="shared" si="4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4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 t="shared" si="4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 t="shared" si="4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4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 t="shared" si="4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4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 t="shared" si="4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4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  <c r="U2837">
        <f t="shared" si="4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4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 t="shared" si="4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4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 t="shared" si="4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4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 t="shared" si="4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4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 t="shared" si="4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4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 t="shared" si="4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14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 t="shared" si="4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1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 t="shared" si="4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14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>
        <f t="shared" si="4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14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 t="shared" si="4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14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>
        <f t="shared" si="4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14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>
        <f t="shared" si="4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14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>
        <f t="shared" si="4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14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>
        <f t="shared" si="4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14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 t="shared" si="4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14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>
        <f t="shared" si="4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14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 t="shared" si="4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1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>
        <f t="shared" si="4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14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 t="shared" si="4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14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 t="shared" si="4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14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>
        <f t="shared" si="4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14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>
        <f t="shared" si="4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14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 t="shared" si="4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14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 t="shared" si="4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14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 t="shared" si="4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14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>
        <f t="shared" si="4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14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 t="shared" si="4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1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>
        <f t="shared" si="4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14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>
        <f t="shared" si="4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14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 t="shared" si="4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14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>
        <f t="shared" si="4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14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>
        <f t="shared" si="4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14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>
        <f t="shared" si="4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14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>
        <f t="shared" si="4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14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>
        <f t="shared" si="4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14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>
        <f t="shared" si="4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14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>
        <f t="shared" si="4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1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  <c r="U2874">
        <f t="shared" si="4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14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>
        <f t="shared" si="4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14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  <c r="U2876">
        <f t="shared" si="4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14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>
        <f t="shared" si="4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14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>
        <f t="shared" si="4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14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>
        <f t="shared" si="4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14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 t="shared" si="4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14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>
        <f t="shared" si="4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14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>
        <f t="shared" si="4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14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>
        <f t="shared" ref="U2883:U2946" si="45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1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>
        <f t="shared" si="45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14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>
        <f t="shared" si="45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14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>
        <f t="shared" si="45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14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>
        <f t="shared" si="45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14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>
        <f t="shared" si="45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14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>
        <f t="shared" si="45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14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>
        <f t="shared" si="45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14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>
        <f t="shared" si="45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14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  <c r="U2892">
        <f t="shared" si="45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14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>
        <f t="shared" si="45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1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  <c r="U2894">
        <f t="shared" si="45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14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>
        <f t="shared" si="45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14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>
        <f t="shared" si="45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14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  <c r="U2897">
        <f t="shared" si="45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14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  <c r="U2898">
        <f t="shared" si="45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14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>
        <f t="shared" si="45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14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>
        <f t="shared" si="45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14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>
        <f t="shared" si="45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14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>
        <f t="shared" si="45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14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>
        <f t="shared" si="45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1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>
        <f t="shared" si="45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14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>
        <f t="shared" si="45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14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 t="shared" si="45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14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>
        <f t="shared" si="45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14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>
        <f t="shared" si="45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14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>
        <f t="shared" si="45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14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>
        <f t="shared" si="45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14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>
        <f t="shared" si="45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14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 t="shared" si="45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14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>
        <f t="shared" si="45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>
        <f t="shared" si="45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14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>
        <f t="shared" si="45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14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 t="shared" si="45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14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 t="shared" si="45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14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 t="shared" si="45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14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>
        <f t="shared" si="45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14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>
        <f t="shared" si="45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14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  <c r="U2921">
        <f t="shared" si="45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14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 t="shared" si="45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14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 t="shared" si="45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1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 t="shared" si="45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14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 t="shared" si="45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14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 t="shared" si="45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14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 t="shared" si="45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14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 t="shared" si="45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14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 t="shared" si="45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14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 t="shared" si="45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14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 t="shared" si="45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14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 t="shared" si="45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14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 t="shared" si="45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1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 t="shared" si="45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14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 t="shared" si="45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14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 t="shared" si="45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14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 t="shared" si="45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14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 t="shared" si="45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14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 t="shared" si="45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14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 t="shared" si="45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14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 t="shared" si="45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14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 t="shared" si="45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14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 t="shared" si="45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1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 t="shared" si="45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14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 t="shared" si="45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14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 t="shared" si="45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14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 t="shared" ref="U2947:U3010" si="46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14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 t="shared" si="46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14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 t="shared" si="46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14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 t="shared" si="46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14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 t="shared" si="46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14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 t="shared" si="46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14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 t="shared" si="46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1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 t="shared" si="46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14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 t="shared" si="46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14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 t="shared" si="46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14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 t="shared" si="46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14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 t="shared" si="46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14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 t="shared" si="46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14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 t="shared" si="46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14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 t="shared" si="46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14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 t="shared" si="46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4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 t="shared" si="46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 t="shared" si="46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4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 t="shared" si="46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4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 t="shared" si="46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4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 t="shared" si="46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4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 t="shared" si="46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4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 t="shared" si="46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4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 t="shared" si="46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4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 t="shared" si="46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4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 t="shared" si="46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4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 t="shared" si="46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 t="shared" si="46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4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 t="shared" si="46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4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 t="shared" si="46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4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 t="shared" si="46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4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 t="shared" si="46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4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 t="shared" si="46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4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 t="shared" si="46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4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 t="shared" si="46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4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 t="shared" si="46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14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 t="shared" si="46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1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 t="shared" si="46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14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 t="shared" si="46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14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 t="shared" si="46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14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 t="shared" si="46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14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 t="shared" si="46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14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  <c r="U2989">
        <f t="shared" si="46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14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 t="shared" si="46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14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 t="shared" si="46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14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 t="shared" si="46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14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 t="shared" si="46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1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 t="shared" si="46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14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 t="shared" si="46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14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 t="shared" si="46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14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 t="shared" si="46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14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 t="shared" si="46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14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 t="shared" si="46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14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 t="shared" si="46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14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 t="shared" si="46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14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 t="shared" si="46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14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 t="shared" si="46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1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  <c r="U3004">
        <f t="shared" si="46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14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 t="shared" si="46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14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 t="shared" si="46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14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 t="shared" si="46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14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 t="shared" si="46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14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 t="shared" si="46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14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 t="shared" si="46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14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 t="shared" ref="U3011:U3074" si="47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14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 t="shared" si="47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14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 t="shared" si="47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 t="shared" si="47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14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 t="shared" si="47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14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 t="shared" si="47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14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 t="shared" si="47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14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 t="shared" si="47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14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 t="shared" si="47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14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 t="shared" si="47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14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 t="shared" si="47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14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 t="shared" si="47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14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 t="shared" si="47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1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 t="shared" si="47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14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 t="shared" si="47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14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 t="shared" si="47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14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 t="shared" si="47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14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 t="shared" si="47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14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 t="shared" si="47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14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 t="shared" si="47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14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 t="shared" si="47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14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 t="shared" si="47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14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 t="shared" si="47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1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 t="shared" si="47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14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 t="shared" si="47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14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 t="shared" si="47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14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 t="shared" si="47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14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 t="shared" si="47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14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 t="shared" si="47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14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 t="shared" si="47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14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 t="shared" si="47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14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 t="shared" si="47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14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 t="shared" si="47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1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 t="shared" si="47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14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 t="shared" si="47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14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 t="shared" si="47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14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 t="shared" si="47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14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 t="shared" si="47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14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 t="shared" si="47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14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 t="shared" si="47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14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 t="shared" si="47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14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 t="shared" si="47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14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 t="shared" si="47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1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 t="shared" si="47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14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 t="shared" si="47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14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 t="shared" si="47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14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 t="shared" si="47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14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 t="shared" si="47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14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 t="shared" si="47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14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 t="shared" si="47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14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 t="shared" si="47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14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 t="shared" si="47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14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 t="shared" si="47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1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 t="shared" si="47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14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 t="shared" si="47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14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 t="shared" si="47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14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 t="shared" si="47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14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 t="shared" si="47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14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 t="shared" si="47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14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 t="shared" si="47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14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 t="shared" si="47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14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 t="shared" si="47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14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 t="shared" si="47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1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 t="shared" si="47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14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 t="shared" ref="U3075:U3138" si="48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14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 t="shared" si="48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14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 t="shared" si="48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14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 t="shared" si="48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14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 t="shared" si="48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14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 t="shared" si="48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14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 t="shared" si="48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14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 t="shared" si="48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14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 t="shared" si="48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1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 t="shared" si="48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14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 t="shared" si="48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14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 t="shared" si="48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 t="shared" si="48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14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 t="shared" si="48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14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 t="shared" si="48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14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 t="shared" si="48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14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 t="shared" si="48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14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 t="shared" si="48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14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 t="shared" si="48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1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 t="shared" si="48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14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 t="shared" si="48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14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 t="shared" si="48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14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 t="shared" si="48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14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 t="shared" si="48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14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 t="shared" si="48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14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 t="shared" si="48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14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 t="shared" si="48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14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 t="shared" si="48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14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 t="shared" si="48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1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 t="shared" si="48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14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 t="shared" si="48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14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 t="shared" si="48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14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 t="shared" si="48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14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 t="shared" si="48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14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 t="shared" si="48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14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 t="shared" si="48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14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 t="shared" si="48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14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 t="shared" si="48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14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 t="shared" si="48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 t="shared" si="48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14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 t="shared" si="48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14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 t="shared" si="48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14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 t="shared" si="48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14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 t="shared" si="48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14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 t="shared" si="48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14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 t="shared" si="48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14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 t="shared" si="48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14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 t="shared" si="48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14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 t="shared" si="48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1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 t="shared" si="48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14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 t="shared" si="48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14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 t="shared" si="48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14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 t="shared" si="48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14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 t="shared" si="48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14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 t="shared" si="48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14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 t="shared" si="48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14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 t="shared" si="48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14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 t="shared" si="48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14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 t="shared" si="48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1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 t="shared" si="48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14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 t="shared" si="48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14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 t="shared" si="48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14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 t="shared" si="48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14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 t="shared" si="48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14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 t="shared" ref="U3139:U3202" si="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14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 t="shared" si="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14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 t="shared" si="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14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 t="shared" si="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14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 t="shared" si="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1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 t="shared" si="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14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 t="shared" si="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14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 t="shared" si="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14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 t="shared" si="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14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 t="shared" si="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4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 t="shared" si="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4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 t="shared" si="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4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 t="shared" si="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4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 t="shared" si="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4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 t="shared" si="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 t="shared" si="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4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 t="shared" si="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4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 t="shared" si="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4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 t="shared" si="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4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 t="shared" si="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4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 t="shared" si="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4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 t="shared" si="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4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 t="shared" si="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4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 t="shared" si="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4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 t="shared" si="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 t="shared" si="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4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 t="shared" si="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4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 t="shared" si="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4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 t="shared" si="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4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 t="shared" si="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4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 t="shared" si="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4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 t="shared" si="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4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 t="shared" si="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4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 t="shared" si="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4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 t="shared" si="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 t="shared" si="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4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 t="shared" si="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4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 t="shared" si="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4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 t="shared" si="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4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 t="shared" si="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4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 t="shared" si="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4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 t="shared" si="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4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 t="shared" si="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4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 t="shared" si="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4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 t="shared" si="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 t="shared" si="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4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 t="shared" si="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4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 t="shared" si="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4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 t="shared" si="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4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 t="shared" si="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4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 t="shared" si="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14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 t="shared" si="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14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 t="shared" si="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14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 t="shared" si="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14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 t="shared" si="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1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 t="shared" si="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14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 t="shared" si="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14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 t="shared" si="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14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 t="shared" si="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14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 t="shared" si="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14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 t="shared" si="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14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 t="shared" si="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14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 t="shared" si="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14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 t="shared" si="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14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 t="shared" ref="U3203:U3266" si="50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1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 t="shared" si="50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14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 t="shared" si="50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14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 t="shared" si="50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14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 t="shared" si="50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14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 t="shared" si="50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14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 t="shared" si="50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4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 t="shared" si="50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4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 t="shared" si="50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4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 t="shared" si="50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4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 t="shared" si="50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 t="shared" si="50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4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 t="shared" si="50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4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 t="shared" si="50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4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 t="shared" si="50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4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 t="shared" si="50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4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 t="shared" si="50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4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  <c r="U3220">
        <f t="shared" si="50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4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 t="shared" si="50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4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 t="shared" si="50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4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 t="shared" si="50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 t="shared" si="50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4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 t="shared" si="50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4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 t="shared" si="50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4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 t="shared" si="50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4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 t="shared" si="50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4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 t="shared" si="50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4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 t="shared" si="50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4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 t="shared" si="50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4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 t="shared" si="50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4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 t="shared" si="50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 t="shared" si="50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4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 t="shared" si="50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4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 t="shared" si="50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4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 t="shared" si="50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4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 t="shared" si="50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4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 t="shared" si="50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4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 t="shared" si="50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4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 t="shared" si="50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4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 t="shared" si="50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4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 t="shared" si="50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 t="shared" si="50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4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  <c r="U3245">
        <f t="shared" si="50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4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 t="shared" si="50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4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 t="shared" si="50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4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 t="shared" si="50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4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 t="shared" si="50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4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 t="shared" si="50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4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 t="shared" si="50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4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 t="shared" si="50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4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 t="shared" si="50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 t="shared" si="50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4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 t="shared" si="50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4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 t="shared" si="50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4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 t="shared" si="50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4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 t="shared" si="50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4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 t="shared" si="50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4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 t="shared" si="50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4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 t="shared" si="50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4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 t="shared" si="50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4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 t="shared" si="50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 t="shared" si="50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4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 t="shared" si="50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4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 t="shared" si="50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4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 t="shared" ref="U3267:U3330" si="51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4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 t="shared" si="51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4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 t="shared" si="51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4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 t="shared" si="51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4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 t="shared" si="51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4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 t="shared" si="51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4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 t="shared" si="51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 t="shared" si="51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4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 t="shared" si="51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4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 t="shared" si="51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4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 t="shared" si="51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4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 t="shared" si="51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4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 t="shared" si="51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4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 t="shared" si="51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4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 t="shared" si="51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4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 t="shared" si="51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4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 t="shared" si="51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 t="shared" si="51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4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 t="shared" si="51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4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 t="shared" si="51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4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 t="shared" si="51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4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 t="shared" si="51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4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 t="shared" si="51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4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 t="shared" si="51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4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 t="shared" si="51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4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 t="shared" si="51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4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 t="shared" si="51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 t="shared" si="51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4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 t="shared" si="51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4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 t="shared" si="51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4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 t="shared" si="51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4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 t="shared" si="51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4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 t="shared" si="51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4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  <c r="U3300">
        <f t="shared" si="51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4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 t="shared" si="51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4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 t="shared" si="51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4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 t="shared" si="51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 t="shared" si="51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4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 t="shared" si="51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4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 t="shared" si="51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4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 t="shared" si="51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4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 t="shared" si="51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4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 t="shared" si="51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4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 t="shared" si="51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4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 t="shared" si="51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4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 t="shared" si="51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4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 t="shared" si="51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 t="shared" si="51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4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 t="shared" si="51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4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 t="shared" si="51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4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 t="shared" si="51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4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 t="shared" si="51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4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 t="shared" si="51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4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 t="shared" si="51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4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 t="shared" si="51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4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 t="shared" si="51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4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 t="shared" si="51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 t="shared" si="51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4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 t="shared" si="51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4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 t="shared" si="51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4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 t="shared" si="51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4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 t="shared" si="51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4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 t="shared" si="51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4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 t="shared" si="51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4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 t="shared" ref="U3331:U3394" si="52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4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 t="shared" si="52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4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 t="shared" si="52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 t="shared" si="52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4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 t="shared" si="52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4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 t="shared" si="52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4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 t="shared" si="52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4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 t="shared" si="52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4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 t="shared" si="52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4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 t="shared" si="52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4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 t="shared" si="52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4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 t="shared" si="52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4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 t="shared" si="52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 t="shared" si="52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4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 t="shared" si="52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4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 t="shared" si="52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4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 t="shared" si="52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4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 t="shared" si="52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4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 t="shared" si="52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4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 t="shared" si="52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4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 t="shared" si="52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4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 t="shared" si="52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4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 t="shared" si="52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 t="shared" si="52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4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 t="shared" si="52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4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 t="shared" si="52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4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 t="shared" si="52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4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 t="shared" si="52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4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 t="shared" si="52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4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 t="shared" si="52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4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 t="shared" si="52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4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 t="shared" si="52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4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 t="shared" si="52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 t="shared" si="52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4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 t="shared" si="52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4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 t="shared" si="52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4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 t="shared" si="52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4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 t="shared" si="52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4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 t="shared" si="52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4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 t="shared" si="52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4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 t="shared" si="52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4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 t="shared" si="52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4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 t="shared" si="52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 t="shared" si="52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4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 t="shared" si="52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4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 t="shared" si="52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4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 t="shared" si="52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4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 t="shared" si="52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4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 t="shared" si="52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4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 t="shared" si="52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4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 t="shared" si="52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4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 t="shared" si="52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4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 t="shared" si="52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 t="shared" si="52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4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 t="shared" si="52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4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 t="shared" si="52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4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  <c r="U3387">
        <f t="shared" si="52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4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 t="shared" si="52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4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 t="shared" si="52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4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 t="shared" si="52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4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 t="shared" si="52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4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 t="shared" si="52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4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 t="shared" si="52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 t="shared" si="52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4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 t="shared" ref="U3395:U3458" si="53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4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 t="shared" si="53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4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 t="shared" si="53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4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 t="shared" si="53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4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 t="shared" si="53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4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 t="shared" si="53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4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 t="shared" si="53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4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 t="shared" si="53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4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 t="shared" si="53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 t="shared" si="53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4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 t="shared" si="53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4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 t="shared" si="53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4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 t="shared" si="53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4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 t="shared" si="53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4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 t="shared" si="53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4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 t="shared" si="53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4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 t="shared" si="53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4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 t="shared" si="53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4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 t="shared" si="53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 t="shared" si="53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4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 t="shared" si="53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4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 t="shared" si="53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4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 t="shared" si="53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4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 t="shared" si="53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4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 t="shared" si="53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4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 t="shared" si="53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4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 t="shared" si="53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4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 t="shared" si="53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4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 t="shared" si="53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  <c r="U3424">
        <f t="shared" si="53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4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 t="shared" si="53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4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 t="shared" si="53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4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 t="shared" si="53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4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 t="shared" si="53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4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 t="shared" si="53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4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 t="shared" si="53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4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 t="shared" si="53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4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 t="shared" si="53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4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 t="shared" si="53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 t="shared" si="53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4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 t="shared" si="53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4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 t="shared" si="53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4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 t="shared" si="53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4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 t="shared" si="53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4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 t="shared" si="53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4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 t="shared" si="53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4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 t="shared" si="53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4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 t="shared" si="53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4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 t="shared" si="53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 t="shared" si="53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4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 t="shared" si="53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4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 t="shared" si="53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4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 t="shared" si="53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4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 t="shared" si="53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4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 t="shared" si="53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4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 t="shared" si="53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4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 t="shared" si="53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4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 t="shared" si="53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4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 t="shared" si="53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 t="shared" si="53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4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 t="shared" si="53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4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 t="shared" si="53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4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 t="shared" si="53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4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 t="shared" si="53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4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 t="shared" ref="U3459:U3522" si="5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4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 t="shared" si="5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4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 t="shared" si="5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4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 t="shared" si="5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4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 t="shared" si="5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 t="shared" si="5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4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 t="shared" si="5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4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 t="shared" si="5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4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 t="shared" si="5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4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 t="shared" si="5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4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 t="shared" si="5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4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 t="shared" si="5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4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 t="shared" si="5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4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 t="shared" si="5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4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 t="shared" si="5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 t="shared" si="5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4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 t="shared" si="5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4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 t="shared" si="5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4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 t="shared" si="5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4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 t="shared" si="5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4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 t="shared" si="5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4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 t="shared" si="5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4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 t="shared" si="5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4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 t="shared" si="5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4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 t="shared" si="5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 t="shared" si="5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4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 t="shared" si="5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4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 t="shared" si="5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4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 t="shared" si="5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4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 t="shared" si="5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4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 t="shared" si="5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4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 t="shared" si="5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4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 t="shared" si="5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4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 t="shared" si="5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4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 t="shared" si="5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 t="shared" si="5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4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 t="shared" si="5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4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 t="shared" si="5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4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 t="shared" si="5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4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 t="shared" si="5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4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 t="shared" si="5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4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 t="shared" si="5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4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 t="shared" si="5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4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 t="shared" si="5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4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 t="shared" si="5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 t="shared" si="5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4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 t="shared" si="5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4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 t="shared" si="5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4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 t="shared" si="5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4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 t="shared" si="5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4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 t="shared" si="5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4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 t="shared" si="5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4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 t="shared" si="5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4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 t="shared" si="5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4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 t="shared" si="5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 t="shared" si="5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4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 t="shared" si="5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4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 t="shared" si="5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4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 t="shared" si="5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4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 t="shared" si="5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4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 t="shared" si="5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4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 t="shared" si="5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4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 t="shared" si="5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4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 t="shared" si="5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4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 t="shared" ref="U3523:U3586" si="55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 t="shared" si="55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4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 t="shared" si="55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4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 t="shared" si="55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4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 t="shared" si="55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4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 t="shared" si="55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4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 t="shared" si="55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4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 t="shared" si="55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4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 t="shared" si="55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4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 t="shared" si="55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4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 t="shared" si="55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 t="shared" si="55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4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 t="shared" si="55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4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 t="shared" si="55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4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 t="shared" si="55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4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 t="shared" si="55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4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 t="shared" si="55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4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 t="shared" si="55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4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 t="shared" si="55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4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 t="shared" si="55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4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 t="shared" si="55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 t="shared" si="55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4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 t="shared" si="55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4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 t="shared" si="55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4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 t="shared" si="55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4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 t="shared" si="55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4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 t="shared" si="55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4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 t="shared" si="55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4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 t="shared" si="55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4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 t="shared" si="55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4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 t="shared" si="55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 t="shared" si="55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4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  <c r="U3555">
        <f t="shared" si="55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4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 t="shared" si="55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4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 t="shared" si="55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4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 t="shared" si="55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4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 t="shared" si="55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4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 t="shared" si="55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4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 t="shared" si="55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4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 t="shared" si="55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4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 t="shared" si="55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 t="shared" si="55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4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 t="shared" si="55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4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 t="shared" si="55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4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 t="shared" si="55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4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 t="shared" si="55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4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 t="shared" si="55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4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 t="shared" si="55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4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 t="shared" si="55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4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 t="shared" si="55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4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 t="shared" si="55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 t="shared" si="55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4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 t="shared" si="55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4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 t="shared" si="55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4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 t="shared" si="55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4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 t="shared" si="55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4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 t="shared" si="55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4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 t="shared" si="55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4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 t="shared" si="55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4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 t="shared" si="55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4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 t="shared" si="55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 t="shared" si="55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4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 t="shared" si="55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4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 t="shared" si="55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4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 t="shared" ref="U3587:U3650" si="56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4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 t="shared" si="56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4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 t="shared" si="56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4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 t="shared" si="56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4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 t="shared" si="56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4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 t="shared" si="56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4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 t="shared" si="56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 t="shared" si="56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4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 t="shared" si="56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4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 t="shared" si="56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4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 t="shared" si="56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4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 t="shared" si="56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4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 t="shared" si="56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4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 t="shared" si="56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4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>
        <f t="shared" si="56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4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 t="shared" si="56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4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 t="shared" si="56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 t="shared" si="56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4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 t="shared" si="56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4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 t="shared" si="56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4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 t="shared" si="56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4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 t="shared" si="56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4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 t="shared" si="56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4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 t="shared" si="56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4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 t="shared" si="56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4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 t="shared" si="56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4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 t="shared" si="56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 t="shared" si="56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4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 t="shared" si="56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4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 t="shared" si="56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4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 t="shared" si="56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4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 t="shared" si="56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4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 t="shared" si="56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4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 t="shared" si="56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4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 t="shared" si="56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4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 t="shared" si="56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4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 t="shared" si="56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 t="shared" si="56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4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 t="shared" si="56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4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 t="shared" si="56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4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 t="shared" si="56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4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 t="shared" si="56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4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 t="shared" si="56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14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 t="shared" si="56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14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 t="shared" si="56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14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 t="shared" si="56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14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 t="shared" si="56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1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 t="shared" si="56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14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 t="shared" si="56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14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 t="shared" si="56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14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 t="shared" si="56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14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 t="shared" si="56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14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 t="shared" si="56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14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 t="shared" si="56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14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 t="shared" si="56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14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 t="shared" si="56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14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 t="shared" si="56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1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 t="shared" si="56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14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 t="shared" si="56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14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 t="shared" si="56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14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 t="shared" si="56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14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 t="shared" si="56"/>
        <v>2015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14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 t="shared" si="56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4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 t="shared" si="56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4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 t="shared" ref="U3651:U3714" si="57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4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 t="shared" si="57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4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 t="shared" si="57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 t="shared" si="57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4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 t="shared" si="57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4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 t="shared" si="57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4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 t="shared" si="57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4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 t="shared" si="57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4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 t="shared" si="57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4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 t="shared" si="57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4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 t="shared" si="57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4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 t="shared" si="57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4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 t="shared" si="57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 t="shared" si="57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4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 t="shared" si="57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4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 t="shared" si="57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4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 t="shared" si="57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4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 t="shared" si="57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4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 t="shared" si="57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4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 t="shared" si="57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4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 t="shared" si="57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4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 t="shared" si="57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4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 t="shared" si="57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 t="shared" si="57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4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 t="shared" si="57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4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 t="shared" si="57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4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 t="shared" si="57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4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 t="shared" si="57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4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 t="shared" si="57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4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 t="shared" si="57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4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 t="shared" si="57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4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 t="shared" si="57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4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 t="shared" si="57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 t="shared" si="57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4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 t="shared" si="57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4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 t="shared" si="57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4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 t="shared" si="57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4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 t="shared" si="57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4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 t="shared" si="57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4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 t="shared" si="57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4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 t="shared" si="57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4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 t="shared" si="57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4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 t="shared" si="57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  <c r="U3694">
        <f t="shared" si="57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4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 t="shared" si="57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4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 t="shared" si="57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4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 t="shared" si="57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4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 t="shared" si="57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4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 t="shared" si="57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4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 t="shared" si="57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4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 t="shared" si="57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4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 t="shared" si="57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4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 t="shared" si="57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 t="shared" si="57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4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 t="shared" si="57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4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 t="shared" si="57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4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 t="shared" si="57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4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 t="shared" si="57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4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 t="shared" si="57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4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 t="shared" si="57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4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 t="shared" si="57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4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 t="shared" si="57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4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 t="shared" si="57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 t="shared" si="57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4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 t="shared" ref="U3715:U3778" si="58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4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 t="shared" si="58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4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 t="shared" si="58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4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 t="shared" si="58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4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 t="shared" si="58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4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 t="shared" si="58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4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 t="shared" si="58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4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 t="shared" si="58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4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 t="shared" si="58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 t="shared" si="58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4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 t="shared" si="58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4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 t="shared" si="58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4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 t="shared" si="58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4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 t="shared" si="58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4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 t="shared" si="58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14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>
        <f t="shared" si="58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14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  <c r="U3731">
        <f t="shared" si="58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14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>
        <f t="shared" si="58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14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>
        <f t="shared" si="58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1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 t="shared" si="58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14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  <c r="U3735">
        <f t="shared" si="58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14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>
        <f t="shared" si="58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14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 t="shared" si="58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14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 t="shared" si="58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14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>
        <f t="shared" si="58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14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 t="shared" si="58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14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 t="shared" si="58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14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>
        <f t="shared" si="58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14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>
        <f t="shared" si="58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1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>
        <f t="shared" si="58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14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>
        <f t="shared" si="58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14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>
        <f t="shared" si="58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14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>
        <f t="shared" si="58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14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>
        <f t="shared" si="58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14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 t="shared" si="58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14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 t="shared" si="58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14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 t="shared" si="58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14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 t="shared" si="58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14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 t="shared" si="58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1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 t="shared" si="58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14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  <c r="U3755">
        <f t="shared" si="58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14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 t="shared" si="58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14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 t="shared" si="58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14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 t="shared" si="58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14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 t="shared" si="58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14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 t="shared" si="58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14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 t="shared" si="58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14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 t="shared" si="58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14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 t="shared" si="58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1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 t="shared" si="58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14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 t="shared" si="58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14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 t="shared" si="58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14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 t="shared" si="58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14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 t="shared" si="58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14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 t="shared" si="58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14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 t="shared" si="58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14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 t="shared" si="58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14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 t="shared" si="58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14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  <c r="U3773">
        <f t="shared" si="58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1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 t="shared" si="58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14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 t="shared" si="58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14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 t="shared" si="58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14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 t="shared" si="58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14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 t="shared" si="58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14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 t="shared" ref="U3779:U3842" si="5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14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 t="shared" si="5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14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 t="shared" si="5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14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 t="shared" si="5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14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 t="shared" si="5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1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 t="shared" si="5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14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 t="shared" si="5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14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 t="shared" si="5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14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 t="shared" si="5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14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 t="shared" si="5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14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 t="shared" si="5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14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 t="shared" si="5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14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 t="shared" si="5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14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 t="shared" si="5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14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 t="shared" si="5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1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 t="shared" si="5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14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 t="shared" si="5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14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 t="shared" si="5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14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 t="shared" si="5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14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 t="shared" si="5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14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 t="shared" si="5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14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 t="shared" si="5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14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 t="shared" si="5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14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 t="shared" si="5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14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 t="shared" si="5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1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 t="shared" si="5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14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 t="shared" si="5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14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 t="shared" si="5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14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 t="shared" si="5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14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 t="shared" si="5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14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 t="shared" si="5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4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 t="shared" si="5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4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 t="shared" si="5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4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 t="shared" si="5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4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 t="shared" si="5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 t="shared" si="5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4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 t="shared" si="5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4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 t="shared" si="5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4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 t="shared" si="5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4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 t="shared" si="5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4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 t="shared" si="5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4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 t="shared" si="5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4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 t="shared" si="5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4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 t="shared" si="5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4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 t="shared" si="5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 t="shared" si="5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4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 t="shared" si="5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4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 t="shared" si="5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4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 t="shared" si="5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4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 t="shared" si="5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4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  <c r="U3829">
        <f t="shared" si="5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4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 t="shared" si="5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4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 t="shared" si="5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4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 t="shared" si="5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4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 t="shared" si="5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 t="shared" si="5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4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 t="shared" si="5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4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 t="shared" si="5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4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 t="shared" si="5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4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 t="shared" si="5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4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 t="shared" si="5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4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 t="shared" si="5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4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 t="shared" si="5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4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 t="shared" si="5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14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>
        <f t="shared" ref="U3843:U3906" si="60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1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 t="shared" si="60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14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>
        <f t="shared" si="60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14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>
        <f t="shared" si="60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14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>
        <f t="shared" si="60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14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>
        <f t="shared" si="60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14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>
        <f t="shared" si="60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14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>
        <f t="shared" si="60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14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 t="shared" si="60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14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>
        <f t="shared" si="60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14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 t="shared" si="60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1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>
        <f t="shared" si="60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14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  <c r="U3855">
        <f t="shared" si="60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14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>
        <f t="shared" si="60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14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>
        <f t="shared" si="60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14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>
        <f t="shared" si="60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14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  <c r="U3859">
        <f t="shared" si="60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14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 t="shared" si="60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14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  <c r="U3861">
        <f t="shared" si="60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14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>
        <f t="shared" si="60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14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>
        <f t="shared" si="60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1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>
        <f t="shared" si="60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14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>
        <f t="shared" si="60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14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>
        <f t="shared" si="60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14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 t="shared" si="60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14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>
        <f t="shared" si="60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14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>
        <f t="shared" si="60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14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 t="shared" si="60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14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 t="shared" si="60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14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 t="shared" si="60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14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 t="shared" si="60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1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 t="shared" si="60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14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 t="shared" si="60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14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 t="shared" si="60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14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 t="shared" si="60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14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 t="shared" si="60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14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 t="shared" si="60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14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 t="shared" si="60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14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 t="shared" si="60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14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 t="shared" si="60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14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 t="shared" si="60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1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 t="shared" si="60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14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 t="shared" si="60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14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 t="shared" si="60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14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 t="shared" si="60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14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 t="shared" si="60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14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 t="shared" si="60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14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 t="shared" si="60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14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  <c r="U3891">
        <f t="shared" si="60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14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  <c r="U3892">
        <f t="shared" si="60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14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  <c r="U3893">
        <f t="shared" si="60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1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  <c r="U3894">
        <f t="shared" si="60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14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  <c r="U3895">
        <f t="shared" si="60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14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  <c r="U3896">
        <f t="shared" si="60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14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  <c r="U3897">
        <f t="shared" si="60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14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  <c r="U3898">
        <f t="shared" si="60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14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 t="shared" si="60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14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 t="shared" si="60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14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  <c r="U3901">
        <f t="shared" si="60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14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  <c r="U3902">
        <f t="shared" si="60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14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  <c r="U3903">
        <f t="shared" si="60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1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 t="shared" si="60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14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  <c r="U3905">
        <f t="shared" si="60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14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  <c r="U3906">
        <f t="shared" si="60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14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 t="shared" ref="U3907:U3970" si="61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14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 t="shared" si="61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14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  <c r="U3909">
        <f t="shared" si="61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14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  <c r="U3910">
        <f t="shared" si="61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14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  <c r="U3911">
        <f t="shared" si="61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14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  <c r="U3912">
        <f t="shared" si="61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14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  <c r="U3913">
        <f t="shared" si="61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  <c r="U3914">
        <f t="shared" si="61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14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  <c r="U3915">
        <f t="shared" si="61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14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 t="shared" si="61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14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 t="shared" si="61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14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 t="shared" si="61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14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 t="shared" si="61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14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 t="shared" si="61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14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  <c r="U3921">
        <f t="shared" si="61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14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 t="shared" si="61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14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 t="shared" si="61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1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  <c r="U3924">
        <f t="shared" si="61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14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 t="shared" si="61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14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  <c r="U3926">
        <f t="shared" si="61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14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  <c r="U3927">
        <f t="shared" si="61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14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 t="shared" si="61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14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 t="shared" si="61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14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  <c r="U3930">
        <f t="shared" si="61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14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  <c r="U3931">
        <f t="shared" si="61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14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 t="shared" si="61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14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  <c r="U3933">
        <f t="shared" si="61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1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  <c r="U3934">
        <f t="shared" si="61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14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  <c r="U3935">
        <f t="shared" si="61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14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  <c r="U3936">
        <f t="shared" si="61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14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 t="shared" si="61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14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  <c r="U3938">
        <f t="shared" si="61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14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  <c r="U3939">
        <f t="shared" si="61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14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  <c r="U3940">
        <f t="shared" si="61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14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 t="shared" si="61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14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  <c r="U3942">
        <f t="shared" si="61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14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  <c r="U3943">
        <f t="shared" si="61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1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  <c r="U3944">
        <f t="shared" si="61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14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  <c r="U3945">
        <f t="shared" si="61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14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  <c r="U3946">
        <f t="shared" si="61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14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  <c r="U3947">
        <f t="shared" si="61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14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  <c r="U3948">
        <f t="shared" si="61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14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  <c r="U3949">
        <f t="shared" si="61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14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 t="shared" si="61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14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 t="shared" si="61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14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  <c r="U3952">
        <f t="shared" si="61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14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 t="shared" si="61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1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  <c r="U3954">
        <f t="shared" si="61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14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  <c r="U3955">
        <f t="shared" si="61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14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 t="shared" si="61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14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  <c r="U3957">
        <f t="shared" si="61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14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  <c r="U3958">
        <f t="shared" si="61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14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  <c r="U3959">
        <f t="shared" si="61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14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  <c r="U3960">
        <f t="shared" si="61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14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  <c r="U3961">
        <f t="shared" si="61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14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  <c r="U3962">
        <f t="shared" si="61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14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 t="shared" si="61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1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 t="shared" si="61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14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 t="shared" si="61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14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  <c r="U3966">
        <f t="shared" si="61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14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  <c r="U3967">
        <f t="shared" si="61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14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  <c r="U3968">
        <f t="shared" si="61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14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  <c r="U3969">
        <f t="shared" si="61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14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  <c r="U3970">
        <f t="shared" si="61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14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  <c r="U3971">
        <f t="shared" ref="U3971:U4034" si="62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14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  <c r="U3972">
        <f t="shared" si="62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14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  <c r="U3973">
        <f t="shared" si="62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1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  <c r="U3974">
        <f t="shared" si="62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14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  <c r="U3975">
        <f t="shared" si="62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14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 t="shared" si="62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14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  <c r="U3977">
        <f t="shared" si="62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14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  <c r="U3978">
        <f t="shared" si="62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14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  <c r="U3979">
        <f t="shared" si="62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14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  <c r="U3980">
        <f t="shared" si="62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14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 t="shared" si="62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14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  <c r="U3982">
        <f t="shared" si="62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14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  <c r="U3983">
        <f t="shared" si="62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1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 t="shared" si="62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14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  <c r="U3985">
        <f t="shared" si="62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14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  <c r="U3986">
        <f t="shared" si="62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14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  <c r="U3987">
        <f t="shared" si="62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14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 t="shared" si="62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14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 t="shared" si="62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14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  <c r="U3990">
        <f t="shared" si="62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14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  <c r="U3991">
        <f t="shared" si="62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14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 t="shared" si="62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14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  <c r="U3993">
        <f t="shared" si="62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1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  <c r="U3994">
        <f t="shared" si="62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14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  <c r="U3995">
        <f t="shared" si="62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14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  <c r="U3996">
        <f t="shared" si="62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14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 t="shared" si="62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14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  <c r="U3998">
        <f t="shared" si="62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14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 t="shared" si="62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14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  <c r="U4000">
        <f t="shared" si="62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14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  <c r="U4001">
        <f t="shared" si="62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14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  <c r="U4002">
        <f t="shared" si="62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14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 t="shared" si="62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1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  <c r="U4004">
        <f t="shared" si="62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14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  <c r="U4005">
        <f t="shared" si="62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14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  <c r="U4006">
        <f t="shared" si="62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14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  <c r="U4007">
        <f t="shared" si="62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14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  <c r="U4008">
        <f t="shared" si="62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14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  <c r="U4009">
        <f t="shared" si="62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14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 t="shared" si="62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14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 t="shared" si="62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14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  <c r="U4012">
        <f t="shared" si="62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14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 t="shared" si="62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 t="shared" si="62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14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>
        <f t="shared" si="62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14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  <c r="U4016">
        <f t="shared" si="62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14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  <c r="U4017">
        <f t="shared" si="62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14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 t="shared" si="62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14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  <c r="U4019">
        <f t="shared" si="62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14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 t="shared" si="62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14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  <c r="U4021">
        <f t="shared" si="62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14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  <c r="U4022">
        <f t="shared" si="62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14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  <c r="U4023">
        <f t="shared" si="62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1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  <c r="U4024">
        <f t="shared" si="62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14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  <c r="U4025">
        <f t="shared" si="62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14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  <c r="U4026">
        <f t="shared" si="62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14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 t="shared" si="62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14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  <c r="U4028">
        <f t="shared" si="62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14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  <c r="U4029">
        <f t="shared" si="62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14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  <c r="U4030">
        <f t="shared" si="62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14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  <c r="U4031">
        <f t="shared" si="62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14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  <c r="U4032">
        <f t="shared" si="62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14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  <c r="U4033">
        <f t="shared" si="62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1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  <c r="U4034">
        <f t="shared" si="62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14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 t="shared" ref="U4035:U4098" si="63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14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  <c r="U4036">
        <f t="shared" si="63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14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  <c r="U4037">
        <f t="shared" si="63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14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  <c r="U4038">
        <f t="shared" si="63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14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  <c r="U4039">
        <f t="shared" si="63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14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  <c r="U4040">
        <f t="shared" si="63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14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  <c r="U4041">
        <f t="shared" si="63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14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  <c r="U4042">
        <f t="shared" si="63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14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 t="shared" si="63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1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  <c r="U4044">
        <f t="shared" si="63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14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 t="shared" si="63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14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  <c r="U4046">
        <f t="shared" si="63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14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 t="shared" si="63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14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  <c r="U4048">
        <f t="shared" si="63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14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  <c r="U4049">
        <f t="shared" si="63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14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 t="shared" si="63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14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  <c r="U4051">
        <f t="shared" si="63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14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  <c r="U4052">
        <f t="shared" si="63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14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  <c r="U4053">
        <f t="shared" si="63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1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  <c r="U4054">
        <f t="shared" si="63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14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 t="shared" si="63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14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  <c r="U4056">
        <f t="shared" si="63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14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 t="shared" si="63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14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  <c r="U4058">
        <f t="shared" si="63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14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 t="shared" si="63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14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  <c r="U4060">
        <f t="shared" si="63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14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 t="shared" si="63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14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 t="shared" si="63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14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  <c r="U4063">
        <f t="shared" si="63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1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  <c r="U4064">
        <f t="shared" si="63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14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 t="shared" si="63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14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 t="shared" si="63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14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  <c r="U4067">
        <f t="shared" si="63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14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  <c r="U4068">
        <f t="shared" si="63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14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  <c r="U4069">
        <f t="shared" si="63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14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  <c r="U4070">
        <f t="shared" si="63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14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 t="shared" si="63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14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  <c r="U4072">
        <f t="shared" si="63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14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 t="shared" si="63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1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 t="shared" si="63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14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  <c r="U4075">
        <f t="shared" si="63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14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 t="shared" si="63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14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 t="shared" si="63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14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  <c r="U4078">
        <f t="shared" si="63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14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  <c r="U4079">
        <f t="shared" si="63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14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 t="shared" si="63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14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  <c r="U4081">
        <f t="shared" si="63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14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  <c r="U4082">
        <f t="shared" si="63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14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  <c r="U4083">
        <f t="shared" si="63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1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  <c r="U4084">
        <f t="shared" si="63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14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  <c r="U4085">
        <f t="shared" si="63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14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 t="shared" si="63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14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  <c r="U4087">
        <f t="shared" si="63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14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  <c r="U4088">
        <f t="shared" si="63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14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  <c r="U4089">
        <f t="shared" si="63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14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 t="shared" si="63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14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  <c r="U4091">
        <f t="shared" si="63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14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  <c r="U4092">
        <f t="shared" si="63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14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  <c r="U4093">
        <f t="shared" si="63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1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  <c r="U4094">
        <f t="shared" si="63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14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 t="shared" si="63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14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  <c r="U4096">
        <f t="shared" si="63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14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 t="shared" si="63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14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 t="shared" si="63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14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 t="shared" ref="U4099:U4115" si="6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14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  <c r="U4100">
        <f t="shared" si="6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14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  <c r="U4101">
        <f t="shared" si="6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14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  <c r="U4102">
        <f t="shared" si="6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14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  <c r="U4103">
        <f t="shared" si="6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1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>
        <f t="shared" si="6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14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  <c r="U4105">
        <f t="shared" si="6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14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 t="shared" si="6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14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 t="shared" si="6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14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  <c r="U4108">
        <f t="shared" si="6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14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  <c r="U4109">
        <f t="shared" si="6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14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  <c r="U4110">
        <f t="shared" si="6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14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 t="shared" si="6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14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 t="shared" si="6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14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  <c r="U4113">
        <f t="shared" si="6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  <c r="U4114">
        <f t="shared" si="6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  <c r="U4115">
        <f t="shared" si="64"/>
        <v>2015</v>
      </c>
    </row>
  </sheetData>
  <autoFilter ref="A1:R4115" xr:uid="{E5964E29-BDD4-4C77-9433-66070A5C4215}"/>
  <sortState xmlns:xlrd2="http://schemas.microsoft.com/office/spreadsheetml/2017/richdata2" ref="A2:N4115">
    <sortCondition ref="E1:E4115"/>
  </sortState>
  <conditionalFormatting sqref="O1:O1048576 P1 R1:U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ACF1E-E0FD-4892-9DFF-F2E61F12D9DD}">
  <dimension ref="A1:F6"/>
  <sheetViews>
    <sheetView workbookViewId="0">
      <selection activeCell="K23" sqref="K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4BA9C-C277-46CD-B303-A85A647E94F5}">
  <dimension ref="A1:E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8315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FBE6-9965-484D-8E7C-5F3BDB07B45C}">
  <dimension ref="A1:F1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8366</v>
      </c>
    </row>
    <row r="2" spans="1:6" x14ac:dyDescent="0.25">
      <c r="A2" s="12" t="s">
        <v>8379</v>
      </c>
      <c r="B2" t="s">
        <v>8366</v>
      </c>
    </row>
    <row r="3" spans="1:6" x14ac:dyDescent="0.25">
      <c r="A3" s="12" t="s">
        <v>8359</v>
      </c>
      <c r="B3" t="s">
        <v>8315</v>
      </c>
    </row>
    <row r="5" spans="1:6" x14ac:dyDescent="0.25">
      <c r="A5" s="12" t="s">
        <v>8363</v>
      </c>
      <c r="B5" s="12" t="s">
        <v>8362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A513-B8C1-4C31-9D44-F2F0635ACD61}">
  <dimension ref="A1:D6"/>
  <sheetViews>
    <sheetView workbookViewId="0">
      <selection activeCell="C2" sqref="C2:C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VLOOKUP($A2, Kickstarter!B:C,2,FALSE)</f>
        <v>Help us get actor-writer Ian Bonar's debut play - a hilarious, heartbreaking story of grief and loss - to the 2016 Edinburgh Fringe.</v>
      </c>
      <c r="C2">
        <f>VLOOKUP($A2, Kickstarter!B:E,3,FALSE)</f>
        <v>2000</v>
      </c>
      <c r="D2">
        <f>VLOOKUP($A2, Kickstarter!B:E,4,FALSE)</f>
        <v>2020</v>
      </c>
    </row>
    <row r="3" spans="1:4" x14ac:dyDescent="0.25">
      <c r="A3" t="s">
        <v>3616</v>
      </c>
      <c r="B3" t="str">
        <f>VLOOKUP($A3, Kickstarter!B:C,2,FALSE)</f>
        <v>The play yet to be described as "A surefire Edinburgh Fringe Festival Cult Hit". Coming to the Underbelly, Edinburgh, 5th-30th August.</v>
      </c>
      <c r="C3">
        <f>VLOOKUP($A3, Kickstarter!B:E,3,FALSE)</f>
        <v>2000</v>
      </c>
      <c r="D3">
        <f>VLOOKUP($A3, Kickstarter!B:E,4,FALSE)</f>
        <v>2020</v>
      </c>
    </row>
    <row r="4" spans="1:4" x14ac:dyDescent="0.25">
      <c r="A4" t="s">
        <v>3178</v>
      </c>
      <c r="B4" t="str">
        <f>VLOOKUP($A4, Kickstarter!B:C,2,FALSE)</f>
        <v>Cutting Off Kate Bush is a one-woman show written &amp; performed by Lucy Benson-Brown, premiering at the Edinburgh Fringe Festival 2014</v>
      </c>
      <c r="C4">
        <f>VLOOKUP($A4, Kickstarter!B:E,3,FALSE)</f>
        <v>1500</v>
      </c>
      <c r="D4">
        <f>VLOOKUP($A4, Kickstarter!B:E,4,FALSE)</f>
        <v>2576</v>
      </c>
    </row>
    <row r="5" spans="1:4" x14ac:dyDescent="0.25">
      <c r="A5" t="s">
        <v>3329</v>
      </c>
      <c r="B5" t="str">
        <f>VLOOKUP($A5, Kickstarter!B:C,2,FALSE)</f>
        <v>Jestia and Raedon is a brand new romantic comedy play going to the Edinburgh Fringe Festival this summer.</v>
      </c>
      <c r="C5">
        <f>VLOOKUP($A5, Kickstarter!B:E,3,FALSE)</f>
        <v>1000</v>
      </c>
      <c r="D5">
        <f>VLOOKUP($A5, Kickstarter!B:E,4,FALSE)</f>
        <v>1168</v>
      </c>
    </row>
    <row r="6" spans="1:4" x14ac:dyDescent="0.25">
      <c r="A6" t="s">
        <v>3221</v>
      </c>
      <c r="B6" t="str">
        <f>VLOOKUP($A6, Kickstarter!B:C,2,FALSE)</f>
        <v>A one-man show about love, loss, and motorways, written &amp; performed by Ben Norris. Help us get to the 2015 Edinburgh Fringe and beyond!</v>
      </c>
      <c r="C6">
        <f>VLOOKUP($A6, Kickstarter!B:E,3,FALSE)</f>
        <v>4000</v>
      </c>
      <c r="D6">
        <f>VLOOKUP($A6,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Parent Category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Ding Zhang</cp:lastModifiedBy>
  <dcterms:created xsi:type="dcterms:W3CDTF">2017-04-20T15:17:24Z</dcterms:created>
  <dcterms:modified xsi:type="dcterms:W3CDTF">2021-02-28T04:11:41Z</dcterms:modified>
</cp:coreProperties>
</file>