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861d593e97eb4/桌面/"/>
    </mc:Choice>
  </mc:AlternateContent>
  <xr:revisionPtr revIDLastSave="0" documentId="8_{8151B6E2-194F-4929-90E9-80DBEA3A448B}" xr6:coauthVersionLast="47" xr6:coauthVersionMax="47" xr10:uidLastSave="{00000000-0000-0000-0000-000000000000}"/>
  <bookViews>
    <workbookView xWindow="-120" yWindow="-120" windowWidth="29040" windowHeight="15720" xr2:uid="{E0E6C4BB-B80F-413E-B353-D52FA47643D1}"/>
  </bookViews>
  <sheets>
    <sheet name="time series decompositio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'time series decomposition'!$D$28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6" i="1" s="1"/>
  <c r="H6" i="1" s="1"/>
  <c r="C16" i="1" s="1"/>
  <c r="F35" i="1"/>
  <c r="F25" i="1"/>
  <c r="F26" i="1"/>
  <c r="F27" i="1"/>
  <c r="F28" i="1"/>
  <c r="F29" i="1"/>
  <c r="F30" i="1"/>
  <c r="F31" i="1"/>
  <c r="F32" i="1"/>
  <c r="F33" i="1"/>
  <c r="F34" i="1"/>
  <c r="F24" i="1"/>
  <c r="G11" i="1"/>
  <c r="H11" i="1" s="1"/>
  <c r="D17" i="1" s="1"/>
  <c r="G5" i="1"/>
  <c r="H5" i="1" s="1"/>
  <c r="B19" i="1" s="1"/>
  <c r="G7" i="1"/>
  <c r="H7" i="1" s="1"/>
  <c r="C17" i="1" s="1"/>
  <c r="E17" i="1" s="1"/>
  <c r="G8" i="1"/>
  <c r="H8" i="1" s="1"/>
  <c r="C18" i="1" s="1"/>
  <c r="G9" i="1"/>
  <c r="H9" i="1" s="1"/>
  <c r="C19" i="1" s="1"/>
  <c r="G10" i="1"/>
  <c r="H10" i="1" s="1"/>
  <c r="D16" i="1" s="1"/>
  <c r="E11" i="1"/>
  <c r="E4" i="1"/>
  <c r="E6" i="1"/>
  <c r="E7" i="1"/>
  <c r="E8" i="1"/>
  <c r="E9" i="1"/>
  <c r="E10" i="1"/>
  <c r="E3" i="1"/>
  <c r="G4" i="1" s="1"/>
  <c r="H4" i="1" s="1"/>
  <c r="B18" i="1" s="1"/>
  <c r="E18" i="1" s="1"/>
  <c r="E16" i="1" l="1"/>
  <c r="E19" i="1"/>
  <c r="E20" i="1" l="1"/>
  <c r="E21" i="1" s="1"/>
  <c r="F17" i="1" l="1"/>
  <c r="F18" i="1"/>
  <c r="F16" i="1"/>
  <c r="F19" i="1"/>
  <c r="F20" i="1" l="1"/>
</calcChain>
</file>

<file path=xl/sharedStrings.xml><?xml version="1.0" encoding="utf-8"?>
<sst xmlns="http://schemas.openxmlformats.org/spreadsheetml/2006/main" count="121" uniqueCount="66">
  <si>
    <t>year</t>
  </si>
  <si>
    <t>quarter</t>
  </si>
  <si>
    <t>value</t>
  </si>
  <si>
    <t>year1</t>
  </si>
  <si>
    <t>Q1</t>
  </si>
  <si>
    <t>Q2</t>
  </si>
  <si>
    <t>Q3</t>
  </si>
  <si>
    <t>Q4</t>
  </si>
  <si>
    <t>year2</t>
  </si>
  <si>
    <t>year3</t>
  </si>
  <si>
    <t>moving average Year Q</t>
  </si>
  <si>
    <t>Year1 Q 2.5</t>
  </si>
  <si>
    <t>Year1 Q 3.5</t>
  </si>
  <si>
    <t>Year2 Q 3.5</t>
  </si>
  <si>
    <t>Year2 Q 0.5</t>
  </si>
  <si>
    <t>Year2 Q 1.5</t>
  </si>
  <si>
    <t>Year2 Q 2.5</t>
  </si>
  <si>
    <t>Year3 Q 2.5</t>
  </si>
  <si>
    <t>Year3 Q 1.5</t>
  </si>
  <si>
    <t>Year3 Q 0.5</t>
  </si>
  <si>
    <t>trend centered moving average</t>
  </si>
  <si>
    <t>trend moving average</t>
  </si>
  <si>
    <t>centered moving average Year Q</t>
  </si>
  <si>
    <t>Year1 Q3</t>
  </si>
  <si>
    <t>Year1 Q4</t>
  </si>
  <si>
    <t>Year2 Q4</t>
  </si>
  <si>
    <t>Year2 Q2</t>
  </si>
  <si>
    <t>Year2 Q1</t>
  </si>
  <si>
    <t>Year2 Q3</t>
  </si>
  <si>
    <t>Year3 Q1</t>
  </si>
  <si>
    <t>Year3 Q2</t>
  </si>
  <si>
    <t>seasonal* error effect</t>
  </si>
  <si>
    <t>Year1</t>
  </si>
  <si>
    <t>Year2</t>
  </si>
  <si>
    <t>Year3</t>
  </si>
  <si>
    <t>-</t>
  </si>
  <si>
    <t>seasonal index</t>
  </si>
  <si>
    <t>deseasonalized value</t>
  </si>
  <si>
    <t>TTL</t>
  </si>
  <si>
    <t>adjust for seasonal index</t>
  </si>
  <si>
    <t>adjusted seasonal index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</si>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</sst>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decomposition'!$C$1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decomposition'!$A$2:$B$13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year1</c:v>
                  </c:pt>
                  <c:pt idx="1">
                    <c:v>year1</c:v>
                  </c:pt>
                  <c:pt idx="2">
                    <c:v>year1</c:v>
                  </c:pt>
                  <c:pt idx="3">
                    <c:v>year1</c:v>
                  </c:pt>
                  <c:pt idx="4">
                    <c:v>year2</c:v>
                  </c:pt>
                  <c:pt idx="5">
                    <c:v>year2</c:v>
                  </c:pt>
                  <c:pt idx="6">
                    <c:v>year2</c:v>
                  </c:pt>
                  <c:pt idx="7">
                    <c:v>year2</c:v>
                  </c:pt>
                  <c:pt idx="8">
                    <c:v>year3</c:v>
                  </c:pt>
                  <c:pt idx="9">
                    <c:v>year3</c:v>
                  </c:pt>
                  <c:pt idx="10">
                    <c:v>year3</c:v>
                  </c:pt>
                  <c:pt idx="11">
                    <c:v>year3</c:v>
                  </c:pt>
                </c:lvl>
              </c:multiLvlStrCache>
            </c:multiLvlStrRef>
          </c:cat>
          <c:val>
            <c:numRef>
              <c:f>'time series decomposition'!$C$2:$C$13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6-40D1-BE10-5F4B2F505377}"/>
            </c:ext>
          </c:extLst>
        </c:ser>
        <c:ser>
          <c:idx val="1"/>
          <c:order val="1"/>
          <c:tx>
            <c:strRef>
              <c:f>'time series decomposition'!$G$1</c:f>
              <c:strCache>
                <c:ptCount val="1"/>
                <c:pt idx="0">
                  <c:v>trend centered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series decomposition'!$G$4:$G$11</c:f>
              <c:numCache>
                <c:formatCode>General</c:formatCode>
                <c:ptCount val="8"/>
                <c:pt idx="0">
                  <c:v>3.75</c:v>
                </c:pt>
                <c:pt idx="1">
                  <c:v>4.125</c:v>
                </c:pt>
                <c:pt idx="2">
                  <c:v>4.5</c:v>
                </c:pt>
                <c:pt idx="3">
                  <c:v>5</c:v>
                </c:pt>
                <c:pt idx="4">
                  <c:v>5.375</c:v>
                </c:pt>
                <c:pt idx="5">
                  <c:v>5.875</c:v>
                </c:pt>
                <c:pt idx="6">
                  <c:v>6.375</c:v>
                </c:pt>
                <c:pt idx="7">
                  <c:v>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6-40D1-BE10-5F4B2F50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309151"/>
        <c:axId val="1549457839"/>
      </c:lineChart>
      <c:catAx>
        <c:axId val="19443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57839"/>
        <c:crosses val="autoZero"/>
        <c:auto val="1"/>
        <c:lblAlgn val="ctr"/>
        <c:lblOffset val="100"/>
        <c:noMultiLvlLbl val="0"/>
      </c:catAx>
      <c:valAx>
        <c:axId val="15494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0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15</xdr:row>
      <xdr:rowOff>85725</xdr:rowOff>
    </xdr:from>
    <xdr:to>
      <xdr:col>20</xdr:col>
      <xdr:colOff>445478</xdr:colOff>
      <xdr:row>41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4D03D-FB61-2497-5E8B-96DB89B5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943225"/>
          <a:ext cx="7455878" cy="4876800"/>
        </a:xfrm>
        <a:prstGeom prst="rect">
          <a:avLst/>
        </a:prstGeom>
      </xdr:spPr>
    </xdr:pic>
    <xdr:clientData/>
  </xdr:twoCellAnchor>
  <xdr:twoCellAnchor>
    <xdr:from>
      <xdr:col>8</xdr:col>
      <xdr:colOff>285750</xdr:colOff>
      <xdr:row>0</xdr:row>
      <xdr:rowOff>0</xdr:rowOff>
    </xdr:from>
    <xdr:to>
      <xdr:col>15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E3E6-A7A2-DE13-DC2E-46D6819F7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9A58-A417-42BF-985C-B9C44068FC50}">
  <dimension ref="A1:I54"/>
  <sheetViews>
    <sheetView tabSelected="1" workbookViewId="0">
      <selection activeCell="S11" sqref="S11"/>
    </sheetView>
  </sheetViews>
  <sheetFormatPr defaultRowHeight="15"/>
  <cols>
    <col min="1" max="1" width="17" customWidth="1"/>
    <col min="2" max="2" width="14" customWidth="1"/>
    <col min="3" max="3" width="14.28515625" customWidth="1"/>
    <col min="4" max="4" width="20.85546875" customWidth="1"/>
    <col min="5" max="5" width="15.140625" customWidth="1"/>
    <col min="6" max="6" width="12.85546875" customWidth="1"/>
    <col min="8" max="8" width="15" customWidth="1"/>
  </cols>
  <sheetData>
    <row r="1" spans="1:8">
      <c r="A1" t="s">
        <v>0</v>
      </c>
      <c r="B1" t="s">
        <v>1</v>
      </c>
      <c r="C1" t="s">
        <v>2</v>
      </c>
      <c r="D1" t="s">
        <v>10</v>
      </c>
      <c r="E1" t="s">
        <v>21</v>
      </c>
      <c r="F1" t="s">
        <v>22</v>
      </c>
      <c r="G1" t="s">
        <v>20</v>
      </c>
      <c r="H1" t="s">
        <v>31</v>
      </c>
    </row>
    <row r="2" spans="1:8">
      <c r="A2" t="s">
        <v>3</v>
      </c>
      <c r="B2" t="s">
        <v>4</v>
      </c>
      <c r="C2">
        <v>4</v>
      </c>
    </row>
    <row r="3" spans="1:8">
      <c r="A3" t="s">
        <v>3</v>
      </c>
      <c r="B3" t="s">
        <v>5</v>
      </c>
      <c r="C3">
        <v>2</v>
      </c>
      <c r="D3" t="s">
        <v>11</v>
      </c>
      <c r="E3">
        <f>AVERAGE(C2:C5)</f>
        <v>3.5</v>
      </c>
    </row>
    <row r="4" spans="1:8">
      <c r="A4" t="s">
        <v>3</v>
      </c>
      <c r="B4" t="s">
        <v>6</v>
      </c>
      <c r="C4">
        <v>3</v>
      </c>
      <c r="D4" t="s">
        <v>12</v>
      </c>
      <c r="E4">
        <f t="shared" ref="E4:E10" si="0">AVERAGE(C3:C6)</f>
        <v>4</v>
      </c>
      <c r="F4" t="s">
        <v>23</v>
      </c>
      <c r="G4">
        <f>AVERAGE(E3:E4)</f>
        <v>3.75</v>
      </c>
      <c r="H4">
        <f>C4/G4</f>
        <v>0.8</v>
      </c>
    </row>
    <row r="5" spans="1:8">
      <c r="A5" t="s">
        <v>3</v>
      </c>
      <c r="B5" t="s">
        <v>7</v>
      </c>
      <c r="C5">
        <v>5</v>
      </c>
      <c r="D5" t="s">
        <v>14</v>
      </c>
      <c r="E5">
        <f>AVERAGE(C4:C7)</f>
        <v>4.25</v>
      </c>
      <c r="F5" t="s">
        <v>24</v>
      </c>
      <c r="G5">
        <f t="shared" ref="G5:G10" si="1">AVERAGE(E4:E5)</f>
        <v>4.125</v>
      </c>
      <c r="H5">
        <f t="shared" ref="H5:H10" si="2">C5/G5</f>
        <v>1.2121212121212122</v>
      </c>
    </row>
    <row r="6" spans="1:8">
      <c r="A6" t="s">
        <v>8</v>
      </c>
      <c r="B6" t="s">
        <v>4</v>
      </c>
      <c r="C6">
        <v>6</v>
      </c>
      <c r="D6" t="s">
        <v>15</v>
      </c>
      <c r="E6">
        <f t="shared" si="0"/>
        <v>4.75</v>
      </c>
      <c r="F6" t="s">
        <v>27</v>
      </c>
      <c r="G6">
        <f t="shared" si="1"/>
        <v>4.5</v>
      </c>
      <c r="H6">
        <f t="shared" si="2"/>
        <v>1.3333333333333333</v>
      </c>
    </row>
    <row r="7" spans="1:8">
      <c r="A7" t="s">
        <v>8</v>
      </c>
      <c r="B7" t="s">
        <v>5</v>
      </c>
      <c r="C7">
        <v>3</v>
      </c>
      <c r="D7" t="s">
        <v>16</v>
      </c>
      <c r="E7">
        <f t="shared" si="0"/>
        <v>5.25</v>
      </c>
      <c r="F7" t="s">
        <v>26</v>
      </c>
      <c r="G7">
        <f t="shared" si="1"/>
        <v>5</v>
      </c>
      <c r="H7">
        <f t="shared" si="2"/>
        <v>0.6</v>
      </c>
    </row>
    <row r="8" spans="1:8">
      <c r="A8" t="s">
        <v>8</v>
      </c>
      <c r="B8" t="s">
        <v>6</v>
      </c>
      <c r="C8">
        <v>5</v>
      </c>
      <c r="D8" t="s">
        <v>13</v>
      </c>
      <c r="E8">
        <f t="shared" si="0"/>
        <v>5.5</v>
      </c>
      <c r="F8" t="s">
        <v>28</v>
      </c>
      <c r="G8">
        <f t="shared" si="1"/>
        <v>5.375</v>
      </c>
      <c r="H8">
        <f t="shared" si="2"/>
        <v>0.93023255813953487</v>
      </c>
    </row>
    <row r="9" spans="1:8">
      <c r="A9" t="s">
        <v>8</v>
      </c>
      <c r="B9" t="s">
        <v>7</v>
      </c>
      <c r="C9">
        <v>7</v>
      </c>
      <c r="D9" t="s">
        <v>19</v>
      </c>
      <c r="E9">
        <f t="shared" si="0"/>
        <v>6.25</v>
      </c>
      <c r="F9" t="s">
        <v>25</v>
      </c>
      <c r="G9">
        <f t="shared" si="1"/>
        <v>5.875</v>
      </c>
      <c r="H9">
        <f t="shared" si="2"/>
        <v>1.1914893617021276</v>
      </c>
    </row>
    <row r="10" spans="1:8">
      <c r="A10" t="s">
        <v>9</v>
      </c>
      <c r="B10" t="s">
        <v>4</v>
      </c>
      <c r="C10">
        <v>7</v>
      </c>
      <c r="D10" t="s">
        <v>18</v>
      </c>
      <c r="E10">
        <f t="shared" si="0"/>
        <v>6.5</v>
      </c>
      <c r="F10" t="s">
        <v>29</v>
      </c>
      <c r="G10">
        <f t="shared" si="1"/>
        <v>6.375</v>
      </c>
      <c r="H10">
        <f t="shared" si="2"/>
        <v>1.0980392156862746</v>
      </c>
    </row>
    <row r="11" spans="1:8">
      <c r="A11" t="s">
        <v>9</v>
      </c>
      <c r="B11" t="s">
        <v>5</v>
      </c>
      <c r="C11">
        <v>6</v>
      </c>
      <c r="D11" t="s">
        <v>17</v>
      </c>
      <c r="E11">
        <f>AVERAGE(C10:C13)</f>
        <v>6.75</v>
      </c>
      <c r="F11" t="s">
        <v>30</v>
      </c>
      <c r="G11">
        <f>AVERAGE(E10:E11)</f>
        <v>6.625</v>
      </c>
      <c r="H11">
        <f>C11/G11</f>
        <v>0.90566037735849059</v>
      </c>
    </row>
    <row r="12" spans="1:8">
      <c r="A12" t="s">
        <v>9</v>
      </c>
      <c r="B12" t="s">
        <v>6</v>
      </c>
      <c r="C12">
        <v>6</v>
      </c>
    </row>
    <row r="13" spans="1:8">
      <c r="A13" t="s">
        <v>9</v>
      </c>
      <c r="B13" t="s">
        <v>7</v>
      </c>
      <c r="C13">
        <v>8</v>
      </c>
    </row>
    <row r="15" spans="1:8">
      <c r="A15" t="s">
        <v>1</v>
      </c>
      <c r="B15" t="s">
        <v>32</v>
      </c>
      <c r="C15" t="s">
        <v>33</v>
      </c>
      <c r="D15" t="s">
        <v>34</v>
      </c>
      <c r="E15" t="s">
        <v>36</v>
      </c>
      <c r="F15" s="1" t="s">
        <v>40</v>
      </c>
    </row>
    <row r="16" spans="1:8">
      <c r="A16" t="s">
        <v>4</v>
      </c>
      <c r="B16" t="s">
        <v>35</v>
      </c>
      <c r="C16">
        <f>H6</f>
        <v>1.3333333333333333</v>
      </c>
      <c r="D16">
        <f>H10</f>
        <v>1.0980392156862746</v>
      </c>
      <c r="E16">
        <f>AVERAGE(C16:D16)</f>
        <v>1.215686274509804</v>
      </c>
      <c r="F16" s="1">
        <f>E16*$E$21</f>
        <v>1.2050104754151778</v>
      </c>
    </row>
    <row r="17" spans="1:6">
      <c r="A17" t="s">
        <v>5</v>
      </c>
      <c r="B17" t="s">
        <v>35</v>
      </c>
      <c r="C17">
        <f>H7</f>
        <v>0.6</v>
      </c>
      <c r="D17">
        <f>H11</f>
        <v>0.90566037735849059</v>
      </c>
      <c r="E17">
        <f>AVERAGE(C17:D17)</f>
        <v>0.75283018867924523</v>
      </c>
      <c r="F17" s="1">
        <f t="shared" ref="F17:F19" si="3">E17*$E$21</f>
        <v>0.74621905551501666</v>
      </c>
    </row>
    <row r="18" spans="1:6">
      <c r="A18" t="s">
        <v>6</v>
      </c>
      <c r="B18">
        <f>H4</f>
        <v>0.8</v>
      </c>
      <c r="C18">
        <f>H8</f>
        <v>0.93023255813953487</v>
      </c>
      <c r="D18" t="s">
        <v>35</v>
      </c>
      <c r="E18">
        <f>AVERAGE(B18:D18)</f>
        <v>0.86511627906976751</v>
      </c>
      <c r="F18" s="1">
        <f t="shared" si="3"/>
        <v>0.85751908250475439</v>
      </c>
    </row>
    <row r="19" spans="1:6">
      <c r="A19" t="s">
        <v>7</v>
      </c>
      <c r="B19">
        <f>H5</f>
        <v>1.2121212121212122</v>
      </c>
      <c r="C19">
        <f>H9</f>
        <v>1.1914893617021276</v>
      </c>
      <c r="D19" t="s">
        <v>35</v>
      </c>
      <c r="E19">
        <f>AVERAGE(B19:C19)</f>
        <v>1.2018052869116698</v>
      </c>
      <c r="F19" s="1">
        <f t="shared" si="3"/>
        <v>1.1912513865650511</v>
      </c>
    </row>
    <row r="20" spans="1:6">
      <c r="A20" s="1" t="s">
        <v>38</v>
      </c>
      <c r="B20" s="1"/>
      <c r="C20" s="1"/>
      <c r="D20" s="1"/>
      <c r="E20" s="1">
        <f>SUM(E16:E19)</f>
        <v>4.0354380291704866</v>
      </c>
      <c r="F20" s="1">
        <f>SUM(F16:F19)</f>
        <v>4</v>
      </c>
    </row>
    <row r="21" spans="1:6">
      <c r="A21" s="1" t="s">
        <v>39</v>
      </c>
      <c r="B21" s="1"/>
      <c r="C21" s="1"/>
      <c r="D21" s="1"/>
      <c r="E21" s="1">
        <f>4/E20</f>
        <v>0.99121829429313002</v>
      </c>
    </row>
    <row r="23" spans="1:6">
      <c r="A23" t="s">
        <v>0</v>
      </c>
      <c r="B23" t="s">
        <v>1</v>
      </c>
      <c r="C23" t="s">
        <v>41</v>
      </c>
      <c r="D23" t="s">
        <v>2</v>
      </c>
      <c r="E23" t="s">
        <v>36</v>
      </c>
      <c r="F23" t="s">
        <v>37</v>
      </c>
    </row>
    <row r="24" spans="1:6">
      <c r="A24" t="s">
        <v>3</v>
      </c>
      <c r="B24" t="s">
        <v>4</v>
      </c>
      <c r="C24">
        <v>1</v>
      </c>
      <c r="D24">
        <v>4</v>
      </c>
      <c r="E24" s="1">
        <v>1.2050104754151778</v>
      </c>
      <c r="F24">
        <f>D24*E24</f>
        <v>4.8200419016607112</v>
      </c>
    </row>
    <row r="25" spans="1:6">
      <c r="A25" t="s">
        <v>3</v>
      </c>
      <c r="B25" t="s">
        <v>5</v>
      </c>
      <c r="C25">
        <v>2</v>
      </c>
      <c r="D25">
        <v>2</v>
      </c>
      <c r="E25" s="1">
        <v>0.74621905551501666</v>
      </c>
      <c r="F25">
        <f t="shared" ref="F25:F34" si="4">D25*E25</f>
        <v>1.4924381110300333</v>
      </c>
    </row>
    <row r="26" spans="1:6">
      <c r="A26" t="s">
        <v>3</v>
      </c>
      <c r="B26" t="s">
        <v>6</v>
      </c>
      <c r="C26">
        <v>3</v>
      </c>
      <c r="D26">
        <v>3</v>
      </c>
      <c r="E26" s="1">
        <v>0.85751908250475439</v>
      </c>
      <c r="F26">
        <f t="shared" si="4"/>
        <v>2.5725572475142631</v>
      </c>
    </row>
    <row r="27" spans="1:6">
      <c r="A27" t="s">
        <v>3</v>
      </c>
      <c r="B27" t="s">
        <v>7</v>
      </c>
      <c r="C27">
        <v>4</v>
      </c>
      <c r="D27">
        <v>5</v>
      </c>
      <c r="E27" s="1">
        <v>1.1912513865650511</v>
      </c>
      <c r="F27">
        <f t="shared" si="4"/>
        <v>5.9562569328252559</v>
      </c>
    </row>
    <row r="28" spans="1:6">
      <c r="A28" t="s">
        <v>8</v>
      </c>
      <c r="B28" t="s">
        <v>4</v>
      </c>
      <c r="C28">
        <v>5</v>
      </c>
      <c r="D28">
        <v>6</v>
      </c>
      <c r="E28" s="1">
        <v>1.2050104754151778</v>
      </c>
      <c r="F28">
        <f t="shared" si="4"/>
        <v>7.2300628524910664</v>
      </c>
    </row>
    <row r="29" spans="1:6">
      <c r="A29" t="s">
        <v>8</v>
      </c>
      <c r="B29" t="s">
        <v>5</v>
      </c>
      <c r="C29">
        <v>6</v>
      </c>
      <c r="D29">
        <v>3</v>
      </c>
      <c r="E29" s="1">
        <v>0.74621905551501666</v>
      </c>
      <c r="F29">
        <f t="shared" si="4"/>
        <v>2.2386571665450501</v>
      </c>
    </row>
    <row r="30" spans="1:6">
      <c r="A30" t="s">
        <v>8</v>
      </c>
      <c r="B30" t="s">
        <v>6</v>
      </c>
      <c r="C30">
        <v>7</v>
      </c>
      <c r="D30">
        <v>5</v>
      </c>
      <c r="E30" s="1">
        <v>0.85751908250475439</v>
      </c>
      <c r="F30">
        <f t="shared" si="4"/>
        <v>4.2875954125237721</v>
      </c>
    </row>
    <row r="31" spans="1:6">
      <c r="A31" t="s">
        <v>8</v>
      </c>
      <c r="B31" t="s">
        <v>7</v>
      </c>
      <c r="C31">
        <v>8</v>
      </c>
      <c r="D31">
        <v>7</v>
      </c>
      <c r="E31" s="1">
        <v>1.1912513865650511</v>
      </c>
      <c r="F31">
        <f t="shared" si="4"/>
        <v>8.3387597059553578</v>
      </c>
    </row>
    <row r="32" spans="1:6">
      <c r="A32" t="s">
        <v>9</v>
      </c>
      <c r="B32" t="s">
        <v>4</v>
      </c>
      <c r="C32">
        <v>9</v>
      </c>
      <c r="D32">
        <v>7</v>
      </c>
      <c r="E32" s="1">
        <v>1.2050104754151778</v>
      </c>
      <c r="F32">
        <f t="shared" si="4"/>
        <v>8.4350733279062453</v>
      </c>
    </row>
    <row r="33" spans="1:6">
      <c r="A33" t="s">
        <v>9</v>
      </c>
      <c r="B33" t="s">
        <v>5</v>
      </c>
      <c r="C33">
        <v>10</v>
      </c>
      <c r="D33">
        <v>6</v>
      </c>
      <c r="E33" s="1">
        <v>0.74621905551501666</v>
      </c>
      <c r="F33">
        <f t="shared" si="4"/>
        <v>4.4773143330901002</v>
      </c>
    </row>
    <row r="34" spans="1:6">
      <c r="A34" t="s">
        <v>9</v>
      </c>
      <c r="B34" t="s">
        <v>6</v>
      </c>
      <c r="C34">
        <v>11</v>
      </c>
      <c r="D34">
        <v>6</v>
      </c>
      <c r="E34" s="1">
        <v>0.85751908250475439</v>
      </c>
      <c r="F34">
        <f t="shared" si="4"/>
        <v>5.1451144950285261</v>
      </c>
    </row>
    <row r="35" spans="1:6">
      <c r="A35" t="s">
        <v>9</v>
      </c>
      <c r="B35" t="s">
        <v>7</v>
      </c>
      <c r="C35">
        <v>12</v>
      </c>
      <c r="D35">
        <v>8</v>
      </c>
      <c r="E35" s="1">
        <v>1.1912513865650511</v>
      </c>
      <c r="F35">
        <f>D35*E35</f>
        <v>9.5300110925204091</v>
      </c>
    </row>
    <row r="37" spans="1:6">
      <c r="A37" t="s">
        <v>42</v>
      </c>
    </row>
    <row r="38" spans="1:6" ht="15.75" thickBot="1"/>
    <row r="39" spans="1:6">
      <c r="A39" s="5" t="s">
        <v>43</v>
      </c>
      <c r="B39" s="5"/>
    </row>
    <row r="40" spans="1:6">
      <c r="A40" s="2" t="s">
        <v>44</v>
      </c>
      <c r="B40" s="2">
        <v>0.56162971728492483</v>
      </c>
    </row>
    <row r="41" spans="1:6">
      <c r="A41" s="2" t="s">
        <v>45</v>
      </c>
      <c r="B41" s="2">
        <v>0.31542793933754465</v>
      </c>
    </row>
    <row r="42" spans="1:6">
      <c r="A42" s="2" t="s">
        <v>46</v>
      </c>
      <c r="B42" s="2">
        <v>0.24697073327129909</v>
      </c>
    </row>
    <row r="43" spans="1:6">
      <c r="A43" s="2" t="s">
        <v>47</v>
      </c>
      <c r="B43" s="2">
        <v>2.2553717608173782</v>
      </c>
    </row>
    <row r="44" spans="1:6" ht="15.75" thickBot="1">
      <c r="A44" s="3" t="s">
        <v>48</v>
      </c>
      <c r="B44" s="3">
        <v>12</v>
      </c>
    </row>
    <row r="46" spans="1:6" ht="15.75" thickBot="1">
      <c r="A46" t="s">
        <v>49</v>
      </c>
    </row>
    <row r="47" spans="1:6">
      <c r="A47" s="4"/>
      <c r="B47" s="4" t="s">
        <v>54</v>
      </c>
      <c r="C47" s="4" t="s">
        <v>55</v>
      </c>
      <c r="D47" s="4" t="s">
        <v>56</v>
      </c>
      <c r="E47" s="4" t="s">
        <v>57</v>
      </c>
      <c r="F47" s="4" t="s">
        <v>58</v>
      </c>
    </row>
    <row r="48" spans="1:6">
      <c r="A48" s="2" t="s">
        <v>50</v>
      </c>
      <c r="B48" s="2">
        <v>1</v>
      </c>
      <c r="C48" s="2">
        <v>23.437822729389268</v>
      </c>
      <c r="D48" s="2">
        <v>23.437822729389268</v>
      </c>
      <c r="E48" s="2">
        <v>4.607665977958658</v>
      </c>
      <c r="F48" s="2">
        <v>5.7397766272485884E-2</v>
      </c>
    </row>
    <row r="49" spans="1:9">
      <c r="A49" s="2" t="s">
        <v>51</v>
      </c>
      <c r="B49" s="2">
        <v>10</v>
      </c>
      <c r="C49" s="2">
        <v>50.867017794924806</v>
      </c>
      <c r="D49" s="2">
        <v>5.0867017794924809</v>
      </c>
      <c r="E49" s="2"/>
      <c r="F49" s="2"/>
    </row>
    <row r="50" spans="1:9" ht="15.75" thickBot="1">
      <c r="A50" s="3" t="s">
        <v>52</v>
      </c>
      <c r="B50" s="3">
        <v>11</v>
      </c>
      <c r="C50" s="3">
        <v>74.304840524314073</v>
      </c>
      <c r="D50" s="3"/>
      <c r="E50" s="3"/>
      <c r="F50" s="3"/>
    </row>
    <row r="51" spans="1:9" ht="15.75" thickBot="1"/>
    <row r="52" spans="1:9">
      <c r="A52" s="4"/>
      <c r="B52" s="4" t="s">
        <v>59</v>
      </c>
      <c r="C52" s="4" t="s">
        <v>47</v>
      </c>
      <c r="D52" s="4" t="s">
        <v>60</v>
      </c>
      <c r="E52" s="4" t="s">
        <v>61</v>
      </c>
      <c r="F52" s="4" t="s">
        <v>62</v>
      </c>
      <c r="G52" s="4" t="s">
        <v>63</v>
      </c>
      <c r="H52" s="4" t="s">
        <v>64</v>
      </c>
      <c r="I52" s="4" t="s">
        <v>65</v>
      </c>
    </row>
    <row r="53" spans="1:9">
      <c r="A53" s="2" t="s">
        <v>53</v>
      </c>
      <c r="B53" s="2">
        <v>2.7454866027367184</v>
      </c>
      <c r="C53" s="2">
        <v>1.3880853637584705</v>
      </c>
      <c r="D53" s="2">
        <v>1.9778946413661909</v>
      </c>
      <c r="E53" s="2">
        <v>7.6138756980807978E-2</v>
      </c>
      <c r="F53" s="2">
        <v>-0.34736032612702994</v>
      </c>
      <c r="G53" s="2">
        <v>5.8383335316004672</v>
      </c>
      <c r="H53" s="2">
        <v>-0.34736032612702994</v>
      </c>
      <c r="I53" s="2">
        <v>5.8383335316004672</v>
      </c>
    </row>
    <row r="54" spans="1:9" ht="15.75" thickBot="1">
      <c r="A54" s="3" t="s">
        <v>41</v>
      </c>
      <c r="B54" s="3">
        <v>0.40484670956730967</v>
      </c>
      <c r="C54" s="3">
        <v>0.1886036614579156</v>
      </c>
      <c r="D54" s="3">
        <v>2.1465474553241686</v>
      </c>
      <c r="E54" s="3">
        <v>5.7397766272485773E-2</v>
      </c>
      <c r="F54" s="3">
        <v>-1.5388436153938312E-2</v>
      </c>
      <c r="G54" s="3">
        <v>0.82508185528855771</v>
      </c>
      <c r="H54" s="3">
        <v>-1.5388436153938312E-2</v>
      </c>
      <c r="I54" s="3">
        <v>0.82508185528855771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jerry</dc:creator>
  <cp:lastModifiedBy>Huang jerry</cp:lastModifiedBy>
  <dcterms:created xsi:type="dcterms:W3CDTF">2023-09-01T15:34:52Z</dcterms:created>
  <dcterms:modified xsi:type="dcterms:W3CDTF">2023-09-01T21:20:26Z</dcterms:modified>
</cp:coreProperties>
</file>