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uNguyen\Desktop\"/>
    </mc:Choice>
  </mc:AlternateContent>
  <xr:revisionPtr revIDLastSave="0" documentId="13_ncr:1_{F8A374EF-24FB-47F8-A735-CAD5137CFCD9}" xr6:coauthVersionLast="47" xr6:coauthVersionMax="47" xr10:uidLastSave="{00000000-0000-0000-0000-000000000000}"/>
  <bookViews>
    <workbookView xWindow="-108" yWindow="-108" windowWidth="23256" windowHeight="12576" tabRatio="644" activeTab="2" xr2:uid="{00000000-000D-0000-FFFF-FFFF00000000}"/>
  </bookViews>
  <sheets>
    <sheet name="Revision  Page" sheetId="6" r:id="rId1"/>
    <sheet name="SV660 &amp; Motor" sheetId="2" r:id="rId2"/>
    <sheet name="Matching Cables" sheetId="10" r:id="rId3"/>
    <sheet name="Accessories" sheetId="8" r:id="rId4"/>
    <sheet name="Cable Type code explanation" sheetId="9" r:id="rId5"/>
  </sheets>
  <externalReferences>
    <externalReference r:id="rId6"/>
  </externalReferences>
  <definedNames>
    <definedName name="_xlnm._FilterDatabase" localSheetId="1" hidden="1">'SV660 &amp; Motor'!$A$5:$AJ$87</definedName>
    <definedName name="RANGE001" localSheetId="2">'[1]SV680 &amp; MS1-A6 Standard'!#REF!,'[1]SV680 &amp; MS1-A6 Standard'!#REF!,'[1]SV680 &amp; MS1-A6 Standard'!$AA$6:$AA$26,'[1]SV680 &amp; MS1-A6 Standard'!#REF!,'[1]SV680 &amp; MS1-A6 Standard'!#REF!,'[1]SV680 &amp; MS1-A6 Standard'!#REF!,'[1]SV680 &amp; MS1-A6 Standard'!#REF!,'[1]SV680 &amp; MS1-A6 Standard'!$AA$28:$AA$35,'[1]SV680 &amp; MS1-A6 Standard'!#REF!,'[1]SV680 &amp; MS1-A6 Standard'!#REF!,'[1]SV680 &amp; MS1-A6 Standard'!#REF!,'[1]SV680 &amp; MS1-A6 Standard'!#REF!,'[1]SV680 &amp; MS1-A6 Standard'!$AA$37:$AA$47,'[1]SV680 &amp; MS1-A6 Standard'!#REF!,'[1]SV680 &amp; MS1-A6 Standard'!#REF!,'[1]SV680 &amp; MS1-A6 Standard'!#REF!,'[1]SV680 &amp; MS1-A6 Standard'!#REF!,'[1]SV680 &amp; MS1-A6 Standard'!$AA$39:$AA$49</definedName>
    <definedName name="RANGE001">'SV660 &amp; Motor'!$AJ$6:$AJ$26,'SV660 &amp; Motor'!$AH$6:$AH$26,'SV660 &amp; Motor'!$AF$6:$AF$26,'SV660 &amp; Motor'!$AD$6:$AD$26,'SV660 &amp; Motor'!$AB$6:$AB$26,'SV660 &amp; Motor'!$AB$28:$AB$35,'SV660 &amp; Motor'!$AD$28:$AD$35,'SV660 &amp; Motor'!$AF$28:$AF$35,'SV660 &amp; Motor'!$AH$28:$AH$35,'SV660 &amp; Motor'!$AJ$28:$AJ$35,'SV660 &amp; Motor'!$AJ$41:$AJ$48,'SV660 &amp; Motor'!$AH$41:$AH$48,'SV660 &amp; Motor'!$AF$41:$AF$48,'SV660 &amp; Motor'!$AD$41:$AD$48,'SV660 &amp; Motor'!$AB$41:$AB$48,'SV660 &amp; Motor'!$AB$52:$AB$53,'SV660 &amp; Motor'!$AD$52:$AD$53,'SV660 &amp; Motor'!$AF$52:$AF$53</definedName>
    <definedName name="_xlnm.Print_Area" localSheetId="1">'SV660 &amp; Motor'!$A$2:$AF$87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6" i="2" l="1"/>
  <c r="I85" i="2"/>
  <c r="K85" i="2" s="1"/>
  <c r="I84" i="2"/>
  <c r="I83" i="2"/>
  <c r="K83" i="2" s="1"/>
  <c r="I82" i="2"/>
  <c r="K82" i="2" s="1"/>
  <c r="I81" i="2"/>
  <c r="K81" i="2" s="1"/>
  <c r="I80" i="2"/>
  <c r="K80" i="2" s="1"/>
  <c r="I79" i="2"/>
  <c r="I78" i="2"/>
  <c r="I77" i="2"/>
  <c r="K77" i="2" s="1"/>
  <c r="I75" i="2"/>
  <c r="I74" i="2"/>
  <c r="K74" i="2" s="1"/>
  <c r="I73" i="2"/>
  <c r="I72" i="2"/>
  <c r="I71" i="2"/>
  <c r="I70" i="2"/>
  <c r="I69" i="2"/>
  <c r="K69" i="2" s="1"/>
  <c r="I68" i="2"/>
  <c r="K68" i="2" s="1"/>
  <c r="I67" i="2"/>
  <c r="K67" i="2" s="1"/>
  <c r="I66" i="2"/>
  <c r="K66" i="2" s="1"/>
  <c r="I65" i="2"/>
  <c r="K65" i="2" s="1"/>
  <c r="I64" i="2"/>
  <c r="K64" i="2" s="1"/>
  <c r="I62" i="2"/>
  <c r="K62" i="2" s="1"/>
  <c r="I61" i="2"/>
  <c r="K61" i="2" s="1"/>
  <c r="I60" i="2"/>
  <c r="I59" i="2"/>
  <c r="K59" i="2" s="1"/>
  <c r="I58" i="2"/>
  <c r="I57" i="2"/>
  <c r="K57" i="2" s="1"/>
  <c r="I56" i="2"/>
  <c r="I55" i="2"/>
  <c r="I53" i="2"/>
  <c r="K53" i="2" s="1"/>
  <c r="I52" i="2"/>
  <c r="K52" i="2" s="1"/>
  <c r="I51" i="2"/>
  <c r="I50" i="2"/>
  <c r="K50" i="2" s="1"/>
  <c r="I48" i="2"/>
  <c r="I47" i="2"/>
  <c r="I46" i="2"/>
  <c r="K46" i="2" s="1"/>
  <c r="I45" i="2"/>
  <c r="K45" i="2" s="1"/>
  <c r="I44" i="2"/>
  <c r="K44" i="2" s="1"/>
  <c r="I43" i="2"/>
  <c r="I42" i="2"/>
  <c r="I41" i="2"/>
  <c r="K41" i="2" s="1"/>
  <c r="I40" i="2"/>
  <c r="I39" i="2"/>
  <c r="K39" i="2" s="1"/>
  <c r="I38" i="2"/>
  <c r="K38" i="2" s="1"/>
  <c r="I37" i="2"/>
  <c r="K37" i="2" s="1"/>
  <c r="I35" i="2"/>
  <c r="K35" i="2" s="1"/>
  <c r="I34" i="2"/>
  <c r="K34" i="2" s="1"/>
  <c r="I33" i="2"/>
  <c r="I32" i="2"/>
  <c r="K32" i="2" s="1"/>
  <c r="I31" i="2"/>
  <c r="I30" i="2"/>
  <c r="K30" i="2" s="1"/>
  <c r="I29" i="2"/>
  <c r="K29" i="2" s="1"/>
  <c r="I28" i="2"/>
  <c r="K28" i="2" s="1"/>
  <c r="I26" i="2"/>
  <c r="K26" i="2" s="1"/>
  <c r="I25" i="2"/>
  <c r="I24" i="2"/>
  <c r="I23" i="2"/>
  <c r="K23" i="2" s="1"/>
  <c r="I21" i="2"/>
  <c r="I20" i="2"/>
  <c r="K20" i="2" s="1"/>
  <c r="I19" i="2"/>
  <c r="I18" i="2"/>
  <c r="K18" i="2" s="1"/>
  <c r="I17" i="2"/>
  <c r="K17" i="2" s="1"/>
  <c r="I16" i="2"/>
  <c r="K16" i="2" s="1"/>
  <c r="I15" i="2"/>
  <c r="I14" i="2"/>
  <c r="K14" i="2" s="1"/>
  <c r="I13" i="2"/>
  <c r="I12" i="2"/>
  <c r="K12" i="2" s="1"/>
  <c r="I11" i="2"/>
  <c r="I10" i="2"/>
  <c r="I9" i="2"/>
  <c r="I8" i="2"/>
  <c r="I7" i="2"/>
  <c r="I6" i="2"/>
  <c r="K6" i="2" s="1"/>
  <c r="K86" i="2"/>
  <c r="J86" i="2"/>
  <c r="J85" i="2"/>
  <c r="K84" i="2"/>
  <c r="J84" i="2"/>
  <c r="J83" i="2"/>
  <c r="J82" i="2"/>
  <c r="J81" i="2"/>
  <c r="J80" i="2"/>
  <c r="K79" i="2"/>
  <c r="J79" i="2"/>
  <c r="K78" i="2"/>
  <c r="J78" i="2"/>
  <c r="J77" i="2"/>
  <c r="K75" i="2"/>
  <c r="J75" i="2"/>
  <c r="J74" i="2"/>
  <c r="K73" i="2"/>
  <c r="J73" i="2"/>
  <c r="K72" i="2"/>
  <c r="J72" i="2"/>
  <c r="K71" i="2"/>
  <c r="J71" i="2"/>
  <c r="K70" i="2"/>
  <c r="J70" i="2"/>
  <c r="J69" i="2"/>
  <c r="J68" i="2"/>
  <c r="J67" i="2"/>
  <c r="J66" i="2"/>
  <c r="J65" i="2"/>
  <c r="J64" i="2"/>
  <c r="J62" i="2"/>
  <c r="J61" i="2"/>
  <c r="K60" i="2"/>
  <c r="J60" i="2"/>
  <c r="J59" i="2"/>
  <c r="K58" i="2"/>
  <c r="J58" i="2"/>
  <c r="J57" i="2"/>
  <c r="K56" i="2"/>
  <c r="J56" i="2"/>
  <c r="K55" i="2"/>
  <c r="J55" i="2"/>
  <c r="J53" i="2"/>
  <c r="J52" i="2"/>
  <c r="K51" i="2"/>
  <c r="J51" i="2"/>
  <c r="J50" i="2"/>
  <c r="K48" i="2"/>
  <c r="J48" i="2"/>
  <c r="K47" i="2"/>
  <c r="J47" i="2"/>
  <c r="J46" i="2"/>
  <c r="J45" i="2"/>
  <c r="J44" i="2"/>
  <c r="K43" i="2"/>
  <c r="J43" i="2"/>
  <c r="K42" i="2"/>
  <c r="J42" i="2"/>
  <c r="J41" i="2"/>
  <c r="K40" i="2"/>
  <c r="J40" i="2"/>
  <c r="J39" i="2"/>
  <c r="J38" i="2"/>
  <c r="J37" i="2"/>
  <c r="J35" i="2"/>
  <c r="J34" i="2"/>
  <c r="K33" i="2"/>
  <c r="J33" i="2"/>
  <c r="J32" i="2"/>
  <c r="K31" i="2"/>
  <c r="J31" i="2"/>
  <c r="J30" i="2"/>
  <c r="J29" i="2"/>
  <c r="J28" i="2"/>
  <c r="K25" i="2"/>
  <c r="K24" i="2"/>
  <c r="K21" i="2"/>
  <c r="K19" i="2"/>
  <c r="K15" i="2"/>
  <c r="K13" i="2"/>
  <c r="K11" i="2"/>
  <c r="K10" i="2"/>
  <c r="K9" i="2"/>
  <c r="K8" i="2"/>
  <c r="K7" i="2"/>
  <c r="J26" i="2"/>
  <c r="J25" i="2"/>
  <c r="J24" i="2"/>
  <c r="J23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</calcChain>
</file>

<file path=xl/sharedStrings.xml><?xml version="1.0" encoding="utf-8"?>
<sst xmlns="http://schemas.openxmlformats.org/spreadsheetml/2006/main" count="1814" uniqueCount="821">
  <si>
    <t>Motor Brake</t>
  </si>
  <si>
    <t>40x40</t>
  </si>
  <si>
    <t>60x60</t>
  </si>
  <si>
    <t>80x80</t>
  </si>
  <si>
    <t>130x130</t>
  </si>
  <si>
    <t>100x100</t>
  </si>
  <si>
    <t>180x180</t>
  </si>
  <si>
    <t>Motor Rated Current (A)</t>
  </si>
  <si>
    <t>S6-L-T00-3.0</t>
    <phoneticPr fontId="3" type="noConversion"/>
  </si>
  <si>
    <t>S6-L-T02-2.0</t>
    <phoneticPr fontId="3" type="noConversion"/>
  </si>
  <si>
    <t>S6-L-T03-0.0</t>
    <phoneticPr fontId="3" type="noConversion"/>
  </si>
  <si>
    <t>S6-L-T04-0.3</t>
    <phoneticPr fontId="3" type="noConversion"/>
  </si>
  <si>
    <t>S6-L-T04-3.0</t>
    <phoneticPr fontId="3" type="noConversion"/>
  </si>
  <si>
    <t>Version</t>
    <phoneticPr fontId="7" type="noConversion"/>
  </si>
  <si>
    <t>Revising Author</t>
    <phoneticPr fontId="7" type="noConversion"/>
  </si>
  <si>
    <t>Revising Content</t>
    <phoneticPr fontId="7" type="noConversion"/>
  </si>
  <si>
    <r>
      <t xml:space="preserve">Revision  Page        </t>
    </r>
    <r>
      <rPr>
        <sz val="14"/>
        <color theme="1"/>
        <rFont val="Arial"/>
        <family val="2"/>
        <scheme val="minor"/>
      </rPr>
      <t/>
    </r>
    <phoneticPr fontId="7" type="noConversion"/>
  </si>
  <si>
    <r>
      <t>Degree of secrecy</t>
    </r>
    <r>
      <rPr>
        <b/>
        <sz val="12"/>
        <color theme="1"/>
        <rFont val="宋体"/>
        <family val="3"/>
        <charset val="134"/>
      </rPr>
      <t>：</t>
    </r>
    <r>
      <rPr>
        <b/>
        <sz val="12"/>
        <color theme="1"/>
        <rFont val="Arial"/>
        <family val="2"/>
      </rPr>
      <t>internal sharing</t>
    </r>
    <phoneticPr fontId="3" type="noConversion"/>
  </si>
  <si>
    <t>Date</t>
    <phoneticPr fontId="7" type="noConversion"/>
  </si>
  <si>
    <t>With Brake</t>
  </si>
  <si>
    <t>V1.0</t>
    <phoneticPr fontId="3" type="noConversion"/>
  </si>
  <si>
    <t>Bensen</t>
    <phoneticPr fontId="3" type="noConversion"/>
  </si>
  <si>
    <t>First release</t>
    <phoneticPr fontId="3" type="noConversion"/>
  </si>
  <si>
    <t>Apr 28, 2020</t>
    <phoneticPr fontId="3" type="noConversion"/>
  </si>
  <si>
    <t>SV660 (HxWxD) (mm)</t>
    <phoneticPr fontId="3" type="noConversion"/>
  </si>
  <si>
    <t>170x40x150</t>
  </si>
  <si>
    <t>170x40x150</t>
    <phoneticPr fontId="3" type="noConversion"/>
  </si>
  <si>
    <t>170x50x173</t>
    <phoneticPr fontId="3" type="noConversion"/>
  </si>
  <si>
    <t>170x55x173</t>
    <phoneticPr fontId="3" type="noConversion"/>
  </si>
  <si>
    <t>170x80x183</t>
    <phoneticPr fontId="3" type="noConversion"/>
  </si>
  <si>
    <t>250x90x230</t>
    <phoneticPr fontId="3" type="noConversion"/>
  </si>
  <si>
    <t xml:space="preserve">Material code of SV660P             </t>
    <phoneticPr fontId="3" type="noConversion"/>
  </si>
  <si>
    <t xml:space="preserve">Material code of SV660N            </t>
    <phoneticPr fontId="3" type="noConversion"/>
  </si>
  <si>
    <t xml:space="preserve">Material code of SV660A          </t>
    <phoneticPr fontId="3" type="noConversion"/>
  </si>
  <si>
    <t xml:space="preserve">Material code of SV660C          </t>
    <phoneticPr fontId="3" type="noConversion"/>
  </si>
  <si>
    <t xml:space="preserve">Material code of SV660N-FS      </t>
    <phoneticPr fontId="3" type="noConversion"/>
  </si>
  <si>
    <t>POWER CABLES</t>
  </si>
  <si>
    <t>S6-L</t>
  </si>
  <si>
    <t>-</t>
  </si>
  <si>
    <t>M</t>
  </si>
  <si>
    <t>3.0</t>
  </si>
  <si>
    <t>{  }</t>
  </si>
  <si>
    <t>S6E-L</t>
  </si>
  <si>
    <t>Servo series cable</t>
  </si>
  <si>
    <t>Servo series cable made in Europe</t>
  </si>
  <si>
    <r>
      <t xml:space="preserve">Power cable, </t>
    </r>
    <r>
      <rPr>
        <b/>
        <sz val="13"/>
        <color theme="1"/>
        <rFont val="Calibri"/>
        <family val="2"/>
      </rPr>
      <t>M</t>
    </r>
    <r>
      <rPr>
        <sz val="13"/>
        <color theme="1"/>
        <rFont val="Calibri"/>
        <family val="2"/>
      </rPr>
      <t xml:space="preserve">: without brake; </t>
    </r>
    <r>
      <rPr>
        <b/>
        <sz val="13"/>
        <color theme="1"/>
        <rFont val="Calibri"/>
        <family val="2"/>
      </rPr>
      <t>B</t>
    </r>
    <r>
      <rPr>
        <sz val="13"/>
        <color theme="1"/>
        <rFont val="Calibri"/>
        <family val="2"/>
      </rPr>
      <t>: with brake</t>
    </r>
  </si>
  <si>
    <t>Connector type on servomotor side</t>
  </si>
  <si>
    <r>
      <rPr>
        <b/>
        <sz val="13"/>
        <color theme="1"/>
        <rFont val="Calibri"/>
        <family val="2"/>
      </rPr>
      <t>1</t>
    </r>
    <r>
      <rPr>
        <sz val="13"/>
        <color theme="1"/>
        <rFont val="Calibri"/>
        <family val="2"/>
      </rPr>
      <t>: 9 pin Military connector</t>
    </r>
  </si>
  <si>
    <r>
      <rPr>
        <b/>
        <sz val="13"/>
        <color theme="1"/>
        <rFont val="Calibri"/>
        <family val="2"/>
      </rPr>
      <t>2</t>
    </r>
    <r>
      <rPr>
        <sz val="13"/>
        <color theme="1"/>
        <rFont val="Calibri"/>
        <family val="2"/>
      </rPr>
      <t>: 6 pin Military connector</t>
    </r>
  </si>
  <si>
    <r>
      <rPr>
        <b/>
        <sz val="13"/>
        <color theme="1"/>
        <rFont val="Calibri"/>
        <family val="2"/>
      </rPr>
      <t>7</t>
    </r>
    <r>
      <rPr>
        <sz val="13"/>
        <color theme="1"/>
        <rFont val="Calibri"/>
        <family val="2"/>
      </rPr>
      <t>: SDC-07T connector (front outlet)</t>
    </r>
  </si>
  <si>
    <r>
      <rPr>
        <b/>
        <sz val="13"/>
        <color theme="1"/>
        <rFont val="Calibri"/>
        <family val="2"/>
      </rPr>
      <t>8</t>
    </r>
    <r>
      <rPr>
        <sz val="13"/>
        <color theme="1"/>
        <rFont val="Calibri"/>
        <family val="2"/>
      </rPr>
      <t>: SDC-07T connector (back outlet)</t>
    </r>
  </si>
  <si>
    <t>Cable length in meters</t>
  </si>
  <si>
    <r>
      <t xml:space="preserve">Type of cable,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 xml:space="preserve">: static; </t>
    </r>
    <r>
      <rPr>
        <b/>
        <sz val="13"/>
        <color theme="1"/>
        <rFont val="Calibri"/>
        <family val="2"/>
      </rPr>
      <t>T</t>
    </r>
    <r>
      <rPr>
        <sz val="13"/>
        <color theme="1"/>
        <rFont val="Calibri"/>
        <family val="2"/>
      </rPr>
      <t>: PVC flexible</t>
    </r>
  </si>
  <si>
    <r>
      <t xml:space="preserve">Type of cable,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 xml:space="preserve">: static; </t>
    </r>
    <r>
      <rPr>
        <b/>
        <sz val="13"/>
        <color theme="1"/>
        <rFont val="Calibri"/>
        <family val="2"/>
      </rPr>
      <t>T</t>
    </r>
    <r>
      <rPr>
        <sz val="13"/>
        <color theme="1"/>
        <rFont val="Calibri"/>
        <family val="2"/>
      </rPr>
      <t xml:space="preserve">: PVC flexible; </t>
    </r>
    <r>
      <rPr>
        <b/>
        <sz val="13"/>
        <color theme="1"/>
        <rFont val="Calibri"/>
        <family val="2"/>
      </rPr>
      <t>U</t>
    </r>
    <r>
      <rPr>
        <sz val="13"/>
        <color theme="1"/>
        <rFont val="Calibri"/>
        <family val="2"/>
      </rPr>
      <t>: PUR flexible</t>
    </r>
  </si>
  <si>
    <r>
      <t xml:space="preserve">Type of cable,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 xml:space="preserve">: non screened; </t>
    </r>
    <r>
      <rPr>
        <b/>
        <sz val="13"/>
        <color theme="1"/>
        <rFont val="Calibri"/>
        <family val="2"/>
      </rPr>
      <t>S</t>
    </r>
    <r>
      <rPr>
        <sz val="13"/>
        <color theme="1"/>
        <rFont val="Calibri"/>
        <family val="2"/>
      </rPr>
      <t>: screened</t>
    </r>
  </si>
  <si>
    <t>ENCODER CABLES</t>
  </si>
  <si>
    <t>P</t>
  </si>
  <si>
    <r>
      <rPr>
        <b/>
        <sz val="13"/>
        <color theme="1"/>
        <rFont val="Calibri"/>
        <family val="2"/>
      </rPr>
      <t>P</t>
    </r>
    <r>
      <rPr>
        <sz val="13"/>
        <color theme="1"/>
        <rFont val="Calibri"/>
        <family val="2"/>
      </rPr>
      <t>: encoder cable</t>
    </r>
  </si>
  <si>
    <r>
      <rPr>
        <b/>
        <sz val="13"/>
        <color theme="1"/>
        <rFont val="Calibri"/>
        <family val="2"/>
      </rPr>
      <t>0</t>
    </r>
    <r>
      <rPr>
        <sz val="13"/>
        <color theme="1"/>
        <rFont val="Calibri"/>
        <family val="2"/>
      </rPr>
      <t>: AMP connector (ISMH1/H4, MS1H1/H4-S motor)</t>
    </r>
  </si>
  <si>
    <r>
      <rPr>
        <b/>
        <sz val="13"/>
        <color theme="1"/>
        <rFont val="Calibri"/>
        <family val="2"/>
      </rPr>
      <t>4</t>
    </r>
    <r>
      <rPr>
        <sz val="13"/>
        <color theme="1"/>
        <rFont val="Calibri"/>
        <family val="2"/>
      </rPr>
      <t>: SDC-07T connector (front outlet)</t>
    </r>
  </si>
  <si>
    <r>
      <rPr>
        <b/>
        <sz val="13"/>
        <color theme="1"/>
        <rFont val="Calibri"/>
        <family val="2"/>
      </rPr>
      <t>5</t>
    </r>
    <r>
      <rPr>
        <sz val="13"/>
        <color theme="1"/>
        <rFont val="Calibri"/>
        <family val="2"/>
      </rPr>
      <t>: SDC-07T connector (back outlet)</t>
    </r>
  </si>
  <si>
    <r>
      <t xml:space="preserve">Type of cable (screened),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 xml:space="preserve">: static; </t>
    </r>
    <r>
      <rPr>
        <b/>
        <sz val="13"/>
        <color theme="1"/>
        <rFont val="Calibri"/>
        <family val="2"/>
      </rPr>
      <t>T</t>
    </r>
    <r>
      <rPr>
        <sz val="13"/>
        <color theme="1"/>
        <rFont val="Calibri"/>
        <family val="2"/>
      </rPr>
      <t>: PVC flexible</t>
    </r>
  </si>
  <si>
    <r>
      <t xml:space="preserve">Type of cable (screened),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 xml:space="preserve">: static; </t>
    </r>
    <r>
      <rPr>
        <b/>
        <sz val="13"/>
        <color theme="1"/>
        <rFont val="Calibri"/>
        <family val="2"/>
      </rPr>
      <t>T</t>
    </r>
    <r>
      <rPr>
        <sz val="13"/>
        <color theme="1"/>
        <rFont val="Calibri"/>
        <family val="2"/>
      </rPr>
      <t>: PVC flexible;</t>
    </r>
  </si>
  <si>
    <r>
      <rPr>
        <b/>
        <sz val="13"/>
        <color theme="1"/>
        <rFont val="Calibri"/>
        <family val="2"/>
      </rPr>
      <t>U</t>
    </r>
    <r>
      <rPr>
        <sz val="13"/>
        <color theme="1"/>
        <rFont val="Calibri"/>
        <family val="2"/>
      </rPr>
      <t>: PUR flexible</t>
    </r>
  </si>
  <si>
    <t>MS1H1/4 Motors (Front outlet):</t>
  </si>
  <si>
    <t>Model</t>
  </si>
  <si>
    <t>Length (L)</t>
  </si>
  <si>
    <t>3.0m</t>
  </si>
  <si>
    <t>S6-L-M107-5.0</t>
  </si>
  <si>
    <t>5.0m</t>
  </si>
  <si>
    <t>S6-L-M107-10.0</t>
  </si>
  <si>
    <t>10.0m</t>
  </si>
  <si>
    <t>Material Code</t>
    <phoneticPr fontId="3" type="noConversion"/>
  </si>
  <si>
    <t>Ordinary cable</t>
    <phoneticPr fontId="3" type="noConversion"/>
  </si>
  <si>
    <t>Cable type</t>
    <phoneticPr fontId="3" type="noConversion"/>
  </si>
  <si>
    <t>Appearance</t>
  </si>
  <si>
    <t>Power cable 
(No brake)</t>
    <phoneticPr fontId="3" type="noConversion"/>
  </si>
  <si>
    <t>Model</t>
    <phoneticPr fontId="3" type="noConversion"/>
  </si>
  <si>
    <t xml:space="preserve">Power cable 
(with brake)
</t>
    <phoneticPr fontId="3" type="noConversion"/>
  </si>
  <si>
    <t>S6-L-B107-5.0</t>
    <phoneticPr fontId="3" type="noConversion"/>
  </si>
  <si>
    <t>S6-L-B107-10.0</t>
    <phoneticPr fontId="3" type="noConversion"/>
  </si>
  <si>
    <t>S6-L-P124-5.0</t>
  </si>
  <si>
    <t>S6-L-P124-10.0</t>
  </si>
  <si>
    <t>MS1H1/4 Motors (Back outlet):</t>
    <phoneticPr fontId="3" type="noConversion"/>
  </si>
  <si>
    <t>S6-L-M108-5.0</t>
  </si>
  <si>
    <t>S6-L-M108-10.0</t>
  </si>
  <si>
    <t>S6-L-B108-5.0</t>
  </si>
  <si>
    <t>S6-L-B108-10.0</t>
  </si>
  <si>
    <t>S6-L-P125-3.0</t>
    <phoneticPr fontId="3" type="noConversion"/>
  </si>
  <si>
    <t>S6-L-P125-10.0</t>
    <phoneticPr fontId="3" type="noConversion"/>
  </si>
  <si>
    <t>MS1H2/3 Motors:</t>
    <phoneticPr fontId="3" type="noConversion"/>
  </si>
  <si>
    <t>S6-L-P121-3.0</t>
  </si>
  <si>
    <t>S6-L-P121-5.0</t>
  </si>
  <si>
    <t>S6-L-P121-10.0</t>
  </si>
  <si>
    <t>S6-L-M111-5.0</t>
  </si>
  <si>
    <t>S6-L-M111-10.0</t>
  </si>
  <si>
    <t>S6-L-B111-3.0</t>
  </si>
  <si>
    <t>S6-L-B111-5.0</t>
  </si>
  <si>
    <t>S6-L-B111-10.0</t>
  </si>
  <si>
    <t>S6-L-M112-3.0</t>
  </si>
  <si>
    <t>S6-L-M112-5.0</t>
  </si>
  <si>
    <t>S6-L-M112-10.0</t>
  </si>
  <si>
    <t>S6-L-B112-3.0</t>
  </si>
  <si>
    <t>S6-L-B112-5.0</t>
  </si>
  <si>
    <t>S6-L-B112-10.0</t>
  </si>
  <si>
    <t>S6-L-M011-5.0</t>
  </si>
  <si>
    <t>S6-L-M011-10.0</t>
  </si>
  <si>
    <t>S6-L-B011-3.0</t>
  </si>
  <si>
    <t>S6-L-B011-5.0</t>
  </si>
  <si>
    <t>S6-L-B011-10.0</t>
  </si>
  <si>
    <t>S6-L-M022-5.0</t>
  </si>
  <si>
    <t>S6-L-M022-10.0</t>
  </si>
  <si>
    <t>S6-L-B022-3.0</t>
  </si>
  <si>
    <t>S6-L-B022-5.0</t>
  </si>
  <si>
    <t>S6-L-B022-10.0</t>
  </si>
  <si>
    <t>Accessory name</t>
  </si>
  <si>
    <t>Material code</t>
  </si>
  <si>
    <t>Remark</t>
  </si>
  <si>
    <t>Battery kit</t>
  </si>
  <si>
    <t>S6-C4</t>
  </si>
  <si>
    <t>S6-C6</t>
  </si>
  <si>
    <t xml:space="preserve">                                                        </t>
  </si>
  <si>
    <t>S6-C8</t>
  </si>
  <si>
    <t xml:space="preserve"> </t>
  </si>
  <si>
    <t>Connectors kit For MS1H1/4 connecting with SV660</t>
  </si>
  <si>
    <t>S6-C22</t>
  </si>
  <si>
    <t>Power cable &amp; Encoder cable connectors kit (Terminal type connectors)</t>
  </si>
  <si>
    <t>Connectors kit For MS1H2 and MS1H3 (MS1H3≤1.8kW) connecting with SV660</t>
  </si>
  <si>
    <t>1504AM81</t>
  </si>
  <si>
    <t>S6-C29</t>
  </si>
  <si>
    <t>Power cable &amp; Encoder cable connectors kit (Military type connectors)</t>
  </si>
  <si>
    <t>Connectors kit For MS1H3 (≥2.9kW) connecting with SV660</t>
  </si>
  <si>
    <t>1504AV92</t>
  </si>
  <si>
    <t>S6-C39</t>
  </si>
  <si>
    <t>01080093</t>
    <phoneticPr fontId="3" type="noConversion"/>
  </si>
  <si>
    <t>Power cable &amp; Encoder cable connectors kit (Military type connectors)</t>
    <phoneticPr fontId="3" type="noConversion"/>
  </si>
  <si>
    <t xml:space="preserve">Need to buy separately when absolute encoder is required for application. </t>
    <phoneticPr fontId="3" type="noConversion"/>
  </si>
  <si>
    <t>SV660P/A/C CN1 IO connector (DB44)</t>
    <phoneticPr fontId="3" type="noConversion"/>
  </si>
  <si>
    <t>0.3m</t>
  </si>
  <si>
    <t>2.0m</t>
  </si>
  <si>
    <t>0.3m</t>
    <phoneticPr fontId="3" type="noConversion"/>
  </si>
  <si>
    <t>0.0m</t>
    <phoneticPr fontId="3" type="noConversion"/>
  </si>
  <si>
    <t>3.0m</t>
    <phoneticPr fontId="3" type="noConversion"/>
  </si>
  <si>
    <t>Matching Power Cable &amp; Encoder Cable</t>
    <phoneticPr fontId="3" type="noConversion"/>
  </si>
  <si>
    <t>Accessories</t>
    <phoneticPr fontId="3" type="noConversion"/>
  </si>
  <si>
    <t xml:space="preserve">SV660N/P/A/C
PC communication cable
</t>
    <phoneticPr fontId="3" type="noConversion"/>
  </si>
  <si>
    <t>SV660/P/A/C
CAN/RS485 Multi-drive connection cable</t>
    <phoneticPr fontId="3" type="noConversion"/>
  </si>
  <si>
    <t>SV660/P/A/C
PLC and Servo CAN/RS485 communication cable</t>
    <phoneticPr fontId="3" type="noConversion"/>
  </si>
  <si>
    <t>SV660/P/A/C CAN/RS485
Termination resistor kit</t>
    <phoneticPr fontId="3" type="noConversion"/>
  </si>
  <si>
    <t>SV660N EtherCAT 
Multi-drive connection cable</t>
    <phoneticPr fontId="3" type="noConversion"/>
  </si>
  <si>
    <t>1504AL22</t>
  </si>
  <si>
    <t>1504AL23</t>
  </si>
  <si>
    <t>1504AL24</t>
  </si>
  <si>
    <t>1504AL29</t>
  </si>
  <si>
    <t>1504AL30</t>
  </si>
  <si>
    <t>1504AV77</t>
  </si>
  <si>
    <t>1504AV78</t>
  </si>
  <si>
    <t>1504AV79</t>
  </si>
  <si>
    <t>1504AV83</t>
  </si>
  <si>
    <t>1504AV84</t>
  </si>
  <si>
    <t>1504AV85</t>
  </si>
  <si>
    <t>1504AL45</t>
  </si>
  <si>
    <t>1504AL46</t>
  </si>
  <si>
    <t>1504AL47</t>
  </si>
  <si>
    <t>S6-L-M107-3.0</t>
    <phoneticPr fontId="3" type="noConversion"/>
  </si>
  <si>
    <t>S6-L-P124-3.0</t>
    <phoneticPr fontId="3" type="noConversion"/>
  </si>
  <si>
    <t>S6-L-M108-3.0</t>
    <phoneticPr fontId="3" type="noConversion"/>
  </si>
  <si>
    <t>S6-L-M111-3.0</t>
    <phoneticPr fontId="3" type="noConversion"/>
  </si>
  <si>
    <t>S6-L-M011-3.0</t>
    <phoneticPr fontId="3" type="noConversion"/>
  </si>
  <si>
    <t>1504AX57</t>
    <phoneticPr fontId="3" type="noConversion"/>
  </si>
  <si>
    <t>1504AX58</t>
  </si>
  <si>
    <t>1504AX59</t>
  </si>
  <si>
    <t>1504AX60</t>
  </si>
  <si>
    <t>1504AX61</t>
  </si>
  <si>
    <t>1504AX62</t>
  </si>
  <si>
    <t>1504AX75</t>
  </si>
  <si>
    <t>1504AX76</t>
  </si>
  <si>
    <t>1504AX77</t>
  </si>
  <si>
    <t>1504AV86</t>
  </si>
  <si>
    <t>1504AV87</t>
  </si>
  <si>
    <t>1504AV88</t>
  </si>
  <si>
    <t>15041243</t>
    <phoneticPr fontId="3" type="noConversion"/>
  </si>
  <si>
    <t>S6-L-T01-0.3</t>
    <phoneticPr fontId="3" type="noConversion"/>
  </si>
  <si>
    <t>15041244</t>
    <phoneticPr fontId="3" type="noConversion"/>
  </si>
  <si>
    <t>15041245</t>
    <phoneticPr fontId="3" type="noConversion"/>
  </si>
  <si>
    <t>01080084</t>
    <phoneticPr fontId="3" type="noConversion"/>
  </si>
  <si>
    <t>15040261</t>
    <phoneticPr fontId="3" type="noConversion"/>
  </si>
  <si>
    <t>15040262</t>
    <phoneticPr fontId="3" type="noConversion"/>
  </si>
  <si>
    <t>V1.1</t>
  </si>
  <si>
    <t>Apr 29, 2020</t>
  </si>
  <si>
    <t>Second release. Small editorial changes</t>
  </si>
  <si>
    <t>General Purpose Servos - Easy Selection Chart - MS1 Motors &amp; SV660 series Servo Drives</t>
  </si>
  <si>
    <t>SV660N EtherCAT  communication cable (with upper controller)</t>
  </si>
  <si>
    <t>V1.2</t>
    <phoneticPr fontId="3" type="noConversion"/>
  </si>
  <si>
    <t>Jun 28, 2020</t>
    <phoneticPr fontId="3" type="noConversion"/>
  </si>
  <si>
    <t>Corrected the current of SV660 (column "L" data) , the motor rated current (Column "E") and peak torque (Column "F").</t>
    <phoneticPr fontId="3" type="noConversion"/>
  </si>
  <si>
    <t>V1.3</t>
    <phoneticPr fontId="3" type="noConversion"/>
  </si>
  <si>
    <t>Mar 24, 2021</t>
    <phoneticPr fontId="3" type="noConversion"/>
  </si>
  <si>
    <t>S5R5 only allows 1 ph 200V supply, S7R6 and S012 can be supplied from both 1 &amp; 3 phase 200V supply.
Completely amended these specifications.</t>
    <phoneticPr fontId="3" type="noConversion"/>
  </si>
  <si>
    <t>ORDERING CODE EXPLANATION</t>
  </si>
  <si>
    <t xml:space="preserve">Connector type on servodrive side </t>
    <phoneticPr fontId="2" type="noConversion"/>
  </si>
  <si>
    <r>
      <rPr>
        <b/>
        <sz val="13"/>
        <color theme="1"/>
        <rFont val="Calibri"/>
        <family val="2"/>
      </rPr>
      <t>0</t>
    </r>
    <r>
      <rPr>
        <sz val="13"/>
        <color theme="1"/>
        <rFont val="Calibri"/>
        <family val="2"/>
      </rPr>
      <t xml:space="preserve">: fork type lug; </t>
    </r>
    <r>
      <rPr>
        <b/>
        <sz val="13"/>
        <color theme="1"/>
        <rFont val="Calibri"/>
        <family val="2"/>
      </rPr>
      <t>1</t>
    </r>
    <r>
      <rPr>
        <sz val="13"/>
        <color theme="1"/>
        <rFont val="Calibri"/>
        <family val="2"/>
      </rPr>
      <t>: bootlace ferrule</t>
    </r>
  </si>
  <si>
    <t>Cable size,</t>
    <phoneticPr fontId="2" type="noConversion"/>
  </si>
  <si>
    <t>0: 1.6A-7.6A (0.5mm², AWG20 / 1mm², AWG18)</t>
  </si>
  <si>
    <t>0: 1,6A-7,6A (0.35mm², AWG22 / 0.5mm², AWG20 / 1mm², AWG18)</t>
  </si>
  <si>
    <t>1: 1.6A-16A (1.5mm², AWG16)</t>
  </si>
  <si>
    <r>
      <rPr>
        <b/>
        <sz val="13"/>
        <color theme="1"/>
        <rFont val="Calibri"/>
        <family val="2"/>
      </rPr>
      <t>2</t>
    </r>
    <r>
      <rPr>
        <sz val="13"/>
        <color rgb="FF000000"/>
        <rFont val="Calibri"/>
        <family val="2"/>
      </rPr>
      <t>: 24A-30A (4mm², AWG12)</t>
    </r>
  </si>
  <si>
    <r>
      <rPr>
        <b/>
        <sz val="13"/>
        <color theme="1"/>
        <rFont val="Calibri"/>
        <family val="2"/>
      </rPr>
      <t>3</t>
    </r>
    <r>
      <rPr>
        <sz val="13"/>
        <color theme="1"/>
        <rFont val="Calibri"/>
        <family val="2"/>
      </rPr>
      <t>:</t>
    </r>
    <r>
      <rPr>
        <sz val="13"/>
        <color rgb="FF000000"/>
        <rFont val="Calibri"/>
        <family val="2"/>
      </rPr>
      <t xml:space="preserve"> 31A-39A (6mm², AWG10)</t>
    </r>
  </si>
  <si>
    <r>
      <rPr>
        <b/>
        <sz val="13"/>
        <color theme="1"/>
        <rFont val="Calibri"/>
        <family val="2"/>
      </rPr>
      <t>4</t>
    </r>
    <r>
      <rPr>
        <sz val="13"/>
        <color theme="1"/>
        <rFont val="Calibri"/>
        <family val="2"/>
      </rPr>
      <t>:</t>
    </r>
    <r>
      <rPr>
        <sz val="13"/>
        <color rgb="FF000000"/>
        <rFont val="Calibri"/>
        <family val="2"/>
      </rPr>
      <t xml:space="preserve"> 40A-54A (10mm², AWG8)</t>
    </r>
  </si>
  <si>
    <t>Fork type lug</t>
  </si>
  <si>
    <t>Bootlace ferrule</t>
  </si>
  <si>
    <r>
      <rPr>
        <b/>
        <sz val="13"/>
        <color theme="1"/>
        <rFont val="Calibri"/>
        <family val="2"/>
      </rPr>
      <t>5</t>
    </r>
    <r>
      <rPr>
        <sz val="13"/>
        <color theme="1"/>
        <rFont val="Calibri"/>
        <family val="2"/>
      </rPr>
      <t>:</t>
    </r>
    <r>
      <rPr>
        <sz val="13"/>
        <color rgb="FF000000"/>
        <rFont val="Calibri"/>
        <family val="2"/>
      </rPr>
      <t xml:space="preserve"> 55A-73A (16mm², AWG6)</t>
    </r>
  </si>
  <si>
    <r>
      <rPr>
        <b/>
        <sz val="13"/>
        <color theme="1"/>
        <rFont val="Calibri"/>
        <family val="2"/>
      </rPr>
      <t>0</t>
    </r>
    <r>
      <rPr>
        <sz val="13"/>
        <color theme="1"/>
        <rFont val="Calibri"/>
        <family val="2"/>
      </rPr>
      <t>: AMP type</t>
    </r>
  </si>
  <si>
    <r>
      <t xml:space="preserve">9: </t>
    </r>
    <r>
      <rPr>
        <sz val="13"/>
        <color theme="1"/>
        <rFont val="Calibri"/>
        <family val="2"/>
      </rPr>
      <t>M23 connector</t>
    </r>
  </si>
  <si>
    <t>B: no connector, bootlace ferrules</t>
  </si>
  <si>
    <t>PTC</t>
  </si>
  <si>
    <r>
      <rPr>
        <b/>
        <sz val="13"/>
        <color theme="1"/>
        <rFont val="Calibri"/>
        <family val="2"/>
      </rPr>
      <t>0</t>
    </r>
    <r>
      <rPr>
        <sz val="13"/>
        <color theme="1"/>
        <rFont val="Calibri"/>
        <family val="2"/>
      </rPr>
      <t>: DB9 type connector (IS620/IS810)</t>
    </r>
  </si>
  <si>
    <r>
      <rPr>
        <b/>
        <sz val="13"/>
        <color theme="1"/>
        <rFont val="Calibri"/>
        <family val="2"/>
      </rPr>
      <t>1</t>
    </r>
    <r>
      <rPr>
        <sz val="13"/>
        <color theme="1"/>
        <rFont val="Calibri"/>
        <family val="2"/>
      </rPr>
      <t>: Firewire type connector (SV820/SV660)</t>
    </r>
  </si>
  <si>
    <t>Encoder type</t>
  </si>
  <si>
    <r>
      <rPr>
        <b/>
        <sz val="13"/>
        <color theme="1"/>
        <rFont val="Calibri"/>
        <family val="2"/>
      </rPr>
      <t>0</t>
    </r>
    <r>
      <rPr>
        <sz val="13"/>
        <color theme="1"/>
        <rFont val="Calibri"/>
        <family val="2"/>
      </rPr>
      <t>: Incremental (quadrature)</t>
    </r>
  </si>
  <si>
    <r>
      <rPr>
        <b/>
        <sz val="13"/>
        <color theme="1"/>
        <rFont val="Calibri"/>
        <family val="2"/>
      </rPr>
      <t>1</t>
    </r>
    <r>
      <rPr>
        <sz val="13"/>
        <color theme="1"/>
        <rFont val="Calibri"/>
        <family val="2"/>
      </rPr>
      <t>: absolute single turn (U3)</t>
    </r>
  </si>
  <si>
    <r>
      <rPr>
        <b/>
        <sz val="13"/>
        <color theme="1"/>
        <rFont val="Calibri"/>
        <family val="2"/>
      </rPr>
      <t>2</t>
    </r>
    <r>
      <rPr>
        <sz val="13"/>
        <color theme="1"/>
        <rFont val="Calibri"/>
        <family val="2"/>
      </rPr>
      <t>: absolute multi turn (A3)</t>
    </r>
  </si>
  <si>
    <r>
      <rPr>
        <b/>
        <sz val="13"/>
        <color theme="1"/>
        <rFont val="Calibri"/>
        <family val="2"/>
      </rPr>
      <t>1</t>
    </r>
    <r>
      <rPr>
        <sz val="13"/>
        <color theme="1"/>
        <rFont val="Calibri"/>
        <family val="2"/>
      </rPr>
      <t>: 17pin Military connector</t>
    </r>
  </si>
  <si>
    <r>
      <t xml:space="preserve">Type of cable (screened),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>: non-oil resistant;</t>
    </r>
  </si>
  <si>
    <r>
      <rPr>
        <b/>
        <sz val="13"/>
        <color theme="1"/>
        <rFont val="Calibri"/>
        <family val="2"/>
      </rPr>
      <t>O</t>
    </r>
    <r>
      <rPr>
        <sz val="13"/>
        <color theme="1"/>
        <rFont val="Calibri"/>
        <family val="2"/>
      </rPr>
      <t>: oil resistant</t>
    </r>
  </si>
  <si>
    <r>
      <t xml:space="preserve">PTC connection wires, </t>
    </r>
    <r>
      <rPr>
        <b/>
        <sz val="13"/>
        <color theme="1"/>
        <rFont val="Calibri"/>
        <family val="2"/>
      </rPr>
      <t>Blank</t>
    </r>
    <r>
      <rPr>
        <sz val="13"/>
        <color theme="1"/>
        <rFont val="Calibri"/>
        <family val="2"/>
      </rPr>
      <t>: Not available;</t>
    </r>
  </si>
  <si>
    <r>
      <rPr>
        <b/>
        <sz val="13"/>
        <color theme="1"/>
        <rFont val="Calibri"/>
        <family val="2"/>
      </rPr>
      <t>PTC</t>
    </r>
    <r>
      <rPr>
        <sz val="13"/>
        <color theme="1"/>
        <rFont val="Calibri"/>
        <family val="2"/>
      </rPr>
      <t>: Available</t>
    </r>
  </si>
  <si>
    <t>1/3 PH 220V</t>
  </si>
  <si>
    <t>3 PH 400V</t>
  </si>
  <si>
    <t>Mar 25, 2021</t>
  </si>
  <si>
    <t>V1.4</t>
  </si>
  <si>
    <t>David Bedford</t>
  </si>
  <si>
    <t>Cable type code explanation updated.</t>
  </si>
  <si>
    <t>V1.5</t>
    <phoneticPr fontId="3" type="noConversion"/>
  </si>
  <si>
    <t>Jun 03, 2021</t>
    <phoneticPr fontId="3" type="noConversion"/>
  </si>
  <si>
    <t>SV660N/P have achieved "-INT" versions, updated the model codes and material codes accordingly.</t>
    <phoneticPr fontId="3" type="noConversion"/>
  </si>
  <si>
    <t>SV660NS1R6I-INT</t>
  </si>
  <si>
    <t>SV660NS2R8I-INT</t>
  </si>
  <si>
    <t>SV660NS5R5I-INT</t>
    <phoneticPr fontId="3" type="noConversion"/>
  </si>
  <si>
    <t>SV660NS7R6I-INT</t>
    <phoneticPr fontId="3" type="noConversion"/>
  </si>
  <si>
    <t>SV660NS012I-INT</t>
    <phoneticPr fontId="3" type="noConversion"/>
  </si>
  <si>
    <t>SV660NS012I-INT</t>
    <phoneticPr fontId="3" type="noConversion"/>
  </si>
  <si>
    <t>SV660NT3R5I-INT</t>
    <phoneticPr fontId="3" type="noConversion"/>
  </si>
  <si>
    <t>SV660NT5R4I-INT</t>
    <phoneticPr fontId="3" type="noConversion"/>
  </si>
  <si>
    <t>SV660NT8R4I-INT</t>
    <phoneticPr fontId="3" type="noConversion"/>
  </si>
  <si>
    <t>SV660NT012I-INT</t>
    <phoneticPr fontId="3" type="noConversion"/>
  </si>
  <si>
    <t>SV660NT017I-INT</t>
    <phoneticPr fontId="3" type="noConversion"/>
  </si>
  <si>
    <t>SV660NT021I-INT</t>
    <phoneticPr fontId="3" type="noConversion"/>
  </si>
  <si>
    <t>SV660NT026I-INT</t>
    <phoneticPr fontId="3" type="noConversion"/>
  </si>
  <si>
    <t>SV660NS5R5I-FS-INT</t>
  </si>
  <si>
    <t>SV660NS7R6I-FS-INT</t>
  </si>
  <si>
    <t>SV660NS012I-FS-INT</t>
  </si>
  <si>
    <t>SV660NT3R5I-FS-INT</t>
  </si>
  <si>
    <t>SV660NT5R4I-FS-INT</t>
  </si>
  <si>
    <t>SV660NT8R4I-FS-INT</t>
  </si>
  <si>
    <t>SV660NT012I-FS-INT</t>
  </si>
  <si>
    <t>SV660NT017I-FS-INT</t>
  </si>
  <si>
    <t>SV660NT021I-FS-INT</t>
  </si>
  <si>
    <t>SV660NT026I-FS-INT</t>
  </si>
  <si>
    <t>SV660NS1R6I-FS-INT</t>
    <phoneticPr fontId="3" type="noConversion"/>
  </si>
  <si>
    <t>SV660NS2R8I-FS-INT</t>
    <phoneticPr fontId="3" type="noConversion"/>
  </si>
  <si>
    <t>SV660NS2R8I-FS-INT</t>
    <phoneticPr fontId="3" type="noConversion"/>
  </si>
  <si>
    <t>SV660NS2R8I-FS-INT</t>
    <phoneticPr fontId="3" type="noConversion"/>
  </si>
  <si>
    <t>SV660PS1R6I-INT</t>
  </si>
  <si>
    <t>SV660PS2R8I-INT</t>
  </si>
  <si>
    <t>SV660PS5R5I-INT</t>
  </si>
  <si>
    <t>SV660PS7R6I-INT</t>
  </si>
  <si>
    <t>SV660PS012I-INT</t>
  </si>
  <si>
    <t>SV660PT3R5I-INT</t>
  </si>
  <si>
    <t>SV660PT5R4I-INT</t>
  </si>
  <si>
    <t>SV660PT8R4I-INT</t>
  </si>
  <si>
    <t>SV660PT012I-INT</t>
  </si>
  <si>
    <t>SV660PT017I-INT</t>
  </si>
  <si>
    <t>SV660PT021I-INT</t>
  </si>
  <si>
    <t>SV660PT026I-INT</t>
  </si>
  <si>
    <t>V1.6</t>
    <phoneticPr fontId="3" type="noConversion"/>
  </si>
  <si>
    <t>Jul 11, 2022</t>
    <phoneticPr fontId="3" type="noConversion"/>
  </si>
  <si>
    <t>Marx</t>
    <phoneticPr fontId="3" type="noConversion"/>
  </si>
  <si>
    <t>01053334</t>
  </si>
  <si>
    <t>SV660AT3R5I-INT</t>
  </si>
  <si>
    <t>01053336</t>
  </si>
  <si>
    <t>SV660AT8R4I-INT</t>
  </si>
  <si>
    <t>01053338</t>
  </si>
  <si>
    <t>SV660AS1R6I-INT</t>
  </si>
  <si>
    <t>01053339</t>
  </si>
  <si>
    <t>SV660AT012I-INT</t>
  </si>
  <si>
    <t>01053340</t>
  </si>
  <si>
    <t>SV660AS2R8I-INT</t>
  </si>
  <si>
    <t>01053341</t>
  </si>
  <si>
    <t>SV660AS7R6I-INT</t>
  </si>
  <si>
    <t>01053342</t>
  </si>
  <si>
    <t>SV660AT017I-INT</t>
  </si>
  <si>
    <t>01053343</t>
  </si>
  <si>
    <t>SV660AT021I-INT</t>
  </si>
  <si>
    <t>01053344</t>
  </si>
  <si>
    <t>SV660AS5R5I-INT</t>
  </si>
  <si>
    <t>01053345</t>
  </si>
  <si>
    <t>SV660AS012I-INT</t>
  </si>
  <si>
    <t>01053346</t>
  </si>
  <si>
    <t>SV660AT5R4I-INT</t>
  </si>
  <si>
    <t>01053347</t>
  </si>
  <si>
    <t>SV660AT026I-INT</t>
  </si>
  <si>
    <t>01053355</t>
  </si>
  <si>
    <t>SV660CT3R5I-INT</t>
  </si>
  <si>
    <t>01053356</t>
  </si>
  <si>
    <t>SV660CT8R4I-INT</t>
  </si>
  <si>
    <t>01053357</t>
  </si>
  <si>
    <t>SV660CT026I-INT</t>
  </si>
  <si>
    <t>01053358</t>
  </si>
  <si>
    <t>SV660CS012I-INT</t>
  </si>
  <si>
    <t>01053359</t>
  </si>
  <si>
    <t>SV660CT5R4I-INT</t>
  </si>
  <si>
    <t>01053360</t>
  </si>
  <si>
    <t>SV660CT021I-INT</t>
  </si>
  <si>
    <t>01053361</t>
  </si>
  <si>
    <t>SV660CS2R8I-INT</t>
  </si>
  <si>
    <t>01053362</t>
  </si>
  <si>
    <t>SV660CS7R6I-INT</t>
  </si>
  <si>
    <t>01053363</t>
  </si>
  <si>
    <t>SV660CT017I-INT</t>
  </si>
  <si>
    <t>01053364</t>
  </si>
  <si>
    <t>SV660CS1R6I-INT</t>
  </si>
  <si>
    <t>01053365</t>
  </si>
  <si>
    <t>SV660CS5R5I-INT</t>
  </si>
  <si>
    <t>01053367</t>
  </si>
  <si>
    <t>SV660CT012I-INT</t>
  </si>
  <si>
    <t>SV660C/A have achieved "-INT" versions, updated the model codes and material codes accordingly.</t>
    <phoneticPr fontId="3" type="noConversion"/>
  </si>
  <si>
    <t>V1.7</t>
    <phoneticPr fontId="3" type="noConversion"/>
  </si>
  <si>
    <t>Oct 20, 2022</t>
    <phoneticPr fontId="3" type="noConversion"/>
  </si>
  <si>
    <t>Matched Servo Specs</t>
    <phoneticPr fontId="3" type="noConversion"/>
  </si>
  <si>
    <t>SV660 Size</t>
    <phoneticPr fontId="3" type="noConversion"/>
  </si>
  <si>
    <t>SV660 power watts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</si>
  <si>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</si>
  <si>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</si>
  <si>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</si>
  <si>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</si>
  <si>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</si>
  <si>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SV660N/F CN1 IO connector (DB15)</t>
    <phoneticPr fontId="3" type="noConversion"/>
  </si>
  <si>
    <t xml:space="preserve">Material code of SV660F-FS             </t>
    <phoneticPr fontId="3" type="noConversion"/>
  </si>
  <si>
    <t xml:space="preserve">Material code of SV660F      </t>
    <phoneticPr fontId="3" type="noConversion"/>
  </si>
  <si>
    <t>V1.8</t>
    <phoneticPr fontId="3" type="noConversion"/>
  </si>
  <si>
    <t>Nov 10, 2022</t>
    <phoneticPr fontId="3" type="noConversion"/>
  </si>
  <si>
    <t>Add SV660F(PN version) and SV660F-FS(PN version with STO).</t>
    <phoneticPr fontId="3" type="noConversion"/>
  </si>
  <si>
    <t>SV660N(EtherCAT)</t>
    <phoneticPr fontId="3" type="noConversion"/>
  </si>
  <si>
    <t>SV660P(Pulse)</t>
    <phoneticPr fontId="3" type="noConversion"/>
  </si>
  <si>
    <t>SV660A(CANlink)</t>
    <phoneticPr fontId="3" type="noConversion"/>
  </si>
  <si>
    <t>SV660C(CANopen)</t>
    <phoneticPr fontId="3" type="noConversion"/>
  </si>
  <si>
    <t>SV660AS7R6I-INT</t>
    <phoneticPr fontId="3" type="noConversion"/>
  </si>
  <si>
    <t>SV660NS2R8I-INT</t>
    <phoneticPr fontId="3" type="noConversion"/>
  </si>
  <si>
    <t>SV660NS1R6I-INT</t>
    <phoneticPr fontId="3" type="noConversion"/>
  </si>
  <si>
    <t>SV660AS1R6I-INT</t>
    <phoneticPr fontId="3" type="noConversion"/>
  </si>
  <si>
    <t>SV660CS2R8I-INT</t>
    <phoneticPr fontId="3" type="noConversion"/>
  </si>
  <si>
    <t>SV660CS1R6I-INT</t>
    <phoneticPr fontId="3" type="noConversion"/>
  </si>
  <si>
    <t>SV660AS5R5I-INT</t>
    <phoneticPr fontId="3" type="noConversion"/>
  </si>
  <si>
    <t>1/3 PH 220V</t>
    <phoneticPr fontId="3" type="noConversion"/>
  </si>
  <si>
    <t>SV660AS7R6I-INT</t>
    <phoneticPr fontId="3" type="noConversion"/>
  </si>
  <si>
    <t>SV660CT3R5I-INT</t>
    <phoneticPr fontId="3" type="noConversion"/>
  </si>
  <si>
    <t>V1.9</t>
    <phoneticPr fontId="3" type="noConversion"/>
  </si>
  <si>
    <t>Aug 23, 2023</t>
    <phoneticPr fontId="3" type="noConversion"/>
  </si>
  <si>
    <t>Update Matching Cables status</t>
    <phoneticPr fontId="3" type="noConversion"/>
  </si>
  <si>
    <t>SV660PS2R8I-INT</t>
    <phoneticPr fontId="3" type="noConversion"/>
  </si>
  <si>
    <t>V2.0</t>
    <phoneticPr fontId="3" type="noConversion"/>
  </si>
  <si>
    <t>Sep 06, 2024</t>
    <phoneticPr fontId="3" type="noConversion"/>
  </si>
  <si>
    <t>Bensen</t>
    <phoneticPr fontId="3" type="noConversion"/>
  </si>
  <si>
    <t>Added the cable brackets accessories.</t>
    <phoneticPr fontId="3" type="noConversion"/>
  </si>
  <si>
    <t>Need to buy separately when high EMC requirement.</t>
    <phoneticPr fontId="3" type="noConversion"/>
  </si>
  <si>
    <t>01080147</t>
    <phoneticPr fontId="3" type="noConversion"/>
  </si>
  <si>
    <t>Cable shielded layer bracket
for SIZE A~SIZE C</t>
    <phoneticPr fontId="3" type="noConversion"/>
  </si>
  <si>
    <t>Cable shielded layer bracket
for SIZE D~SIZE E</t>
    <phoneticPr fontId="3" type="noConversion"/>
  </si>
  <si>
    <t>S6-C27</t>
    <phoneticPr fontId="3" type="noConversion"/>
  </si>
  <si>
    <t>S6-C35</t>
    <phoneticPr fontId="3" type="noConversion"/>
  </si>
  <si>
    <t>01080149</t>
    <phoneticPr fontId="3" type="noConversion"/>
  </si>
  <si>
    <t>V2.1</t>
    <phoneticPr fontId="3" type="noConversion"/>
  </si>
  <si>
    <t>Jan 13, 2025</t>
    <phoneticPr fontId="3" type="noConversion"/>
  </si>
  <si>
    <t>Updated SV660F-INT material code and model code.</t>
    <phoneticPr fontId="3" type="noConversion"/>
  </si>
  <si>
    <t>SV660FS2R8I-INT</t>
  </si>
  <si>
    <t>SV660FS2R8I-INT</t>
    <phoneticPr fontId="3" type="noConversion"/>
  </si>
  <si>
    <t>SV660FS2R8I-FS-INT</t>
  </si>
  <si>
    <t>SV660FS1R6I-INT</t>
  </si>
  <si>
    <t>SV660FS1R6I-FS-INT</t>
  </si>
  <si>
    <t>SV660FS5R5I-INT</t>
    <phoneticPr fontId="3" type="noConversion"/>
  </si>
  <si>
    <t>SV660FS5R5I-INT</t>
    <phoneticPr fontId="3" type="noConversion"/>
  </si>
  <si>
    <t>SV660FS5R5I-FS-INT</t>
    <phoneticPr fontId="3" type="noConversion"/>
  </si>
  <si>
    <t>SV660FS5R5I-FS-INT</t>
    <phoneticPr fontId="3" type="noConversion"/>
  </si>
  <si>
    <t>SV660FS7R6I-INT</t>
    <phoneticPr fontId="3" type="noConversion"/>
  </si>
  <si>
    <t>SV660FS7R6I-INT</t>
    <phoneticPr fontId="3" type="noConversion"/>
  </si>
  <si>
    <t>SV660FS7R6I-FS-INT</t>
  </si>
  <si>
    <t>SV660FS7R6I-FS-INT</t>
    <phoneticPr fontId="3" type="noConversion"/>
  </si>
  <si>
    <t>SV660FS012I-INT</t>
  </si>
  <si>
    <t>SV660FS012I-FS-INT</t>
  </si>
  <si>
    <t>SV660FT3R5I-INT</t>
    <phoneticPr fontId="3" type="noConversion"/>
  </si>
  <si>
    <t>SV660FT3R5I-INT</t>
    <phoneticPr fontId="3" type="noConversion"/>
  </si>
  <si>
    <t>SV660FT3R5I-FS-INT</t>
  </si>
  <si>
    <t>SV660FT5R4I-INT</t>
  </si>
  <si>
    <t>SV660FT5R4I-FS-INT</t>
  </si>
  <si>
    <t>SV660FT8R4I-INT</t>
  </si>
  <si>
    <t>SV660FT8R4I-FS-INT</t>
  </si>
  <si>
    <t>SV660FT012I-INT</t>
  </si>
  <si>
    <t>SV660FT012I-FS-INT</t>
  </si>
  <si>
    <t>SV660FT017I-INT</t>
  </si>
  <si>
    <t>SV660FT017I-FS-INT</t>
  </si>
  <si>
    <t>SV660FT021I-INT</t>
    <phoneticPr fontId="3" type="noConversion"/>
  </si>
  <si>
    <t>SV660FT021I-FS-INT</t>
    <phoneticPr fontId="3" type="noConversion"/>
  </si>
  <si>
    <t>SV660FT026I-INT</t>
    <phoneticPr fontId="3" type="noConversion"/>
  </si>
  <si>
    <t>SV660FT026I-INT</t>
    <phoneticPr fontId="3" type="noConversion"/>
  </si>
  <si>
    <t>SV660FT026I-FS-INT</t>
    <phoneticPr fontId="3" type="noConversion"/>
  </si>
  <si>
    <t>SV660FT026I-FS-INT</t>
    <phoneticPr fontId="3" type="noConversion"/>
  </si>
  <si>
    <t>SV660FS2R8I-FS-INT</t>
    <phoneticPr fontId="3" type="noConversion"/>
  </si>
  <si>
    <t>SV660FS1R6I-FS-INT</t>
    <phoneticPr fontId="3" type="noConversion"/>
  </si>
  <si>
    <r>
      <t xml:space="preserve">Need to buy separately when placing SV660F order to factory.
</t>
    </r>
    <r>
      <rPr>
        <sz val="11"/>
        <color rgb="FFFF0000"/>
        <rFont val="Calibri"/>
        <family val="2"/>
      </rPr>
      <t>(SV660N-INT variant has already included DB15 in package)</t>
    </r>
    <phoneticPr fontId="3" type="noConversion"/>
  </si>
  <si>
    <r>
      <t xml:space="preserve">Need to buy separately when placing SV660P/A/C order to factory.
</t>
    </r>
    <r>
      <rPr>
        <sz val="11"/>
        <color rgb="FFFF0000"/>
        <rFont val="Calibri"/>
        <family val="2"/>
      </rPr>
      <t>(SV660P/A/C-INT variant has already included DB44 in package)</t>
    </r>
    <phoneticPr fontId="3" type="noConversion"/>
  </si>
  <si>
    <t>V2.2</t>
    <phoneticPr fontId="3" type="noConversion"/>
  </si>
  <si>
    <t>Apr 15, 2025</t>
    <phoneticPr fontId="3" type="noConversion"/>
  </si>
  <si>
    <t>Ordinary cable</t>
    <phoneticPr fontId="3" type="noConversion"/>
  </si>
  <si>
    <t>PVC Flexible cable (Recommended)</t>
    <phoneticPr fontId="3" type="noConversion"/>
  </si>
  <si>
    <t>Length 
(L)</t>
    <phoneticPr fontId="3" type="noConversion"/>
  </si>
  <si>
    <t>Appearance</t>
    <phoneticPr fontId="3" type="noConversion"/>
  </si>
  <si>
    <t>Material Code</t>
    <phoneticPr fontId="3" type="noConversion"/>
  </si>
  <si>
    <t>Model</t>
    <phoneticPr fontId="3" type="noConversion"/>
  </si>
  <si>
    <t>S6-L-B107-3.0</t>
    <phoneticPr fontId="3" type="noConversion"/>
  </si>
  <si>
    <t>MS1H1/4-A3***
Absolute encoder cable</t>
    <phoneticPr fontId="3" type="noConversion"/>
  </si>
  <si>
    <t xml:space="preserve">Power cable 
(with brake)
</t>
    <phoneticPr fontId="3" type="noConversion"/>
  </si>
  <si>
    <t>S6-L-B108-3.0</t>
    <phoneticPr fontId="3" type="noConversion"/>
  </si>
  <si>
    <t>1504UU26</t>
  </si>
  <si>
    <t>S6-L-P125-5.0</t>
    <phoneticPr fontId="3" type="noConversion"/>
  </si>
  <si>
    <t>1504UU27</t>
  </si>
  <si>
    <t>1504UU25</t>
  </si>
  <si>
    <t>PVC Flexible cable (Recommended)</t>
    <phoneticPr fontId="3" type="noConversion"/>
  </si>
  <si>
    <r>
      <t>MS1H2 (</t>
    </r>
    <r>
      <rPr>
        <b/>
        <sz val="10"/>
        <color theme="1"/>
        <rFont val="宋体"/>
        <family val="3"/>
        <charset val="134"/>
      </rPr>
      <t>≤</t>
    </r>
    <r>
      <rPr>
        <b/>
        <sz val="10"/>
        <color theme="1"/>
        <rFont val="Arial"/>
        <family val="2"/>
      </rPr>
      <t>3kW) ;
MS1H3 (</t>
    </r>
    <r>
      <rPr>
        <b/>
        <sz val="10"/>
        <color theme="1"/>
        <rFont val="宋体"/>
        <family val="3"/>
        <charset val="134"/>
      </rPr>
      <t>≤</t>
    </r>
    <r>
      <rPr>
        <b/>
        <sz val="10"/>
        <color theme="1"/>
        <rFont val="Arial"/>
        <family val="2"/>
      </rPr>
      <t>1.8kW) Power cable 
(with brake)</t>
    </r>
    <phoneticPr fontId="3" type="noConversion"/>
  </si>
  <si>
    <t>1504AL28</t>
    <phoneticPr fontId="3" type="noConversion"/>
  </si>
  <si>
    <t>Note: -INT power cable use one outer sheath, whereas non INT power cable used two separated cable.</t>
    <phoneticPr fontId="3" type="noConversion"/>
  </si>
  <si>
    <t>Note: -INT power cable use one outer sheath, whereas non INT power cable used two separated cable.</t>
    <phoneticPr fontId="3" type="noConversion"/>
  </si>
  <si>
    <t>S6-L-M022-3.0</t>
    <phoneticPr fontId="3" type="noConversion"/>
  </si>
  <si>
    <t>MS1H2/3-A3***
Absolute encoder cable</t>
    <phoneticPr fontId="3" type="noConversion"/>
  </si>
  <si>
    <t>V2.3</t>
    <phoneticPr fontId="3" type="noConversion"/>
  </si>
  <si>
    <t>Jul 03, 2025</t>
    <phoneticPr fontId="3" type="noConversion"/>
  </si>
  <si>
    <t>PVC Static cable (Recommended)</t>
    <phoneticPr fontId="3" type="noConversion"/>
  </si>
  <si>
    <t>Ordinary cable (China version)</t>
    <phoneticPr fontId="3" type="noConversion"/>
  </si>
  <si>
    <t>1504UT99</t>
    <phoneticPr fontId="3" type="noConversion"/>
  </si>
  <si>
    <t>1504UT56</t>
    <phoneticPr fontId="3" type="noConversion"/>
  </si>
  <si>
    <t>1504UU00</t>
    <phoneticPr fontId="3" type="noConversion"/>
  </si>
  <si>
    <t>1504UT55</t>
    <phoneticPr fontId="3" type="noConversion"/>
  </si>
  <si>
    <t>S6-L-M107-5.0-T-INT</t>
  </si>
  <si>
    <t>S6-L-M107-10.0-T-INT</t>
  </si>
  <si>
    <t>S6-L-B107-3.0-T-INT</t>
  </si>
  <si>
    <t>S6-L-B107-5.0-T-INT</t>
  </si>
  <si>
    <t>S6-L-B107-10.0-T-INT</t>
  </si>
  <si>
    <t>S6-L-P124-3.0-T-INT</t>
  </si>
  <si>
    <t>S6-L-P124-5.0-T-INT</t>
  </si>
  <si>
    <t>S6-L-P124-10.0-T-INT</t>
  </si>
  <si>
    <t>S6-L-M107-10.0-INT</t>
    <phoneticPr fontId="3" type="noConversion"/>
  </si>
  <si>
    <t>1504UT98</t>
    <phoneticPr fontId="3" type="noConversion"/>
  </si>
  <si>
    <t>1504UT26</t>
    <phoneticPr fontId="3" type="noConversion"/>
  </si>
  <si>
    <t>S6-L-B107-3.0-INT</t>
    <phoneticPr fontId="3" type="noConversion"/>
  </si>
  <si>
    <t>1504UT81</t>
    <phoneticPr fontId="3" type="noConversion"/>
  </si>
  <si>
    <t>1504UT44</t>
    <phoneticPr fontId="3" type="noConversion"/>
  </si>
  <si>
    <t>1504UT82</t>
    <phoneticPr fontId="3" type="noConversion"/>
  </si>
  <si>
    <t>1504UT43</t>
    <phoneticPr fontId="3" type="noConversion"/>
  </si>
  <si>
    <t>S6-L-B107-10.0-INT</t>
    <phoneticPr fontId="3" type="noConversion"/>
  </si>
  <si>
    <t>1504UT22</t>
    <phoneticPr fontId="3" type="noConversion"/>
  </si>
  <si>
    <t>1504UT80</t>
    <phoneticPr fontId="3" type="noConversion"/>
  </si>
  <si>
    <t>S6-L-P124-3.0-INT</t>
    <phoneticPr fontId="3" type="noConversion"/>
  </si>
  <si>
    <t>1504UU23</t>
    <phoneticPr fontId="3" type="noConversion"/>
  </si>
  <si>
    <t>1504UT39</t>
    <phoneticPr fontId="3" type="noConversion"/>
  </si>
  <si>
    <t>1504UT40</t>
    <phoneticPr fontId="3" type="noConversion"/>
  </si>
  <si>
    <t>1504UU24</t>
    <phoneticPr fontId="3" type="noConversion"/>
  </si>
  <si>
    <t>S6-L-P124-10.0-INT</t>
    <phoneticPr fontId="3" type="noConversion"/>
  </si>
  <si>
    <t>1504UT34</t>
    <phoneticPr fontId="3" type="noConversion"/>
  </si>
  <si>
    <t>1504UU22</t>
    <phoneticPr fontId="3" type="noConversion"/>
  </si>
  <si>
    <t>S6-L-M108-3.0-INT</t>
    <phoneticPr fontId="3" type="noConversion"/>
  </si>
  <si>
    <t>1504UU02</t>
    <phoneticPr fontId="3" type="noConversion"/>
  </si>
  <si>
    <t>1504UT31</t>
    <phoneticPr fontId="3" type="noConversion"/>
  </si>
  <si>
    <t>S6-L-M108-3.0-T-INT</t>
  </si>
  <si>
    <t>S6-L-M108-5.0-T-INT</t>
  </si>
  <si>
    <t>S6-L-M108-10.0-T-INT</t>
  </si>
  <si>
    <t>S6-L-B108-3.0-T-INT</t>
  </si>
  <si>
    <t>S6-L-B108-5.0-T-INT</t>
  </si>
  <si>
    <t>S6-L-B108-10.0-T-INT</t>
  </si>
  <si>
    <t>S6-L-P125-3.0-T-INT</t>
  </si>
  <si>
    <t>S6-L-P125-5.0-T-INT</t>
  </si>
  <si>
    <t>S6-L-P125-10.0-T-INT</t>
  </si>
  <si>
    <t>1504UU03</t>
    <phoneticPr fontId="3" type="noConversion"/>
  </si>
  <si>
    <t>1504UT57</t>
    <phoneticPr fontId="3" type="noConversion"/>
  </si>
  <si>
    <t>S6-L-M108-10.0-INT</t>
    <phoneticPr fontId="3" type="noConversion"/>
  </si>
  <si>
    <t>1504UU01</t>
    <phoneticPr fontId="3" type="noConversion"/>
  </si>
  <si>
    <t>1504UT58</t>
    <phoneticPr fontId="3" type="noConversion"/>
  </si>
  <si>
    <t>S6-L-B108-3.0-INT</t>
    <phoneticPr fontId="3" type="noConversion"/>
  </si>
  <si>
    <t>1504UT84</t>
    <phoneticPr fontId="3" type="noConversion"/>
  </si>
  <si>
    <t>1504UT45</t>
    <phoneticPr fontId="3" type="noConversion"/>
  </si>
  <si>
    <t>S6-L-B108-5.0-INT</t>
    <phoneticPr fontId="3" type="noConversion"/>
  </si>
  <si>
    <t>1504UT85</t>
    <phoneticPr fontId="3" type="noConversion"/>
  </si>
  <si>
    <t>1504UT29</t>
    <phoneticPr fontId="3" type="noConversion"/>
  </si>
  <si>
    <t>S6-L-B108-10.0-INT</t>
    <phoneticPr fontId="3" type="noConversion"/>
  </si>
  <si>
    <t>1504UT83</t>
    <phoneticPr fontId="3" type="noConversion"/>
  </si>
  <si>
    <t>1504UT46</t>
    <phoneticPr fontId="3" type="noConversion"/>
  </si>
  <si>
    <t>S6-L-P125-3.0-INT</t>
    <phoneticPr fontId="3" type="noConversion"/>
  </si>
  <si>
    <t>1504UT73</t>
    <phoneticPr fontId="3" type="noConversion"/>
  </si>
  <si>
    <t>S6-L-P125-5.0-INT</t>
    <phoneticPr fontId="3" type="noConversion"/>
  </si>
  <si>
    <t>1504UT72</t>
    <phoneticPr fontId="3" type="noConversion"/>
  </si>
  <si>
    <t>S6-L-P125-10.0-INT</t>
    <phoneticPr fontId="3" type="noConversion"/>
  </si>
  <si>
    <t>1504UT32</t>
    <phoneticPr fontId="3" type="noConversion"/>
  </si>
  <si>
    <t>S6-L-M111-3.0-INT</t>
    <phoneticPr fontId="3" type="noConversion"/>
  </si>
  <si>
    <t>1504UU05</t>
    <phoneticPr fontId="3" type="noConversion"/>
  </si>
  <si>
    <t>1504UT28</t>
    <phoneticPr fontId="3" type="noConversion"/>
  </si>
  <si>
    <t>S6-L-M111-3.0-T-INT</t>
  </si>
  <si>
    <t>S6-L-M111-5.0-T-INT</t>
  </si>
  <si>
    <t>S6-L-M111-10.0-T-INT</t>
  </si>
  <si>
    <t>S6-L-B111-3.0-T-INT</t>
  </si>
  <si>
    <t>S6-L-B111-5.0-T-INT</t>
  </si>
  <si>
    <t>S6-L-B111-10.0-T-INT</t>
  </si>
  <si>
    <t>S6-L-M112-3.0-T-INT</t>
  </si>
  <si>
    <t>S6-L-M112-5.0-T-INT</t>
  </si>
  <si>
    <t>S6-L-M112-10.0-T-INT</t>
  </si>
  <si>
    <t>S6-L-B112-3.0-T-INT</t>
  </si>
  <si>
    <t>S6-L-B112-5.0-T-INT</t>
  </si>
  <si>
    <t>S6-L-B112-10.0-T-INT</t>
  </si>
  <si>
    <t>S6-L-M011-3.0-T-INT</t>
  </si>
  <si>
    <t>S6-L-M011-5.0-T-INT</t>
  </si>
  <si>
    <t>S6-L-M011-10.0-T-INT</t>
  </si>
  <si>
    <t>S6-L-B011-3.0-T-INT</t>
  </si>
  <si>
    <t>S6-L-B011-5.0-T-INT</t>
  </si>
  <si>
    <t>S6-L-B011-10.0-T-INT</t>
  </si>
  <si>
    <t>S6-L-M022-3.0-T-INT</t>
  </si>
  <si>
    <t>S6-L-M022-5.0-T-INT</t>
  </si>
  <si>
    <t>S6-L-M022-10.0-T-INT</t>
  </si>
  <si>
    <t>S6-L-B022-3.0-T-INT</t>
  </si>
  <si>
    <t>S6-L-B022-5.0-T-INT</t>
  </si>
  <si>
    <t>S6-L-B022-10.0-T-INT</t>
  </si>
  <si>
    <t>S6-L-P121-3.0-T-INT</t>
  </si>
  <si>
    <t>S6-L-P121-5.0-T-INT</t>
  </si>
  <si>
    <t>S6-L-P121-10.0-T-INT</t>
  </si>
  <si>
    <t>1504UU06</t>
    <phoneticPr fontId="3" type="noConversion"/>
  </si>
  <si>
    <t>1504UT60</t>
    <phoneticPr fontId="3" type="noConversion"/>
  </si>
  <si>
    <t>S6-L-M111-10.0-INT</t>
    <phoneticPr fontId="3" type="noConversion"/>
  </si>
  <si>
    <t>1504UU04</t>
    <phoneticPr fontId="3" type="noConversion"/>
  </si>
  <si>
    <t>1504UT59</t>
    <phoneticPr fontId="3" type="noConversion"/>
  </si>
  <si>
    <t>S6-L-B111-3.0-INT</t>
    <phoneticPr fontId="3" type="noConversion"/>
  </si>
  <si>
    <t>1504UT87</t>
    <phoneticPr fontId="3" type="noConversion"/>
  </si>
  <si>
    <t>1504UT48</t>
    <phoneticPr fontId="3" type="noConversion"/>
  </si>
  <si>
    <t>S6-L-B111-5.0-INT</t>
    <phoneticPr fontId="3" type="noConversion"/>
  </si>
  <si>
    <t>1504UT88</t>
    <phoneticPr fontId="3" type="noConversion"/>
  </si>
  <si>
    <t>1504UT47</t>
    <phoneticPr fontId="3" type="noConversion"/>
  </si>
  <si>
    <t>S6-L-B111-10.0-INT</t>
    <phoneticPr fontId="3" type="noConversion"/>
  </si>
  <si>
    <t>1504UT86</t>
    <phoneticPr fontId="3" type="noConversion"/>
  </si>
  <si>
    <t>1504UT23</t>
    <phoneticPr fontId="3" type="noConversion"/>
  </si>
  <si>
    <t>S6-L-M112-3.0-INT</t>
    <phoneticPr fontId="3" type="noConversion"/>
  </si>
  <si>
    <t>1504UU08</t>
    <phoneticPr fontId="3" type="noConversion"/>
  </si>
  <si>
    <t>1504UT62</t>
    <phoneticPr fontId="3" type="noConversion"/>
  </si>
  <si>
    <t>1504UU09</t>
    <phoneticPr fontId="3" type="noConversion"/>
  </si>
  <si>
    <t>1504UT27</t>
    <phoneticPr fontId="3" type="noConversion"/>
  </si>
  <si>
    <t>S6-L-M112-10.0-INT</t>
    <phoneticPr fontId="3" type="noConversion"/>
  </si>
  <si>
    <t>1504UU07</t>
    <phoneticPr fontId="3" type="noConversion"/>
  </si>
  <si>
    <t>1504UT61</t>
    <phoneticPr fontId="3" type="noConversion"/>
  </si>
  <si>
    <t>S6-L-B112-3.0-INT</t>
    <phoneticPr fontId="3" type="noConversion"/>
  </si>
  <si>
    <t>1504UT90</t>
    <phoneticPr fontId="3" type="noConversion"/>
  </si>
  <si>
    <t>1504UT49</t>
    <phoneticPr fontId="3" type="noConversion"/>
  </si>
  <si>
    <t>S6-L-B112-5.0-INT</t>
    <phoneticPr fontId="3" type="noConversion"/>
  </si>
  <si>
    <t>1504UT91</t>
    <phoneticPr fontId="3" type="noConversion"/>
  </si>
  <si>
    <t>1504UT24</t>
    <phoneticPr fontId="3" type="noConversion"/>
  </si>
  <si>
    <t>S6-L-B112-10.0-INT</t>
    <phoneticPr fontId="3" type="noConversion"/>
  </si>
  <si>
    <t>1504UT89</t>
    <phoneticPr fontId="3" type="noConversion"/>
  </si>
  <si>
    <t>1504UT50</t>
    <phoneticPr fontId="3" type="noConversion"/>
  </si>
  <si>
    <t>S6-L-M011-3.0-INT</t>
    <phoneticPr fontId="3" type="noConversion"/>
  </si>
  <si>
    <t>1504UT93</t>
    <phoneticPr fontId="3" type="noConversion"/>
  </si>
  <si>
    <t>1504UT52</t>
    <phoneticPr fontId="3" type="noConversion"/>
  </si>
  <si>
    <t>1504UT94</t>
    <phoneticPr fontId="3" type="noConversion"/>
  </si>
  <si>
    <t>1504UT51</t>
    <phoneticPr fontId="3" type="noConversion"/>
  </si>
  <si>
    <t>S6-L-M011-10.0-INT</t>
    <phoneticPr fontId="3" type="noConversion"/>
  </si>
  <si>
    <t>1504UT92</t>
    <phoneticPr fontId="3" type="noConversion"/>
  </si>
  <si>
    <t>1504UT21</t>
    <phoneticPr fontId="3" type="noConversion"/>
  </si>
  <si>
    <t>S6-L-B011-3.0-INT</t>
    <phoneticPr fontId="3" type="noConversion"/>
  </si>
  <si>
    <t>1504UT20</t>
    <phoneticPr fontId="3" type="noConversion"/>
  </si>
  <si>
    <t>1504UT75</t>
    <phoneticPr fontId="3" type="noConversion"/>
  </si>
  <si>
    <t>S6-L-B011-5.0-INT</t>
    <phoneticPr fontId="3" type="noConversion"/>
  </si>
  <si>
    <t>1504UT76</t>
    <phoneticPr fontId="3" type="noConversion"/>
  </si>
  <si>
    <t>1504UT37</t>
    <phoneticPr fontId="3" type="noConversion"/>
  </si>
  <si>
    <t>S6-L-B011-10.0-INT</t>
    <phoneticPr fontId="3" type="noConversion"/>
  </si>
  <si>
    <t>1504UT74</t>
    <phoneticPr fontId="3" type="noConversion"/>
  </si>
  <si>
    <t>1504UT38</t>
    <phoneticPr fontId="3" type="noConversion"/>
  </si>
  <si>
    <t>S6-L-M022-3.0-INT</t>
    <phoneticPr fontId="3" type="noConversion"/>
  </si>
  <si>
    <t>1504UT96</t>
    <phoneticPr fontId="3" type="noConversion"/>
  </si>
  <si>
    <t>1504UT30</t>
    <phoneticPr fontId="3" type="noConversion"/>
  </si>
  <si>
    <t>1504UT97</t>
    <phoneticPr fontId="3" type="noConversion"/>
  </si>
  <si>
    <t>1504UT53</t>
    <phoneticPr fontId="3" type="noConversion"/>
  </si>
  <si>
    <t>S6-L-M022-10.0-INT</t>
    <phoneticPr fontId="3" type="noConversion"/>
  </si>
  <si>
    <t>1504UT95</t>
    <phoneticPr fontId="3" type="noConversion"/>
  </si>
  <si>
    <t>1504UT54</t>
    <phoneticPr fontId="3" type="noConversion"/>
  </si>
  <si>
    <t>S6-L-B022-3.0-INT</t>
    <phoneticPr fontId="3" type="noConversion"/>
  </si>
  <si>
    <t>1504UT78</t>
    <phoneticPr fontId="3" type="noConversion"/>
  </si>
  <si>
    <t>1504UT25</t>
    <phoneticPr fontId="3" type="noConversion"/>
  </si>
  <si>
    <t>S6-L-B022-5.0-INT</t>
    <phoneticPr fontId="3" type="noConversion"/>
  </si>
  <si>
    <t>1504UT41</t>
    <phoneticPr fontId="3" type="noConversion"/>
  </si>
  <si>
    <t>1504UT79</t>
    <phoneticPr fontId="3" type="noConversion"/>
  </si>
  <si>
    <t>S6-L-B022-10.0-INT</t>
    <phoneticPr fontId="3" type="noConversion"/>
  </si>
  <si>
    <t>1504UT77</t>
    <phoneticPr fontId="3" type="noConversion"/>
  </si>
  <si>
    <t>1504UT42</t>
    <phoneticPr fontId="3" type="noConversion"/>
  </si>
  <si>
    <t>S6-L-P121-3.0-INT</t>
    <phoneticPr fontId="3" type="noConversion"/>
  </si>
  <si>
    <t>1504UU20</t>
    <phoneticPr fontId="3" type="noConversion"/>
  </si>
  <si>
    <t>1504UT71</t>
    <phoneticPr fontId="3" type="noConversion"/>
  </si>
  <si>
    <t>1504UU21</t>
    <phoneticPr fontId="3" type="noConversion"/>
  </si>
  <si>
    <t>1504UT69</t>
    <phoneticPr fontId="3" type="noConversion"/>
  </si>
  <si>
    <t>S6-L-P121-10.0-INT</t>
    <phoneticPr fontId="3" type="noConversion"/>
  </si>
  <si>
    <t>1504UU19</t>
    <phoneticPr fontId="3" type="noConversion"/>
  </si>
  <si>
    <t>1504UT70</t>
    <phoneticPr fontId="3" type="noConversion"/>
  </si>
  <si>
    <t>Updated Model codes of -INT Power cables &amp; Encoder cables due to R&amp;D ECO.</t>
    <phoneticPr fontId="3" type="noConversion"/>
  </si>
  <si>
    <t>S6-L-M107-3.0-T-INT</t>
    <phoneticPr fontId="3" type="noConversion"/>
  </si>
  <si>
    <t>Notes:
1. Front outlet is default cable option for China market.
2. Back outlet is default cable option for overseas market.
3. The suffix of Power cable model name: -T: flexible  -TS: flexible and screened.
4. Encoder cable always with shield layer no matter ordinary cable or flexible cable.
5. -INT cables are screened cables made by Inovance subsidiary Shanghai BNK.</t>
    <phoneticPr fontId="3" type="noConversion"/>
  </si>
  <si>
    <t>1.Remove the redundant item(MS1H2-10C30CB-A33*Z-INT(1kw) &amp; SV660*S012I-INT(1.5kW));
2. Modify the item description for SV660A/C.</t>
    <phoneticPr fontId="3" type="noConversion"/>
  </si>
  <si>
    <t>SV660NS1R6I-INT</t>
    <phoneticPr fontId="3" type="noConversion"/>
  </si>
  <si>
    <t>B1.0</t>
    <phoneticPr fontId="3" type="noConversion"/>
  </si>
  <si>
    <t>Aug 06, 2025</t>
    <phoneticPr fontId="3" type="noConversion"/>
  </si>
  <si>
    <t>Supply Voltage
(servo drive)</t>
    <phoneticPr fontId="3" type="noConversion"/>
  </si>
  <si>
    <t>Motor Specs</t>
    <phoneticPr fontId="3" type="noConversion"/>
  </si>
  <si>
    <t>Motor Power Watts</t>
    <phoneticPr fontId="3" type="noConversion"/>
  </si>
  <si>
    <t>Motor frame size 
(mm)</t>
    <phoneticPr fontId="3" type="noConversion"/>
  </si>
  <si>
    <r>
      <t>Rotor Inertia  (10</t>
    </r>
    <r>
      <rPr>
        <b/>
        <vertAlign val="superscript"/>
        <sz val="12"/>
        <color theme="0"/>
        <rFont val="Arial Narrow"/>
        <family val="2"/>
      </rPr>
      <t xml:space="preserve">-4 </t>
    </r>
    <r>
      <rPr>
        <b/>
        <sz val="12"/>
        <color theme="0"/>
        <rFont val="Arial Narrow"/>
        <family val="2"/>
      </rPr>
      <t>kg·m</t>
    </r>
    <r>
      <rPr>
        <b/>
        <vertAlign val="superscript"/>
        <sz val="12"/>
        <color theme="0"/>
        <rFont val="Arial Narrow"/>
        <family val="2"/>
      </rPr>
      <t>2</t>
    </r>
    <r>
      <rPr>
        <b/>
        <sz val="12"/>
        <color theme="0"/>
        <rFont val="Arial Narrow"/>
        <family val="2"/>
      </rPr>
      <t>)</t>
    </r>
    <phoneticPr fontId="3" type="noConversion"/>
  </si>
  <si>
    <t>Torque constant
(Nm/Arms)</t>
    <phoneticPr fontId="3" type="noConversion"/>
  </si>
  <si>
    <t xml:space="preserve">Material code of Motor             </t>
    <phoneticPr fontId="3" type="noConversion"/>
  </si>
  <si>
    <t xml:space="preserve">Motor Type                 </t>
    <phoneticPr fontId="3" type="noConversion"/>
  </si>
  <si>
    <t>1/3 PH 220V</t>
    <phoneticPr fontId="3" type="noConversion"/>
  </si>
  <si>
    <t>3000/7000</t>
    <phoneticPr fontId="3" type="noConversion"/>
  </si>
  <si>
    <t>01119483</t>
    <phoneticPr fontId="3" type="noConversion"/>
  </si>
  <si>
    <t>01119482</t>
  </si>
  <si>
    <t>01119487</t>
    <phoneticPr fontId="3" type="noConversion"/>
  </si>
  <si>
    <t>01119486</t>
    <phoneticPr fontId="3" type="noConversion"/>
  </si>
  <si>
    <t>01119480</t>
    <phoneticPr fontId="3" type="noConversion"/>
  </si>
  <si>
    <t>01119479</t>
    <phoneticPr fontId="3" type="noConversion"/>
  </si>
  <si>
    <t>MS1H4-05B30CB-A334R-INT</t>
  </si>
  <si>
    <t>01119485</t>
    <phoneticPr fontId="3" type="noConversion"/>
  </si>
  <si>
    <t>MS1H1-10B30CB-A330R-INT</t>
    <phoneticPr fontId="3" type="noConversion"/>
  </si>
  <si>
    <t>01119484</t>
  </si>
  <si>
    <t>MS1H1-10B30CB-A332R-INT</t>
    <phoneticPr fontId="3" type="noConversion"/>
  </si>
  <si>
    <t>01119489</t>
    <phoneticPr fontId="3" type="noConversion"/>
  </si>
  <si>
    <t>MS1H4-10B30CB-A330R-INT</t>
    <phoneticPr fontId="3" type="noConversion"/>
  </si>
  <si>
    <t>01119488</t>
    <phoneticPr fontId="3" type="noConversion"/>
  </si>
  <si>
    <t>MS1H4-10B30CB-A332R-INT</t>
  </si>
  <si>
    <t>01119481</t>
  </si>
  <si>
    <t>MS1H4-10B30CB-A331R-INT</t>
  </si>
  <si>
    <t>01119463</t>
    <phoneticPr fontId="3" type="noConversion"/>
  </si>
  <si>
    <t>MS1H4-10B30CB-A334R-INT</t>
  </si>
  <si>
    <t>01117851</t>
  </si>
  <si>
    <t>MS1H1-20B30CB-A331R-INT</t>
  </si>
  <si>
    <t>01117856</t>
  </si>
  <si>
    <t>MS1H1-20B30CB-A334R-INT</t>
  </si>
  <si>
    <t>01117877</t>
    <phoneticPr fontId="3" type="noConversion"/>
  </si>
  <si>
    <t>MS1H4-20B30CB-A331R-INT</t>
  </si>
  <si>
    <t>01117875</t>
  </si>
  <si>
    <t>MS1H4-20B30CB-A334R-INT</t>
  </si>
  <si>
    <t>01117852</t>
  </si>
  <si>
    <t>MS1H1-40B30CB-A331R-INT</t>
    <phoneticPr fontId="3" type="noConversion"/>
  </si>
  <si>
    <t>01117857</t>
  </si>
  <si>
    <t>MS1H1-40B30CB-A334R-INT</t>
  </si>
  <si>
    <t>01117873</t>
  </si>
  <si>
    <t>MS1H4-40B30CB-A331R-INT</t>
  </si>
  <si>
    <t>01117874</t>
  </si>
  <si>
    <t>MS1H4-40B30CB-A334R-INT</t>
  </si>
  <si>
    <t>B</t>
    <phoneticPr fontId="3" type="noConversion"/>
  </si>
  <si>
    <t>170x50x173</t>
    <phoneticPr fontId="3" type="noConversion"/>
  </si>
  <si>
    <t>SV660NS5R5I-INT</t>
    <phoneticPr fontId="3" type="noConversion"/>
  </si>
  <si>
    <t>SV660FS5R5I-INT</t>
    <phoneticPr fontId="3" type="noConversion"/>
  </si>
  <si>
    <t>SV660FS5R5I-FS-INT</t>
    <phoneticPr fontId="3" type="noConversion"/>
  </si>
  <si>
    <t>01117853</t>
    <phoneticPr fontId="3" type="noConversion"/>
  </si>
  <si>
    <t>MS1H1-55B30CB-A331R-INT</t>
    <phoneticPr fontId="3" type="noConversion"/>
  </si>
  <si>
    <t>Not ready</t>
    <phoneticPr fontId="3" type="noConversion"/>
  </si>
  <si>
    <t>MS1H1-55B30CB-A334R-INT</t>
    <phoneticPr fontId="3" type="noConversion"/>
  </si>
  <si>
    <t>01117878</t>
  </si>
  <si>
    <t>MS1H4-55B30CB-A331R-INT</t>
  </si>
  <si>
    <t>Not ready</t>
  </si>
  <si>
    <t>MS1H4-55B30CB-A334R-INT</t>
    <phoneticPr fontId="3" type="noConversion"/>
  </si>
  <si>
    <t>01117855</t>
    <phoneticPr fontId="3" type="noConversion"/>
  </si>
  <si>
    <t>MS1H1-75B30CB-A331R-INT</t>
  </si>
  <si>
    <t>01117859</t>
  </si>
  <si>
    <t>MS1H1-75B30CB-A334R-INT</t>
  </si>
  <si>
    <t>01117880</t>
  </si>
  <si>
    <t>MS1H4-75B30CB-A331R-INT</t>
  </si>
  <si>
    <t>01117879</t>
  </si>
  <si>
    <t>MS1H4-75B30CB-A334R-INT</t>
  </si>
  <si>
    <t>1/3 PH 220V</t>
    <phoneticPr fontId="3" type="noConversion"/>
  </si>
  <si>
    <t>-</t>
    <phoneticPr fontId="3" type="noConversion"/>
  </si>
  <si>
    <t>-</t>
    <phoneticPr fontId="3" type="noConversion"/>
  </si>
  <si>
    <t>01117995</t>
  </si>
  <si>
    <t>MS1H3-85B15CB-A331R-INT</t>
    <phoneticPr fontId="3" type="noConversion"/>
  </si>
  <si>
    <t>01118007</t>
  </si>
  <si>
    <t>MS1H3-85B15CB-A334R-INT</t>
  </si>
  <si>
    <t>01117854</t>
    <phoneticPr fontId="3" type="noConversion"/>
  </si>
  <si>
    <t>MS1H1-10C30CB-A331R-INT</t>
  </si>
  <si>
    <t>01117858</t>
  </si>
  <si>
    <t>MS1H1-10C30CB-A334R-INT</t>
  </si>
  <si>
    <t>01117876</t>
    <phoneticPr fontId="3" type="noConversion"/>
  </si>
  <si>
    <t>MS1H4-10C30CB-A331R-INT</t>
  </si>
  <si>
    <t>01117881</t>
  </si>
  <si>
    <t>MS1H4-10C30CB-A334R-INT</t>
  </si>
  <si>
    <t>01117912</t>
  </si>
  <si>
    <t>MS1H2-10C30CB-A331R-INT</t>
  </si>
  <si>
    <t>01117914</t>
  </si>
  <si>
    <t>MS1H2-10C30CB-A334R-INT</t>
  </si>
  <si>
    <t>1/3 PH 220V</t>
    <phoneticPr fontId="3" type="noConversion"/>
  </si>
  <si>
    <t>01117997</t>
    <phoneticPr fontId="3" type="noConversion"/>
  </si>
  <si>
    <t>MS1H3-13C15CB-A331R-INT</t>
    <phoneticPr fontId="3" type="noConversion"/>
  </si>
  <si>
    <t>01118009</t>
  </si>
  <si>
    <t>MS1H3-13C15CB-A334R-INT</t>
  </si>
  <si>
    <t>01117916</t>
  </si>
  <si>
    <t>MS1H2-15C30CB-A331R-INT</t>
    <phoneticPr fontId="3" type="noConversion"/>
  </si>
  <si>
    <t>01117918</t>
  </si>
  <si>
    <t>MS1H2-15C30CB-A334R-INT</t>
    <phoneticPr fontId="3" type="noConversion"/>
  </si>
  <si>
    <t>1 PH 220V</t>
    <phoneticPr fontId="3" type="noConversion"/>
  </si>
  <si>
    <t>1 PH 220V</t>
    <phoneticPr fontId="3" type="noConversion"/>
  </si>
  <si>
    <t>01117996</t>
  </si>
  <si>
    <t>MS1H3-85B15CD-A331R-INT</t>
    <phoneticPr fontId="3" type="noConversion"/>
  </si>
  <si>
    <t>01118008</t>
  </si>
  <si>
    <t>MS1H3-85B15CD-A334R-INT</t>
  </si>
  <si>
    <t>01117913</t>
  </si>
  <si>
    <t>MS1H2-10C30CD-A331R-INT</t>
    <phoneticPr fontId="3" type="noConversion"/>
  </si>
  <si>
    <t>01117915</t>
  </si>
  <si>
    <t>MS1H2-10C30CD-A334R-INT</t>
  </si>
  <si>
    <t>01117998</t>
  </si>
  <si>
    <t>MS1H3-13C15CD-A331R-INT</t>
    <phoneticPr fontId="3" type="noConversion"/>
  </si>
  <si>
    <t>01118010</t>
  </si>
  <si>
    <t>MS1H3-13C15CD-A334R-INT</t>
  </si>
  <si>
    <t>01117917</t>
  </si>
  <si>
    <t>MS1H2-15C30CD-A331R-INT</t>
    <phoneticPr fontId="3" type="noConversion"/>
  </si>
  <si>
    <t>01117919</t>
  </si>
  <si>
    <t>MS1H2-15C30CD-A334R-INT</t>
  </si>
  <si>
    <t>SV660NT8R4I-INT</t>
    <phoneticPr fontId="3" type="noConversion"/>
  </si>
  <si>
    <t>170x80x183</t>
    <phoneticPr fontId="3" type="noConversion"/>
  </si>
  <si>
    <t>SV660NT8R4I-INT</t>
    <phoneticPr fontId="3" type="noConversion"/>
  </si>
  <si>
    <t>SV660NT8R4I-INT</t>
    <phoneticPr fontId="3" type="noConversion"/>
  </si>
  <si>
    <t>01118000</t>
  </si>
  <si>
    <t>MS1H3-18C15CD-A331R-INT</t>
    <phoneticPr fontId="3" type="noConversion"/>
  </si>
  <si>
    <t>01118012</t>
  </si>
  <si>
    <t>MS1H3-18C15CD-A334R-INT</t>
  </si>
  <si>
    <t>01117921</t>
  </si>
  <si>
    <t>MS1H2-20C30CD-A331R-INT</t>
    <phoneticPr fontId="3" type="noConversion"/>
  </si>
  <si>
    <t>01117923</t>
  </si>
  <si>
    <t>MS1H2-20C30CD-A334R-INT</t>
  </si>
  <si>
    <t>01117925</t>
  </si>
  <si>
    <t>MS1H2-25C30CD-A331R-INT</t>
    <phoneticPr fontId="3" type="noConversion"/>
  </si>
  <si>
    <t>01117927</t>
  </si>
  <si>
    <t>MS1H2-25C30CD-A334R-INT</t>
  </si>
  <si>
    <t>01118002</t>
  </si>
  <si>
    <t>MS1H3-29C15CD-A331R-INT</t>
    <phoneticPr fontId="3" type="noConversion"/>
  </si>
  <si>
    <t>01118014</t>
  </si>
  <si>
    <t>MS1H3-29C15CD-A334R-INT</t>
    <phoneticPr fontId="3" type="noConversion"/>
  </si>
  <si>
    <t>01117929</t>
  </si>
  <si>
    <t>MS1H2-30C30CD-A331R-INT</t>
    <phoneticPr fontId="3" type="noConversion"/>
  </si>
  <si>
    <t>01117931</t>
  </si>
  <si>
    <t>MS1H2-30C30CD-A334R-INT</t>
    <phoneticPr fontId="3" type="noConversion"/>
  </si>
  <si>
    <t>01117933</t>
  </si>
  <si>
    <t>MS1H2-40C30CD-A331R-INT</t>
    <phoneticPr fontId="3" type="noConversion"/>
  </si>
  <si>
    <t>01117935</t>
  </si>
  <si>
    <t>MS1H2-40C30CD-A334R-INT</t>
  </si>
  <si>
    <t>01118004</t>
  </si>
  <si>
    <t>MS1H3-44C15CD-A331R-INT</t>
    <phoneticPr fontId="3" type="noConversion"/>
  </si>
  <si>
    <t>01118016</t>
  </si>
  <si>
    <t>MS1H3-44C15CD-A334R-INT</t>
  </si>
  <si>
    <t>01117937</t>
  </si>
  <si>
    <t>MS1H2-50C30CD-A331R-INT</t>
    <phoneticPr fontId="3" type="noConversion"/>
  </si>
  <si>
    <t>01117939</t>
  </si>
  <si>
    <t>MS1H2-50C30CD-A334R-INT</t>
  </si>
  <si>
    <t>01118005</t>
  </si>
  <si>
    <t>MS1H3-55C15CD-A331R-INT</t>
    <phoneticPr fontId="3" type="noConversion"/>
  </si>
  <si>
    <t>01118017</t>
  </si>
  <si>
    <t>MS1H3-55C15CD-A334R-INT</t>
  </si>
  <si>
    <t>01118006</t>
  </si>
  <si>
    <t>MS1H3-75C15CD-A331R-INT</t>
    <phoneticPr fontId="3" type="noConversion"/>
  </si>
  <si>
    <t>01118018</t>
  </si>
  <si>
    <t>MS1H3-75C15CD-A334R-INT</t>
    <phoneticPr fontId="3" type="noConversion"/>
  </si>
  <si>
    <r>
      <t>SV660</t>
    </r>
    <r>
      <rPr>
        <b/>
        <sz val="12"/>
        <color rgb="FFFF0000"/>
        <rFont val="Arial Narrow"/>
        <family val="2"/>
      </rPr>
      <t>N</t>
    </r>
    <r>
      <rPr>
        <b/>
        <sz val="12"/>
        <color rgb="FFFFFF00"/>
        <rFont val="Arial Narrow"/>
        <family val="2"/>
      </rPr>
      <t xml:space="preserve">-FS </t>
    </r>
    <r>
      <rPr>
        <b/>
        <sz val="12"/>
        <color theme="0" tint="-4.9989318521683403E-2"/>
        <rFont val="Arial Narrow"/>
        <family val="2"/>
      </rPr>
      <t xml:space="preserve">Type(STO)
</t>
    </r>
    <r>
      <rPr>
        <b/>
        <sz val="8"/>
        <color theme="7"/>
        <rFont val="Arial Narrow"/>
        <family val="2"/>
      </rPr>
      <t xml:space="preserve">*TAKE NOTE: SV660N-FS-INT have DB15 connector inside the package box, NO NEED TO order separately 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</si>
  <si>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F</t>
    </r>
    <r>
      <rPr>
        <b/>
        <sz val="12"/>
        <color theme="0" tint="-4.9989318521683403E-2"/>
        <rFont val="Arial Narrow"/>
        <family val="2"/>
      </rPr>
      <t xml:space="preserve"> Type 
</t>
    </r>
    <r>
      <rPr>
        <b/>
        <sz val="8"/>
        <color theme="7"/>
        <rFont val="Arial Narrow"/>
        <family val="2"/>
      </rPr>
      <t xml:space="preserve">*TAKE NOTE: SV660F-INT </t>
    </r>
    <r>
      <rPr>
        <b/>
        <sz val="8"/>
        <color rgb="FFFF0000"/>
        <rFont val="Arial Narrow"/>
        <family val="2"/>
      </rPr>
      <t>DON'T</t>
    </r>
    <r>
      <rPr>
        <b/>
        <sz val="8"/>
        <color theme="7"/>
        <rFont val="Arial Narrow"/>
        <family val="2"/>
      </rPr>
      <t xml:space="preserve"> have DB15 connector inside the package box, </t>
    </r>
    <r>
      <rPr>
        <b/>
        <sz val="8"/>
        <color rgb="FFFF0000"/>
        <rFont val="Arial Narrow"/>
        <family val="2"/>
      </rPr>
      <t>NEED TO</t>
    </r>
    <r>
      <rPr>
        <b/>
        <sz val="8"/>
        <color theme="7"/>
        <rFont val="Arial Narrow"/>
        <family val="2"/>
      </rPr>
      <t xml:space="preserve"> order separately(S6-C6)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</si>
  <si>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N</t>
    </r>
    <r>
      <rPr>
        <b/>
        <sz val="12"/>
        <color theme="0" tint="-4.9989318521683403E-2"/>
        <rFont val="Arial Narrow"/>
        <family val="2"/>
      </rPr>
      <t xml:space="preserve"> Type 
</t>
    </r>
    <r>
      <rPr>
        <b/>
        <sz val="8"/>
        <color theme="7"/>
        <rFont val="Arial Narrow"/>
        <family val="2"/>
      </rPr>
      <t xml:space="preserve">*TAKE NOTE: SV660N-INT have DB15 connector inside the package box, NO NEED TO order separately 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</si>
  <si>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P</t>
    </r>
    <r>
      <rPr>
        <b/>
        <sz val="12"/>
        <color theme="0" tint="-4.9989318521683403E-2"/>
        <rFont val="Arial Narrow"/>
        <family val="2"/>
      </rPr>
      <t xml:space="preserve"> Type 
</t>
    </r>
    <r>
      <rPr>
        <b/>
        <sz val="8"/>
        <color theme="7"/>
        <rFont val="Arial Narrow"/>
        <family val="2"/>
      </rPr>
      <t>*TAKE NOTE: SV660P-INT have DB44 connector inside the package box, NO NEED TO order separately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</si>
  <si>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A</t>
    </r>
    <r>
      <rPr>
        <b/>
        <sz val="12"/>
        <color theme="0" tint="-4.9989318521683403E-2"/>
        <rFont val="Arial Narrow"/>
        <family val="2"/>
      </rPr>
      <t xml:space="preserve"> Type
</t>
    </r>
    <r>
      <rPr>
        <b/>
        <sz val="8"/>
        <color theme="7"/>
        <rFont val="Arial Narrow"/>
        <family val="2"/>
      </rPr>
      <t>*TAKE NOTE: SV660A-INT have DB44 connector inside the package box, NO NEED TO order separately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</si>
  <si>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F</t>
    </r>
    <r>
      <rPr>
        <b/>
        <sz val="12"/>
        <color rgb="FFFFFF00"/>
        <rFont val="Arial Narrow"/>
        <family val="2"/>
      </rPr>
      <t>-FS</t>
    </r>
    <r>
      <rPr>
        <b/>
        <sz val="12"/>
        <color theme="0" tint="-4.9989318521683403E-2"/>
        <rFont val="Arial Narrow"/>
        <family val="2"/>
      </rPr>
      <t xml:space="preserve"> Type (STO)
</t>
    </r>
    <r>
      <rPr>
        <b/>
        <sz val="8"/>
        <color theme="7"/>
        <rFont val="Arial Narrow"/>
        <family val="2"/>
      </rPr>
      <t xml:space="preserve">*TAKE NOTE: SV660F-FS-INT </t>
    </r>
    <r>
      <rPr>
        <b/>
        <sz val="8"/>
        <color rgb="FFFF0000"/>
        <rFont val="Arial Narrow"/>
        <family val="2"/>
      </rPr>
      <t>DON'T</t>
    </r>
    <r>
      <rPr>
        <b/>
        <sz val="8"/>
        <color theme="7"/>
        <rFont val="Arial Narrow"/>
        <family val="2"/>
      </rPr>
      <t xml:space="preserve"> have DB15 connector inside the package box, </t>
    </r>
    <r>
      <rPr>
        <b/>
        <sz val="8"/>
        <color rgb="FFFF0000"/>
        <rFont val="Arial Narrow"/>
        <family val="2"/>
      </rPr>
      <t>NEED TO</t>
    </r>
    <r>
      <rPr>
        <b/>
        <sz val="8"/>
        <color theme="7"/>
        <rFont val="Arial Narrow"/>
        <family val="2"/>
      </rPr>
      <t xml:space="preserve"> order separately(S6-C6)</t>
    </r>
    <phoneticPr fontId="3" type="noConversion"/>
  </si>
  <si>
    <r>
      <t>SV660</t>
    </r>
    <r>
      <rPr>
        <b/>
        <sz val="12"/>
        <color rgb="FFFF0000"/>
        <rFont val="Arial Narrow"/>
        <family val="2"/>
      </rPr>
      <t>C</t>
    </r>
    <r>
      <rPr>
        <b/>
        <sz val="12"/>
        <color theme="0" tint="-4.9989318521683403E-2"/>
        <rFont val="Arial Narrow"/>
        <family val="2"/>
      </rPr>
      <t xml:space="preserve"> Type
</t>
    </r>
    <r>
      <rPr>
        <b/>
        <sz val="8"/>
        <color theme="7"/>
        <rFont val="Arial Narrow"/>
        <family val="2"/>
      </rPr>
      <t>*TAKE NOTE: SV660C-INT have DB44 connector inside the package box, NO NEED TO order separately</t>
    </r>
    <phoneticPr fontId="3" type="noConversion"/>
  </si>
  <si>
    <t>SV660CS1R6I-INT</t>
    <phoneticPr fontId="3" type="noConversion"/>
  </si>
  <si>
    <t>Updated MS1-Z motors to MS1-R motors. 
Correct some values (motor rated curent and peak torque, highlighted in red font).
Added another combination of MS1H2-25C30CD and T012 servo drive to achive 300% peak torque (see rows 66 &amp; 67).</t>
  </si>
  <si>
    <t>SV660F-FS(PROFINET with STO)</t>
  </si>
  <si>
    <t>SV660N-FS(EtherCAT with STO)</t>
  </si>
  <si>
    <t>SV660F(PROFINET)</t>
  </si>
  <si>
    <t>SV660 Rated  Current (A)</t>
  </si>
  <si>
    <t>Motor Peak Current (A)</t>
  </si>
  <si>
    <t>Motor Peak Torque (N·m)</t>
  </si>
  <si>
    <t>Motor Rated Torque (N·m)</t>
  </si>
  <si>
    <r>
      <rPr>
        <b/>
        <u/>
        <sz val="12"/>
        <color theme="0"/>
        <rFont val="Arial Narrow"/>
        <family val="2"/>
      </rPr>
      <t>"Combined" drive-motor</t>
    </r>
    <r>
      <rPr>
        <b/>
        <sz val="12"/>
        <color theme="0"/>
        <rFont val="Arial Narrow"/>
        <family val="2"/>
      </rPr>
      <t xml:space="preserve"> Peak Torque (N·m)</t>
    </r>
  </si>
  <si>
    <r>
      <rPr>
        <b/>
        <u/>
        <sz val="12"/>
        <color theme="0"/>
        <rFont val="Arial Narrow"/>
        <family val="2"/>
      </rPr>
      <t>Combination drive-motor can reach</t>
    </r>
    <r>
      <rPr>
        <b/>
        <sz val="12"/>
        <color theme="0"/>
        <rFont val="Arial Narrow"/>
        <family val="2"/>
      </rPr>
      <t xml:space="preserve"> Peak Torque?
</t>
    </r>
  </si>
  <si>
    <r>
      <rPr>
        <b/>
        <u/>
        <sz val="12"/>
        <color theme="0"/>
        <rFont val="Arial Narrow"/>
        <family val="2"/>
      </rPr>
      <t>"Combined" drive-motor</t>
    </r>
    <r>
      <rPr>
        <b/>
        <sz val="12"/>
        <color theme="0"/>
        <rFont val="Arial Narrow"/>
        <family val="2"/>
      </rPr>
      <t xml:space="preserve"> Peak Torque as % of Rated Torque</t>
    </r>
  </si>
  <si>
    <t>B1.1</t>
  </si>
  <si>
    <t>Aug 10, 2025</t>
  </si>
  <si>
    <t>New criteria for deciding if drive can reach peak torque. New combinations added.</t>
  </si>
  <si>
    <t>Updated -INT Power cables &amp; Encoder cables.</t>
  </si>
  <si>
    <t>Motor 
Base Speed (rpm)</t>
  </si>
  <si>
    <t>Motor 
Peak Speed (rpm)</t>
  </si>
  <si>
    <t>SV660 Peak  Current
(A)</t>
  </si>
  <si>
    <t>MS1H1-05B30CB-A330R-INT</t>
    <phoneticPr fontId="3" type="noConversion"/>
  </si>
  <si>
    <t>SV660AS1R6I-INT</t>
    <phoneticPr fontId="3" type="noConversion"/>
  </si>
  <si>
    <t>SV660PS1R6I-INT</t>
    <phoneticPr fontId="3" type="noConversion"/>
  </si>
  <si>
    <t>SV660CS1R6I-INT</t>
    <phoneticPr fontId="3" type="noConversion"/>
  </si>
  <si>
    <t>MS1H1-05B30CB-A332R-INT</t>
    <phoneticPr fontId="3" type="noConversion"/>
  </si>
  <si>
    <t>MS1H4-05B30CB-A332R-INT</t>
    <phoneticPr fontId="3" type="noConversion"/>
  </si>
  <si>
    <t>MS1H4-05B30CB-A330R-INT</t>
    <phoneticPr fontId="3" type="noConversion"/>
  </si>
  <si>
    <t>MS1H4-05B30CB-A331R-INT</t>
    <phoneticPr fontId="3" type="noConversion"/>
  </si>
  <si>
    <t>SV660AS1R6I-INT</t>
    <phoneticPr fontId="3" type="noConversion"/>
  </si>
  <si>
    <t>SV660CS1R6I-INT</t>
    <phoneticPr fontId="3" type="noConversion"/>
  </si>
  <si>
    <t>Power cable 
(No brake)</t>
  </si>
  <si>
    <t>S6-L-M107-5.0-INT</t>
  </si>
  <si>
    <t>S6-L-P124-5.0-INT</t>
  </si>
  <si>
    <t>S6-L-M107-3.0-INT</t>
  </si>
  <si>
    <t>S6-L-M108-5.0-INT</t>
  </si>
  <si>
    <t>S6-L-B107-5.0-INT</t>
  </si>
  <si>
    <r>
      <t>MS1H2 (</t>
    </r>
    <r>
      <rPr>
        <b/>
        <sz val="10"/>
        <color theme="1"/>
        <rFont val="宋体"/>
        <family val="3"/>
        <charset val="134"/>
      </rPr>
      <t>≤</t>
    </r>
    <r>
      <rPr>
        <b/>
        <sz val="10"/>
        <color theme="1"/>
        <rFont val="Arial"/>
        <family val="2"/>
      </rPr>
      <t>3kW) ;
MS1H3 (</t>
    </r>
    <r>
      <rPr>
        <b/>
        <sz val="10"/>
        <color theme="1"/>
        <rFont val="宋体"/>
        <family val="3"/>
        <charset val="134"/>
      </rPr>
      <t>≤</t>
    </r>
    <r>
      <rPr>
        <b/>
        <sz val="10"/>
        <color theme="1"/>
        <rFont val="Arial"/>
        <family val="2"/>
      </rPr>
      <t>1.8kW) 
Power cable 
(No brake)</t>
    </r>
  </si>
  <si>
    <t>S6-L-M111-5.0-INT</t>
  </si>
  <si>
    <t>MS1H3(2.9kW)
Power cable 
(No brake)</t>
  </si>
  <si>
    <t>S6-L-M112-5.0-INT</t>
  </si>
  <si>
    <t>MS1H3(2.9kW)
Power cable 
(with brake)</t>
  </si>
  <si>
    <t>MS1H2
(4kW/5kW) 
Power cable 
(No brake)</t>
  </si>
  <si>
    <t>S6-L-M011-5.0-INT</t>
  </si>
  <si>
    <t>MS1H2
(4kW/5kW) 
Power cable 
(with brake)</t>
  </si>
  <si>
    <t>MS1H3
(4.4/5.5/7.5kW) 
Power cable 
(No brake)</t>
  </si>
  <si>
    <t>S6-L-M022-5.0-INT</t>
  </si>
  <si>
    <t>MS1H3
(4.4/5.5/7.5kW) 
Power cable 
(with brake)</t>
  </si>
  <si>
    <t>S6-L-P121-5.0-INT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</si>
</sst>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 * #,##0_ ;_ * \-#,##0_ ;_ * &quot;-&quot;??_ ;_ @_ "/>
    <numFmt numFmtId="165" formatCode="0.00_ "/>
    <numFmt numFmtId="166" formatCode="0.0_ "/>
    <numFmt numFmtId="167" formatCode="00000000"/>
    <numFmt numFmtId="168" formatCode="_ * #,##0.0_ ;_ * \-#,##0.0_ ;_ * &quot;-&quot;??_ ;_ @_ "/>
  </numFmts>
  <fonts count="53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 Slim"/>
    </font>
    <font>
      <sz val="9"/>
      <name val="Arial"/>
      <family val="3"/>
      <charset val="134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3"/>
      <charset val="134"/>
      <scheme val="minor"/>
    </font>
    <font>
      <sz val="9"/>
      <name val="宋体"/>
      <family val="3"/>
      <charset val="134"/>
    </font>
    <font>
      <sz val="14"/>
      <color theme="1"/>
      <name val="Arial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sz val="18"/>
      <name val="Arial"/>
      <family val="2"/>
    </font>
    <font>
      <sz val="11"/>
      <color rgb="FF000000"/>
      <name val="Calibri"/>
      <family val="2"/>
    </font>
    <font>
      <b/>
      <sz val="14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14"/>
      <color theme="1"/>
      <name val="Arial"/>
      <family val="3"/>
      <charset val="134"/>
      <scheme val="minor"/>
    </font>
    <font>
      <b/>
      <u/>
      <sz val="16"/>
      <color theme="1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3"/>
      <color theme="1"/>
      <name val="Calibri"/>
      <family val="2"/>
    </font>
    <font>
      <b/>
      <sz val="13"/>
      <color theme="1"/>
      <name val="Calibri"/>
      <family val="2"/>
    </font>
    <font>
      <b/>
      <sz val="10"/>
      <color theme="1"/>
      <name val="Arial"/>
      <family val="2"/>
    </font>
    <font>
      <b/>
      <sz val="12"/>
      <color rgb="FFFFFFFF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b/>
      <sz val="10"/>
      <color theme="1"/>
      <name val="宋体"/>
      <family val="3"/>
      <charset val="134"/>
    </font>
    <font>
      <sz val="11"/>
      <color rgb="FFFF0000"/>
      <name val="Calibri"/>
      <family val="2"/>
    </font>
    <font>
      <sz val="13"/>
      <color rgb="FF000000"/>
      <name val="Calibri"/>
      <family val="2"/>
    </font>
    <font>
      <b/>
      <sz val="14"/>
      <color theme="0" tint="-4.9989318521683403E-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sz val="12"/>
      <color theme="1" tint="0.499984740745262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0"/>
      <name val="Arial Narrow"/>
      <family val="2"/>
    </font>
    <font>
      <b/>
      <sz val="14"/>
      <color theme="0"/>
      <name val="Arial Narrow"/>
      <family val="2"/>
    </font>
    <font>
      <b/>
      <u/>
      <sz val="12"/>
      <color theme="0"/>
      <name val="Arial Narrow"/>
      <family val="2"/>
    </font>
    <font>
      <b/>
      <vertAlign val="superscript"/>
      <sz val="12"/>
      <color theme="0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2"/>
      <color theme="1" tint="0.499984740745262"/>
      <name val="Arial Narrow"/>
      <family val="2"/>
    </font>
    <font>
      <b/>
      <sz val="12"/>
      <color theme="0" tint="-4.9989318521683403E-2"/>
      <name val="Arial Narrow"/>
      <family val="2"/>
    </font>
    <font>
      <b/>
      <sz val="14"/>
      <color theme="0" tint="-0.499984740745262"/>
      <name val="Arial Narrow"/>
      <family val="2"/>
    </font>
    <font>
      <b/>
      <sz val="14"/>
      <color theme="0" tint="-4.9989318521683403E-2"/>
      <name val="Arial Narrow"/>
      <family val="2"/>
    </font>
    <font>
      <b/>
      <sz val="12"/>
      <color rgb="FFFF0000"/>
      <name val="Arial Narrow"/>
      <family val="2"/>
    </font>
    <font>
      <b/>
      <sz val="8"/>
      <color theme="7"/>
      <name val="Arial Narrow"/>
      <family val="2"/>
    </font>
    <font>
      <b/>
      <sz val="12"/>
      <color rgb="FFFFFF00"/>
      <name val="Arial Narrow"/>
      <family val="2"/>
    </font>
    <font>
      <b/>
      <sz val="8"/>
      <color rgb="FFFF0000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7EBF5"/>
        <bgColor indexed="64"/>
      </patternFill>
    </fill>
    <fill>
      <patternFill patternType="solid">
        <fgColor rgb="FF0F6FC6"/>
        <bgColor indexed="64"/>
      </patternFill>
    </fill>
    <fill>
      <patternFill patternType="solid">
        <fgColor rgb="FFCCD5EA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 tint="-0.49803155613879818"/>
        </stop>
      </gradient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thin">
        <color theme="0"/>
      </right>
      <top style="medium">
        <color rgb="FFFFFFFF"/>
      </top>
      <bottom style="thin">
        <color theme="0"/>
      </bottom>
      <diagonal/>
    </border>
    <border>
      <left style="thin">
        <color theme="0"/>
      </left>
      <right style="medium">
        <color rgb="FFFFFFFF"/>
      </right>
      <top style="medium">
        <color rgb="FFFFFFFF"/>
      </top>
      <bottom style="thin">
        <color theme="0"/>
      </bottom>
      <diagonal/>
    </border>
    <border>
      <left style="medium">
        <color rgb="FFFFFFFF"/>
      </left>
      <right style="thin">
        <color theme="0"/>
      </right>
      <top style="thin">
        <color theme="0"/>
      </top>
      <bottom style="thick">
        <color rgb="FFFFFFFF"/>
      </bottom>
      <diagonal/>
    </border>
    <border>
      <left style="thin">
        <color theme="0"/>
      </left>
      <right style="medium">
        <color rgb="FFFFFFFF"/>
      </right>
      <top style="thin">
        <color theme="0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/>
      <top style="thick">
        <color rgb="FFFFFFFF"/>
      </top>
      <bottom style="medium">
        <color rgb="FFFFFFFF"/>
      </bottom>
      <diagonal/>
    </border>
    <border>
      <left/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/>
      <top style="thick">
        <color rgb="FFFFFFFF"/>
      </top>
      <bottom/>
      <diagonal/>
    </border>
    <border>
      <left/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/>
      <top/>
      <bottom style="thick">
        <color rgb="FFFFFFFF"/>
      </bottom>
      <diagonal/>
    </border>
    <border>
      <left/>
      <right style="medium">
        <color rgb="FFFFFFFF"/>
      </right>
      <top/>
      <bottom style="thick">
        <color rgb="FFFFFFFF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14" fillId="0" borderId="0" applyNumberFormat="0" applyFill="0" applyBorder="0" applyAlignment="0" applyProtection="0"/>
  </cellStyleXfs>
  <cellXfs count="184">
    <xf numFmtId="0" fontId="0" fillId="0" borderId="0" xfId="0"/>
    <xf numFmtId="0" fontId="6" fillId="0" borderId="0" xfId="2"/>
    <xf numFmtId="49" fontId="6" fillId="0" borderId="0" xfId="2" applyNumberFormat="1"/>
    <xf numFmtId="0" fontId="12" fillId="7" borderId="5" xfId="0" applyFont="1" applyFill="1" applyBorder="1" applyAlignment="1">
      <alignment horizontal="center" vertical="center" wrapText="1" readingOrder="1"/>
    </xf>
    <xf numFmtId="0" fontId="12" fillId="7" borderId="5" xfId="0" applyFont="1" applyFill="1" applyBorder="1" applyAlignment="1">
      <alignment horizontal="left" vertical="center" wrapText="1" readingOrder="1"/>
    </xf>
    <xf numFmtId="0" fontId="13" fillId="0" borderId="0" xfId="0" applyFont="1"/>
    <xf numFmtId="0" fontId="14" fillId="0" borderId="0" xfId="3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20" fontId="19" fillId="0" borderId="0" xfId="0" applyNumberFormat="1" applyFont="1"/>
    <xf numFmtId="0" fontId="22" fillId="8" borderId="6" xfId="0" applyFont="1" applyFill="1" applyBorder="1" applyAlignment="1">
      <alignment horizontal="center" vertical="center" wrapText="1" readingOrder="1"/>
    </xf>
    <xf numFmtId="0" fontId="22" fillId="10" borderId="17" xfId="0" applyFont="1" applyFill="1" applyBorder="1" applyAlignment="1">
      <alignment horizontal="center" vertical="center" wrapText="1" readingOrder="1"/>
    </xf>
    <xf numFmtId="0" fontId="22" fillId="10" borderId="18" xfId="0" applyFont="1" applyFill="1" applyBorder="1" applyAlignment="1">
      <alignment horizontal="center" vertical="center" wrapText="1" readingOrder="1"/>
    </xf>
    <xf numFmtId="0" fontId="12" fillId="9" borderId="5" xfId="0" applyFont="1" applyFill="1" applyBorder="1" applyAlignment="1">
      <alignment horizontal="left" vertical="center" wrapText="1" readingOrder="1"/>
    </xf>
    <xf numFmtId="0" fontId="23" fillId="9" borderId="19" xfId="0" applyFont="1" applyFill="1" applyBorder="1" applyAlignment="1">
      <alignment horizontal="left" vertical="center" wrapText="1" readingOrder="1"/>
    </xf>
    <xf numFmtId="0" fontId="12" fillId="9" borderId="19" xfId="0" applyFont="1" applyFill="1" applyBorder="1" applyAlignment="1">
      <alignment horizontal="center" vertical="center" wrapText="1" readingOrder="1"/>
    </xf>
    <xf numFmtId="0" fontId="12" fillId="9" borderId="19" xfId="0" applyFont="1" applyFill="1" applyBorder="1" applyAlignment="1">
      <alignment horizontal="left" vertical="center" wrapText="1" readingOrder="1"/>
    </xf>
    <xf numFmtId="0" fontId="23" fillId="7" borderId="8" xfId="0" applyFont="1" applyFill="1" applyBorder="1" applyAlignment="1">
      <alignment horizontal="left" vertical="center" wrapText="1" readingOrder="1"/>
    </xf>
    <xf numFmtId="0" fontId="12" fillId="7" borderId="8" xfId="0" applyFont="1" applyFill="1" applyBorder="1" applyAlignment="1">
      <alignment horizontal="center" vertical="center" wrapText="1" readingOrder="1"/>
    </xf>
    <xf numFmtId="0" fontId="12" fillId="7" borderId="8" xfId="0" applyFont="1" applyFill="1" applyBorder="1" applyAlignment="1">
      <alignment horizontal="left" vertical="center" wrapText="1" readingOrder="1"/>
    </xf>
    <xf numFmtId="0" fontId="23" fillId="9" borderId="8" xfId="0" applyFont="1" applyFill="1" applyBorder="1" applyAlignment="1">
      <alignment horizontal="left" vertical="center" wrapText="1" readingOrder="1"/>
    </xf>
    <xf numFmtId="0" fontId="12" fillId="9" borderId="8" xfId="0" applyFont="1" applyFill="1" applyBorder="1" applyAlignment="1">
      <alignment horizontal="center" vertical="center" wrapText="1" readingOrder="1"/>
    </xf>
    <xf numFmtId="0" fontId="12" fillId="9" borderId="8" xfId="0" applyFont="1" applyFill="1" applyBorder="1" applyAlignment="1">
      <alignment horizontal="left" vertical="center" wrapText="1" readingOrder="1"/>
    </xf>
    <xf numFmtId="0" fontId="23" fillId="7" borderId="5" xfId="0" applyFont="1" applyFill="1" applyBorder="1" applyAlignment="1">
      <alignment horizontal="left" vertical="center" wrapText="1" readingOrder="1"/>
    </xf>
    <xf numFmtId="0" fontId="23" fillId="9" borderId="5" xfId="0" applyFont="1" applyFill="1" applyBorder="1" applyAlignment="1">
      <alignment horizontal="left" vertical="center" wrapText="1" readingOrder="1"/>
    </xf>
    <xf numFmtId="0" fontId="12" fillId="9" borderId="5" xfId="0" applyFont="1" applyFill="1" applyBorder="1" applyAlignment="1">
      <alignment horizontal="center" vertical="center" wrapText="1" readingOrder="1"/>
    </xf>
    <xf numFmtId="49" fontId="0" fillId="0" borderId="0" xfId="0" applyNumberFormat="1"/>
    <xf numFmtId="49" fontId="22" fillId="8" borderId="6" xfId="0" applyNumberFormat="1" applyFont="1" applyFill="1" applyBorder="1" applyAlignment="1">
      <alignment horizontal="center" vertical="center" wrapText="1" readingOrder="1"/>
    </xf>
    <xf numFmtId="49" fontId="12" fillId="7" borderId="5" xfId="0" applyNumberFormat="1" applyFont="1" applyFill="1" applyBorder="1" applyAlignment="1">
      <alignment horizontal="center" vertical="center" wrapText="1" readingOrder="1"/>
    </xf>
    <xf numFmtId="49" fontId="12" fillId="9" borderId="5" xfId="0" applyNumberFormat="1" applyFont="1" applyFill="1" applyBorder="1" applyAlignment="1">
      <alignment horizontal="center" vertical="center" wrapText="1" readingOrder="1"/>
    </xf>
    <xf numFmtId="49" fontId="12" fillId="9" borderId="19" xfId="0" applyNumberFormat="1" applyFont="1" applyFill="1" applyBorder="1" applyAlignment="1">
      <alignment horizontal="center" vertical="center" wrapText="1" readingOrder="1"/>
    </xf>
    <xf numFmtId="49" fontId="12" fillId="7" borderId="8" xfId="0" applyNumberFormat="1" applyFont="1" applyFill="1" applyBorder="1" applyAlignment="1">
      <alignment horizontal="center" vertical="center" wrapText="1" readingOrder="1"/>
    </xf>
    <xf numFmtId="49" fontId="12" fillId="9" borderId="8" xfId="0" applyNumberFormat="1" applyFont="1" applyFill="1" applyBorder="1" applyAlignment="1">
      <alignment horizontal="center" vertical="center" wrapText="1" readingOrder="1"/>
    </xf>
    <xf numFmtId="0" fontId="20" fillId="0" borderId="0" xfId="0" applyFont="1"/>
    <xf numFmtId="0" fontId="6" fillId="0" borderId="0" xfId="2" applyAlignment="1">
      <alignment wrapText="1"/>
    </xf>
    <xf numFmtId="0" fontId="0" fillId="0" borderId="0" xfId="0" applyAlignment="1">
      <alignment horizontal="center"/>
    </xf>
    <xf numFmtId="0" fontId="20" fillId="0" borderId="0" xfId="0" applyFont="1" applyAlignment="1">
      <alignment horizontal="left"/>
    </xf>
    <xf numFmtId="0" fontId="29" fillId="14" borderId="0" xfId="0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29" fillId="14" borderId="0" xfId="0" applyFont="1" applyFill="1" applyAlignment="1">
      <alignment horizontal="left" vertical="top" wrapText="1"/>
    </xf>
    <xf numFmtId="0" fontId="30" fillId="14" borderId="0" xfId="0" applyFont="1" applyFill="1" applyAlignment="1">
      <alignment horizontal="left" vertical="top" wrapText="1"/>
    </xf>
    <xf numFmtId="0" fontId="31" fillId="14" borderId="0" xfId="0" applyFont="1" applyFill="1" applyAlignment="1">
      <alignment horizontal="left" vertical="center" wrapText="1"/>
    </xf>
    <xf numFmtId="0" fontId="32" fillId="14" borderId="0" xfId="0" applyFont="1" applyFill="1" applyAlignment="1">
      <alignment horizontal="left" vertical="center" wrapText="1"/>
    </xf>
    <xf numFmtId="0" fontId="31" fillId="14" borderId="0" xfId="0" applyFont="1" applyFill="1" applyAlignment="1">
      <alignment horizontal="left" vertical="center"/>
    </xf>
    <xf numFmtId="0" fontId="32" fillId="14" borderId="0" xfId="0" applyFont="1" applyFill="1" applyAlignment="1">
      <alignment horizontal="left" vertical="center"/>
    </xf>
    <xf numFmtId="0" fontId="31" fillId="14" borderId="0" xfId="0" applyFont="1" applyFill="1" applyAlignment="1">
      <alignment horizontal="left"/>
    </xf>
    <xf numFmtId="49" fontId="31" fillId="14" borderId="0" xfId="0" applyNumberFormat="1" applyFont="1" applyFill="1" applyAlignment="1">
      <alignment horizontal="left" vertical="center"/>
    </xf>
    <xf numFmtId="0" fontId="4" fillId="0" borderId="0" xfId="2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0" fillId="2" borderId="30" xfId="0" applyFont="1" applyFill="1" applyBorder="1" applyAlignment="1">
      <alignment horizontal="left" vertical="center"/>
    </xf>
    <xf numFmtId="0" fontId="40" fillId="2" borderId="31" xfId="0" applyFont="1" applyFill="1" applyBorder="1" applyAlignment="1">
      <alignment horizontal="left" vertical="center"/>
    </xf>
    <xf numFmtId="0" fontId="41" fillId="2" borderId="31" xfId="0" applyFont="1" applyFill="1" applyBorder="1" applyAlignment="1">
      <alignment horizontal="left" vertical="center"/>
    </xf>
    <xf numFmtId="9" fontId="40" fillId="2" borderId="31" xfId="1" applyFont="1" applyFill="1" applyBorder="1" applyAlignment="1">
      <alignment horizontal="left" vertical="center"/>
    </xf>
    <xf numFmtId="0" fontId="40" fillId="2" borderId="31" xfId="1" applyNumberFormat="1" applyFont="1" applyFill="1" applyBorder="1" applyAlignment="1">
      <alignment horizontal="left" vertical="center"/>
    </xf>
    <xf numFmtId="0" fontId="40" fillId="15" borderId="30" xfId="0" applyFont="1" applyFill="1" applyBorder="1" applyAlignment="1">
      <alignment horizontal="left" vertical="center"/>
    </xf>
    <xf numFmtId="0" fontId="40" fillId="15" borderId="31" xfId="0" applyFont="1" applyFill="1" applyBorder="1" applyAlignment="1">
      <alignment horizontal="left" vertical="center"/>
    </xf>
    <xf numFmtId="0" fontId="41" fillId="15" borderId="31" xfId="0" applyFont="1" applyFill="1" applyBorder="1" applyAlignment="1">
      <alignment horizontal="left" vertical="center"/>
    </xf>
    <xf numFmtId="9" fontId="40" fillId="15" borderId="31" xfId="1" applyFont="1" applyFill="1" applyBorder="1" applyAlignment="1">
      <alignment horizontal="left" vertical="center"/>
    </xf>
    <xf numFmtId="0" fontId="40" fillId="15" borderId="31" xfId="1" applyNumberFormat="1" applyFont="1" applyFill="1" applyBorder="1" applyAlignment="1">
      <alignment horizontal="left" vertical="center"/>
    </xf>
    <xf numFmtId="0" fontId="42" fillId="15" borderId="31" xfId="0" applyFont="1" applyFill="1" applyBorder="1" applyAlignment="1">
      <alignment horizontal="left" vertical="center"/>
    </xf>
    <xf numFmtId="9" fontId="40" fillId="0" borderId="31" xfId="1" applyFont="1" applyFill="1" applyBorder="1" applyAlignment="1">
      <alignment horizontal="left" vertical="center"/>
    </xf>
    <xf numFmtId="49" fontId="40" fillId="2" borderId="31" xfId="0" applyNumberFormat="1" applyFont="1" applyFill="1" applyBorder="1" applyAlignment="1">
      <alignment horizontal="left" vertical="center" wrapText="1"/>
    </xf>
    <xf numFmtId="0" fontId="40" fillId="2" borderId="31" xfId="0" applyFont="1" applyFill="1" applyBorder="1" applyAlignment="1">
      <alignment horizontal="left" vertical="center" wrapText="1"/>
    </xf>
    <xf numFmtId="49" fontId="40" fillId="15" borderId="31" xfId="0" applyNumberFormat="1" applyFont="1" applyFill="1" applyBorder="1" applyAlignment="1">
      <alignment horizontal="left" vertical="center" wrapText="1"/>
    </xf>
    <xf numFmtId="0" fontId="40" fillId="15" borderId="31" xfId="0" applyFont="1" applyFill="1" applyBorder="1" applyAlignment="1">
      <alignment horizontal="left" vertical="center" wrapText="1"/>
    </xf>
    <xf numFmtId="0" fontId="42" fillId="2" borderId="31" xfId="0" applyFont="1" applyFill="1" applyBorder="1" applyAlignment="1">
      <alignment horizontal="left" vertical="center"/>
    </xf>
    <xf numFmtId="49" fontId="42" fillId="15" borderId="31" xfId="0" applyNumberFormat="1" applyFont="1" applyFill="1" applyBorder="1" applyAlignment="1">
      <alignment horizontal="left" vertical="center" wrapText="1"/>
    </xf>
    <xf numFmtId="0" fontId="43" fillId="15" borderId="31" xfId="0" applyFont="1" applyFill="1" applyBorder="1" applyAlignment="1">
      <alignment horizontal="left" vertical="center" wrapText="1"/>
    </xf>
    <xf numFmtId="0" fontId="40" fillId="15" borderId="31" xfId="0" quotePrefix="1" applyFont="1" applyFill="1" applyBorder="1" applyAlignment="1">
      <alignment horizontal="left" vertical="center"/>
    </xf>
    <xf numFmtId="2" fontId="40" fillId="15" borderId="31" xfId="0" applyNumberFormat="1" applyFont="1" applyFill="1" applyBorder="1" applyAlignment="1">
      <alignment horizontal="left" vertical="center"/>
    </xf>
    <xf numFmtId="2" fontId="40" fillId="2" borderId="31" xfId="0" applyNumberFormat="1" applyFont="1" applyFill="1" applyBorder="1" applyAlignment="1">
      <alignment horizontal="left" vertical="center"/>
    </xf>
    <xf numFmtId="165" fontId="40" fillId="2" borderId="31" xfId="0" applyNumberFormat="1" applyFont="1" applyFill="1" applyBorder="1" applyAlignment="1">
      <alignment horizontal="left" vertical="center"/>
    </xf>
    <xf numFmtId="165" fontId="40" fillId="15" borderId="31" xfId="0" applyNumberFormat="1" applyFont="1" applyFill="1" applyBorder="1" applyAlignment="1">
      <alignment horizontal="left" vertical="center"/>
    </xf>
    <xf numFmtId="49" fontId="40" fillId="15" borderId="31" xfId="0" applyNumberFormat="1" applyFont="1" applyFill="1" applyBorder="1" applyAlignment="1">
      <alignment horizontal="left" vertical="center"/>
    </xf>
    <xf numFmtId="49" fontId="40" fillId="15" borderId="34" xfId="0" applyNumberFormat="1" applyFont="1" applyFill="1" applyBorder="1" applyAlignment="1">
      <alignment horizontal="left" vertical="center"/>
    </xf>
    <xf numFmtId="0" fontId="40" fillId="15" borderId="34" xfId="0" applyFont="1" applyFill="1" applyBorder="1" applyAlignment="1">
      <alignment horizontal="left" vertical="center" wrapText="1"/>
    </xf>
    <xf numFmtId="0" fontId="40" fillId="15" borderId="33" xfId="0" applyFont="1" applyFill="1" applyBorder="1" applyAlignment="1">
      <alignment horizontal="left" vertical="center"/>
    </xf>
    <xf numFmtId="0" fontId="41" fillId="15" borderId="34" xfId="0" applyFont="1" applyFill="1" applyBorder="1" applyAlignment="1">
      <alignment horizontal="left" vertical="center"/>
    </xf>
    <xf numFmtId="0" fontId="40" fillId="15" borderId="34" xfId="0" applyFont="1" applyFill="1" applyBorder="1" applyAlignment="1">
      <alignment horizontal="left" vertical="center"/>
    </xf>
    <xf numFmtId="49" fontId="44" fillId="13" borderId="26" xfId="0" applyNumberFormat="1" applyFont="1" applyFill="1" applyBorder="1" applyAlignment="1">
      <alignment horizontal="left" vertical="top" wrapText="1"/>
    </xf>
    <xf numFmtId="0" fontId="44" fillId="13" borderId="26" xfId="0" applyFont="1" applyFill="1" applyBorder="1" applyAlignment="1">
      <alignment horizontal="left" vertical="top" wrapText="1"/>
    </xf>
    <xf numFmtId="167" fontId="44" fillId="13" borderId="26" xfId="0" applyNumberFormat="1" applyFont="1" applyFill="1" applyBorder="1" applyAlignment="1">
      <alignment horizontal="left" vertical="top" wrapText="1"/>
    </xf>
    <xf numFmtId="0" fontId="43" fillId="2" borderId="31" xfId="0" applyFont="1" applyFill="1" applyBorder="1" applyAlignment="1">
      <alignment horizontal="left" vertical="center" wrapText="1"/>
    </xf>
    <xf numFmtId="164" fontId="43" fillId="2" borderId="31" xfId="0" applyNumberFormat="1" applyFont="1" applyFill="1" applyBorder="1" applyAlignment="1">
      <alignment horizontal="left" vertical="center"/>
    </xf>
    <xf numFmtId="167" fontId="43" fillId="2" borderId="28" xfId="0" applyNumberFormat="1" applyFont="1" applyFill="1" applyBorder="1" applyAlignment="1">
      <alignment horizontal="left" vertical="center"/>
    </xf>
    <xf numFmtId="0" fontId="43" fillId="2" borderId="28" xfId="0" applyFont="1" applyFill="1" applyBorder="1" applyAlignment="1">
      <alignment horizontal="left" vertical="center"/>
    </xf>
    <xf numFmtId="164" fontId="43" fillId="15" borderId="31" xfId="0" applyNumberFormat="1" applyFont="1" applyFill="1" applyBorder="1" applyAlignment="1">
      <alignment horizontal="left" vertical="center"/>
    </xf>
    <xf numFmtId="167" fontId="43" fillId="15" borderId="31" xfId="0" applyNumberFormat="1" applyFont="1" applyFill="1" applyBorder="1" applyAlignment="1">
      <alignment horizontal="left" vertical="center"/>
    </xf>
    <xf numFmtId="0" fontId="43" fillId="15" borderId="31" xfId="0" applyFont="1" applyFill="1" applyBorder="1" applyAlignment="1">
      <alignment horizontal="left" vertical="center"/>
    </xf>
    <xf numFmtId="167" fontId="43" fillId="2" borderId="31" xfId="0" applyNumberFormat="1" applyFont="1" applyFill="1" applyBorder="1" applyAlignment="1">
      <alignment horizontal="left" vertical="center"/>
    </xf>
    <xf numFmtId="0" fontId="43" fillId="2" borderId="31" xfId="0" applyFont="1" applyFill="1" applyBorder="1" applyAlignment="1">
      <alignment horizontal="left" vertical="center"/>
    </xf>
    <xf numFmtId="167" fontId="43" fillId="2" borderId="31" xfId="0" applyNumberFormat="1" applyFont="1" applyFill="1" applyBorder="1" applyAlignment="1">
      <alignment horizontal="left" vertical="center" wrapText="1"/>
    </xf>
    <xf numFmtId="0" fontId="40" fillId="14" borderId="0" xfId="0" applyFont="1" applyFill="1" applyAlignment="1">
      <alignment horizontal="left" vertical="center"/>
    </xf>
    <xf numFmtId="49" fontId="40" fillId="14" borderId="0" xfId="0" applyNumberFormat="1" applyFont="1" applyFill="1" applyAlignment="1">
      <alignment horizontal="left" vertical="center"/>
    </xf>
    <xf numFmtId="0" fontId="43" fillId="2" borderId="29" xfId="0" applyFont="1" applyFill="1" applyBorder="1" applyAlignment="1">
      <alignment horizontal="left" vertical="center"/>
    </xf>
    <xf numFmtId="0" fontId="43" fillId="15" borderId="32" xfId="0" applyFont="1" applyFill="1" applyBorder="1" applyAlignment="1">
      <alignment horizontal="left" vertical="center"/>
    </xf>
    <xf numFmtId="0" fontId="43" fillId="2" borderId="32" xfId="0" applyFont="1" applyFill="1" applyBorder="1" applyAlignment="1">
      <alignment horizontal="left" vertical="center"/>
    </xf>
    <xf numFmtId="167" fontId="40" fillId="14" borderId="0" xfId="0" applyNumberFormat="1" applyFont="1" applyFill="1" applyAlignment="1">
      <alignment horizontal="left" vertical="center"/>
    </xf>
    <xf numFmtId="0" fontId="51" fillId="0" borderId="1" xfId="2" applyFont="1" applyBorder="1" applyAlignment="1">
      <alignment horizontal="center" vertical="center"/>
    </xf>
    <xf numFmtId="49" fontId="51" fillId="0" borderId="1" xfId="2" applyNumberFormat="1" applyFont="1" applyBorder="1" applyAlignment="1">
      <alignment horizontal="center" vertical="center"/>
    </xf>
    <xf numFmtId="0" fontId="51" fillId="0" borderId="1" xfId="2" applyFont="1" applyBorder="1" applyAlignment="1">
      <alignment horizontal="left" vertical="center" wrapText="1"/>
    </xf>
    <xf numFmtId="0" fontId="51" fillId="0" borderId="0" xfId="2" applyFont="1"/>
    <xf numFmtId="166" fontId="42" fillId="2" borderId="31" xfId="0" applyNumberFormat="1" applyFont="1" applyFill="1" applyBorder="1" applyAlignment="1">
      <alignment horizontal="left" vertical="center"/>
    </xf>
    <xf numFmtId="9" fontId="42" fillId="2" borderId="31" xfId="1" applyFont="1" applyFill="1" applyBorder="1" applyAlignment="1">
      <alignment horizontal="left" vertical="center"/>
    </xf>
    <xf numFmtId="9" fontId="42" fillId="15" borderId="31" xfId="1" applyFont="1" applyFill="1" applyBorder="1" applyAlignment="1">
      <alignment horizontal="left" vertical="center"/>
    </xf>
    <xf numFmtId="168" fontId="43" fillId="2" borderId="31" xfId="0" applyNumberFormat="1" applyFont="1" applyFill="1" applyBorder="1" applyAlignment="1">
      <alignment horizontal="left" vertical="center"/>
    </xf>
    <xf numFmtId="168" fontId="43" fillId="15" borderId="31" xfId="0" applyNumberFormat="1" applyFont="1" applyFill="1" applyBorder="1" applyAlignment="1">
      <alignment horizontal="left" vertical="center"/>
    </xf>
    <xf numFmtId="0" fontId="52" fillId="2" borderId="31" xfId="0" applyFont="1" applyFill="1" applyBorder="1" applyAlignment="1">
      <alignment horizontal="left" vertical="center"/>
    </xf>
    <xf numFmtId="0" fontId="52" fillId="15" borderId="31" xfId="0" applyFont="1" applyFill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166" fontId="40" fillId="2" borderId="31" xfId="0" applyNumberFormat="1" applyFont="1" applyFill="1" applyBorder="1" applyAlignment="1">
      <alignment horizontal="left" vertical="center"/>
    </xf>
    <xf numFmtId="2" fontId="42" fillId="15" borderId="31" xfId="0" applyNumberFormat="1" applyFont="1" applyFill="1" applyBorder="1" applyAlignment="1">
      <alignment horizontal="left" vertical="center"/>
    </xf>
    <xf numFmtId="2" fontId="42" fillId="2" borderId="31" xfId="0" applyNumberFormat="1" applyFont="1" applyFill="1" applyBorder="1" applyAlignment="1">
      <alignment horizontal="left" vertical="center"/>
    </xf>
    <xf numFmtId="2" fontId="40" fillId="15" borderId="31" xfId="1" applyNumberFormat="1" applyFont="1" applyFill="1" applyBorder="1" applyAlignment="1">
      <alignment horizontal="left" vertical="center"/>
    </xf>
    <xf numFmtId="2" fontId="42" fillId="15" borderId="34" xfId="0" applyNumberFormat="1" applyFont="1" applyFill="1" applyBorder="1" applyAlignment="1">
      <alignment horizontal="left" vertical="center"/>
    </xf>
    <xf numFmtId="0" fontId="42" fillId="15" borderId="34" xfId="0" applyFont="1" applyFill="1" applyBorder="1" applyAlignment="1">
      <alignment horizontal="left" vertical="center"/>
    </xf>
    <xf numFmtId="9" fontId="42" fillId="15" borderId="34" xfId="1" applyFont="1" applyFill="1" applyBorder="1" applyAlignment="1">
      <alignment horizontal="left" vertical="center"/>
    </xf>
    <xf numFmtId="0" fontId="37" fillId="18" borderId="28" xfId="0" applyFont="1" applyFill="1" applyBorder="1" applyAlignment="1">
      <alignment horizontal="left" vertical="center"/>
    </xf>
    <xf numFmtId="0" fontId="37" fillId="18" borderId="29" xfId="0" applyFont="1" applyFill="1" applyBorder="1" applyAlignment="1">
      <alignment horizontal="left" vertical="center"/>
    </xf>
    <xf numFmtId="0" fontId="36" fillId="13" borderId="27" xfId="0" applyFont="1" applyFill="1" applyBorder="1" applyAlignment="1">
      <alignment horizontal="center" vertical="center" wrapText="1"/>
    </xf>
    <xf numFmtId="0" fontId="36" fillId="13" borderId="30" xfId="0" applyFont="1" applyFill="1" applyBorder="1" applyAlignment="1">
      <alignment horizontal="center" vertical="center" wrapText="1"/>
    </xf>
    <xf numFmtId="0" fontId="36" fillId="13" borderId="31" xfId="0" applyFont="1" applyFill="1" applyBorder="1" applyAlignment="1">
      <alignment horizontal="center" vertical="center" wrapText="1"/>
    </xf>
    <xf numFmtId="49" fontId="36" fillId="13" borderId="31" xfId="0" applyNumberFormat="1" applyFont="1" applyFill="1" applyBorder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44" fillId="13" borderId="28" xfId="0" applyFont="1" applyFill="1" applyBorder="1" applyAlignment="1">
      <alignment horizontal="center" vertical="center" wrapText="1"/>
    </xf>
    <xf numFmtId="0" fontId="44" fillId="13" borderId="31" xfId="0" applyFont="1" applyFill="1" applyBorder="1" applyAlignment="1">
      <alignment horizontal="center" vertical="center" wrapText="1"/>
    </xf>
    <xf numFmtId="0" fontId="44" fillId="13" borderId="29" xfId="0" applyFont="1" applyFill="1" applyBorder="1" applyAlignment="1">
      <alignment horizontal="center" vertical="center" wrapText="1"/>
    </xf>
    <xf numFmtId="0" fontId="44" fillId="13" borderId="32" xfId="0" applyFont="1" applyFill="1" applyBorder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33" fillId="2" borderId="35" xfId="0" applyFont="1" applyFill="1" applyBorder="1" applyAlignment="1">
      <alignment horizontal="center" vertical="center"/>
    </xf>
    <xf numFmtId="0" fontId="28" fillId="12" borderId="0" xfId="0" applyFont="1" applyFill="1" applyAlignment="1">
      <alignment horizontal="left" vertical="center"/>
    </xf>
    <xf numFmtId="0" fontId="28" fillId="16" borderId="0" xfId="0" applyFont="1" applyFill="1" applyAlignment="1">
      <alignment horizontal="left" vertical="center"/>
    </xf>
    <xf numFmtId="0" fontId="36" fillId="13" borderId="34" xfId="0" applyFont="1" applyFill="1" applyBorder="1" applyAlignment="1">
      <alignment horizontal="center" vertical="center" wrapText="1"/>
    </xf>
    <xf numFmtId="0" fontId="36" fillId="13" borderId="28" xfId="0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/>
    </xf>
    <xf numFmtId="0" fontId="34" fillId="4" borderId="1" xfId="2" applyFont="1" applyFill="1" applyBorder="1" applyAlignment="1">
      <alignment horizontal="center" vertical="center"/>
    </xf>
    <xf numFmtId="49" fontId="34" fillId="4" borderId="1" xfId="2" applyNumberFormat="1" applyFont="1" applyFill="1" applyBorder="1" applyAlignment="1">
      <alignment horizontal="center" vertical="center"/>
    </xf>
    <xf numFmtId="0" fontId="34" fillId="4" borderId="1" xfId="2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11" borderId="0" xfId="0" applyFont="1" applyFill="1" applyAlignment="1">
      <alignment horizontal="left" vertical="center" wrapText="1"/>
    </xf>
    <xf numFmtId="0" fontId="21" fillId="11" borderId="0" xfId="0" applyFont="1" applyFill="1" applyAlignment="1">
      <alignment horizontal="left" vertical="center"/>
    </xf>
    <xf numFmtId="0" fontId="21" fillId="0" borderId="0" xfId="0" applyFont="1" applyAlignment="1">
      <alignment horizontal="center" wrapText="1"/>
    </xf>
    <xf numFmtId="0" fontId="23" fillId="0" borderId="7" xfId="0" applyFont="1" applyBorder="1" applyAlignment="1">
      <alignment horizontal="left" vertical="center" readingOrder="1"/>
    </xf>
    <xf numFmtId="0" fontId="22" fillId="10" borderId="8" xfId="0" applyFont="1" applyFill="1" applyBorder="1" applyAlignment="1">
      <alignment horizontal="center" vertical="center" wrapText="1" readingOrder="1"/>
    </xf>
    <xf numFmtId="0" fontId="22" fillId="10" borderId="9" xfId="0" applyFont="1" applyFill="1" applyBorder="1" applyAlignment="1">
      <alignment horizontal="center" vertical="center" wrapText="1" readingOrder="1"/>
    </xf>
    <xf numFmtId="0" fontId="22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 readingOrder="1"/>
    </xf>
    <xf numFmtId="0" fontId="21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3" fillId="0" borderId="7" xfId="0" applyFont="1" applyBorder="1" applyAlignment="1">
      <alignment horizontal="left" vertical="center" wrapText="1" readingOrder="1"/>
    </xf>
    <xf numFmtId="0" fontId="24" fillId="0" borderId="0" xfId="0" applyFont="1" applyAlignment="1">
      <alignment horizontal="left" wrapText="1"/>
    </xf>
    <xf numFmtId="0" fontId="5" fillId="0" borderId="7" xfId="0" applyFont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 wrapText="1" readingOrder="1"/>
    </xf>
    <xf numFmtId="0" fontId="12" fillId="9" borderId="23" xfId="0" applyFont="1" applyFill="1" applyBorder="1" applyAlignment="1">
      <alignment horizontal="center" vertical="center" wrapText="1" readingOrder="1"/>
    </xf>
    <xf numFmtId="0" fontId="12" fillId="9" borderId="24" xfId="0" applyFont="1" applyFill="1" applyBorder="1" applyAlignment="1">
      <alignment horizontal="center" vertical="center" wrapText="1" readingOrder="1"/>
    </xf>
    <xf numFmtId="0" fontId="12" fillId="9" borderId="25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/>
    </xf>
    <xf numFmtId="0" fontId="22" fillId="8" borderId="10" xfId="0" applyFont="1" applyFill="1" applyBorder="1" applyAlignment="1">
      <alignment horizontal="center" vertical="center" wrapText="1" readingOrder="1"/>
    </xf>
    <xf numFmtId="0" fontId="22" fillId="8" borderId="11" xfId="0" applyFont="1" applyFill="1" applyBorder="1" applyAlignment="1">
      <alignment horizontal="center" vertical="center" wrapText="1" readingOrder="1"/>
    </xf>
    <xf numFmtId="0" fontId="12" fillId="7" borderId="10" xfId="0" applyFont="1" applyFill="1" applyBorder="1" applyAlignment="1">
      <alignment horizontal="center" vertical="center" wrapText="1" readingOrder="1"/>
    </xf>
    <xf numFmtId="0" fontId="12" fillId="7" borderId="11" xfId="0" applyFont="1" applyFill="1" applyBorder="1" applyAlignment="1">
      <alignment horizontal="center" vertical="center" wrapText="1" readingOrder="1"/>
    </xf>
    <xf numFmtId="0" fontId="12" fillId="9" borderId="13" xfId="0" applyFont="1" applyFill="1" applyBorder="1" applyAlignment="1">
      <alignment horizontal="center" vertical="center" wrapText="1" readingOrder="1"/>
    </xf>
    <xf numFmtId="0" fontId="12" fillId="9" borderId="14" xfId="0" applyFont="1" applyFill="1" applyBorder="1" applyAlignment="1">
      <alignment horizontal="center" vertical="center" wrapText="1" readingOrder="1"/>
    </xf>
    <xf numFmtId="0" fontId="11" fillId="9" borderId="20" xfId="0" applyFont="1" applyFill="1" applyBorder="1" applyAlignment="1">
      <alignment horizontal="center" vertical="top" wrapText="1"/>
    </xf>
    <xf numFmtId="0" fontId="11" fillId="9" borderId="21" xfId="0" applyFont="1" applyFill="1" applyBorder="1" applyAlignment="1">
      <alignment horizontal="center" vertical="top" wrapText="1"/>
    </xf>
    <xf numFmtId="0" fontId="26" fillId="7" borderId="13" xfId="0" applyFont="1" applyFill="1" applyBorder="1" applyAlignment="1">
      <alignment horizontal="center" vertical="center" wrapText="1" readingOrder="1"/>
    </xf>
    <xf numFmtId="0" fontId="26" fillId="7" borderId="14" xfId="0" applyFont="1" applyFill="1" applyBorder="1" applyAlignment="1">
      <alignment horizontal="center" vertical="center" wrapText="1" readingOrder="1"/>
    </xf>
    <xf numFmtId="0" fontId="15" fillId="5" borderId="0" xfId="0" applyFont="1" applyFill="1" applyAlignment="1">
      <alignment horizontal="center"/>
    </xf>
    <xf numFmtId="0" fontId="20" fillId="0" borderId="0" xfId="0" applyFont="1" applyAlignment="1">
      <alignment horizontal="center"/>
    </xf>
  </cellXfs>
  <cellStyles count="4">
    <cellStyle name="Bình thường" xfId="0" builtinId="0"/>
    <cellStyle name="Phần trăm" xfId="1" builtinId="5"/>
    <cellStyle name="Siêu kết nối" xfId="3" builtinId="8"/>
    <cellStyle name="常规 2" xfId="2" xr:uid="{00000000-0005-0000-0000-00000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png"/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419100</xdr:colOff>
      <xdr:row>6</xdr:row>
      <xdr:rowOff>95250</xdr:rowOff>
    </xdr:from>
    <xdr:to>
      <xdr:col>8</xdr:col>
      <xdr:colOff>3628624</xdr:colOff>
      <xdr:row>8</xdr:row>
      <xdr:rowOff>228512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2647950"/>
          <a:ext cx="3209524" cy="7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419100</xdr:colOff>
      <xdr:row>9</xdr:row>
      <xdr:rowOff>38100</xdr:rowOff>
    </xdr:from>
    <xdr:to>
      <xdr:col>8</xdr:col>
      <xdr:colOff>3647671</xdr:colOff>
      <xdr:row>11</xdr:row>
      <xdr:rowOff>218988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3448050"/>
          <a:ext cx="3228571" cy="688888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428625</xdr:colOff>
      <xdr:row>12</xdr:row>
      <xdr:rowOff>38100</xdr:rowOff>
    </xdr:from>
    <xdr:to>
      <xdr:col>8</xdr:col>
      <xdr:colOff>3629335</xdr:colOff>
      <xdr:row>14</xdr:row>
      <xdr:rowOff>218988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4210050"/>
          <a:ext cx="3200710" cy="688888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390525</xdr:colOff>
      <xdr:row>19</xdr:row>
      <xdr:rowOff>85725</xdr:rowOff>
    </xdr:from>
    <xdr:to>
      <xdr:col>8</xdr:col>
      <xdr:colOff>3638144</xdr:colOff>
      <xdr:row>21</xdr:row>
      <xdr:rowOff>190415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72325" y="6080125"/>
          <a:ext cx="3247619" cy="676190"/>
        </a:xfrm>
        <a:prstGeom prst="rect">
          <a:avLst/>
        </a:prstGeom>
      </xdr:spPr>
    </xdr:pic>
    <xdr:clientData/>
  </xdr:twoCellAnchor>
  <xdr:twoCellAnchor editAs="oneCell">
    <xdr:from>
      <xdr:col>8</xdr:col>
      <xdr:colOff>400048</xdr:colOff>
      <xdr:row>22</xdr:row>
      <xdr:rowOff>30701</xdr:rowOff>
    </xdr:from>
    <xdr:to>
      <xdr:col>8</xdr:col>
      <xdr:colOff>3628619</xdr:colOff>
      <xdr:row>24</xdr:row>
      <xdr:rowOff>163970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81848" y="6882351"/>
          <a:ext cx="3228571" cy="641269"/>
        </a:xfrm>
        <a:prstGeom prst="rect">
          <a:avLst/>
        </a:prstGeom>
      </xdr:spPr>
    </xdr:pic>
    <xdr:clientData/>
  </xdr:twoCellAnchor>
  <xdr:twoCellAnchor editAs="oneCell">
    <xdr:from>
      <xdr:col>8</xdr:col>
      <xdr:colOff>442096</xdr:colOff>
      <xdr:row>25</xdr:row>
      <xdr:rowOff>48639</xdr:rowOff>
    </xdr:from>
    <xdr:to>
      <xdr:col>8</xdr:col>
      <xdr:colOff>3604001</xdr:colOff>
      <xdr:row>27</xdr:row>
      <xdr:rowOff>210479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23896" y="7662289"/>
          <a:ext cx="3161905" cy="669840"/>
        </a:xfrm>
        <a:prstGeom prst="rect">
          <a:avLst/>
        </a:prstGeom>
      </xdr:spPr>
    </xdr:pic>
    <xdr:clientData/>
  </xdr:twoCellAnchor>
  <xdr:twoCellAnchor editAs="oneCell">
    <xdr:from>
      <xdr:col>8</xdr:col>
      <xdr:colOff>685800</xdr:colOff>
      <xdr:row>56</xdr:row>
      <xdr:rowOff>39678</xdr:rowOff>
    </xdr:from>
    <xdr:to>
      <xdr:col>8</xdr:col>
      <xdr:colOff>3533776</xdr:colOff>
      <xdr:row>58</xdr:row>
      <xdr:rowOff>295154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67600" y="17533928"/>
          <a:ext cx="2847976" cy="865076"/>
        </a:xfrm>
        <a:prstGeom prst="rect">
          <a:avLst/>
        </a:prstGeom>
      </xdr:spPr>
    </xdr:pic>
    <xdr:clientData/>
  </xdr:twoCellAnchor>
  <xdr:twoCellAnchor editAs="oneCell">
    <xdr:from>
      <xdr:col>8</xdr:col>
      <xdr:colOff>590550</xdr:colOff>
      <xdr:row>32</xdr:row>
      <xdr:rowOff>13605</xdr:rowOff>
    </xdr:from>
    <xdr:to>
      <xdr:col>8</xdr:col>
      <xdr:colOff>3476625</xdr:colOff>
      <xdr:row>34</xdr:row>
      <xdr:rowOff>99123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72350" y="9449705"/>
          <a:ext cx="2886075" cy="847518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35</xdr:row>
      <xdr:rowOff>171451</xdr:rowOff>
    </xdr:from>
    <xdr:to>
      <xdr:col>8</xdr:col>
      <xdr:colOff>1965416</xdr:colOff>
      <xdr:row>36</xdr:row>
      <xdr:rowOff>354331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10750551"/>
          <a:ext cx="1908266" cy="563880"/>
        </a:xfrm>
        <a:prstGeom prst="rect">
          <a:avLst/>
        </a:prstGeom>
      </xdr:spPr>
    </xdr:pic>
    <xdr:clientData/>
  </xdr:twoCellAnchor>
  <xdr:twoCellAnchor editAs="oneCell">
    <xdr:from>
      <xdr:col>8</xdr:col>
      <xdr:colOff>628649</xdr:colOff>
      <xdr:row>38</xdr:row>
      <xdr:rowOff>29468</xdr:rowOff>
    </xdr:from>
    <xdr:to>
      <xdr:col>8</xdr:col>
      <xdr:colOff>3614336</xdr:colOff>
      <xdr:row>40</xdr:row>
      <xdr:rowOff>247542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10449" y="11751568"/>
          <a:ext cx="2985687" cy="802274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41</xdr:row>
      <xdr:rowOff>98441</xdr:rowOff>
    </xdr:from>
    <xdr:to>
      <xdr:col>8</xdr:col>
      <xdr:colOff>1947851</xdr:colOff>
      <xdr:row>42</xdr:row>
      <xdr:rowOff>298450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67525" y="12696841"/>
          <a:ext cx="1862126" cy="54290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514349</xdr:colOff>
      <xdr:row>44</xdr:row>
      <xdr:rowOff>37435</xdr:rowOff>
    </xdr:from>
    <xdr:to>
      <xdr:col>8</xdr:col>
      <xdr:colOff>3626600</xdr:colOff>
      <xdr:row>46</xdr:row>
      <xdr:rowOff>257175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96149" y="13664535"/>
          <a:ext cx="3112251" cy="80394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47</xdr:row>
      <xdr:rowOff>75126</xdr:rowOff>
    </xdr:from>
    <xdr:to>
      <xdr:col>8</xdr:col>
      <xdr:colOff>1835150</xdr:colOff>
      <xdr:row>48</xdr:row>
      <xdr:rowOff>229400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13550" y="14578526"/>
          <a:ext cx="1803400" cy="509874"/>
        </a:xfrm>
        <a:prstGeom prst="rect">
          <a:avLst/>
        </a:prstGeom>
      </xdr:spPr>
    </xdr:pic>
    <xdr:clientData/>
  </xdr:twoCellAnchor>
  <xdr:twoCellAnchor editAs="oneCell">
    <xdr:from>
      <xdr:col>8</xdr:col>
      <xdr:colOff>500451</xdr:colOff>
      <xdr:row>50</xdr:row>
      <xdr:rowOff>38100</xdr:rowOff>
    </xdr:from>
    <xdr:to>
      <xdr:col>8</xdr:col>
      <xdr:colOff>3719499</xdr:colOff>
      <xdr:row>52</xdr:row>
      <xdr:rowOff>285645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82251" y="15608300"/>
          <a:ext cx="3219048" cy="831745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53</xdr:row>
      <xdr:rowOff>70914</xdr:rowOff>
    </xdr:from>
    <xdr:to>
      <xdr:col>8</xdr:col>
      <xdr:colOff>1931290</xdr:colOff>
      <xdr:row>54</xdr:row>
      <xdr:rowOff>215900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16725" y="16517414"/>
          <a:ext cx="1896365" cy="494236"/>
        </a:xfrm>
        <a:prstGeom prst="rect">
          <a:avLst/>
        </a:prstGeom>
      </xdr:spPr>
    </xdr:pic>
    <xdr:clientData/>
  </xdr:twoCellAnchor>
  <xdr:twoCellAnchor editAs="oneCell">
    <xdr:from>
      <xdr:col>8</xdr:col>
      <xdr:colOff>2082800</xdr:colOff>
      <xdr:row>35</xdr:row>
      <xdr:rowOff>50800</xdr:rowOff>
    </xdr:from>
    <xdr:to>
      <xdr:col>8</xdr:col>
      <xdr:colOff>4035469</xdr:colOff>
      <xdr:row>37</xdr:row>
      <xdr:rowOff>38100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864600" y="10629900"/>
          <a:ext cx="1952669" cy="749300"/>
        </a:xfrm>
        <a:prstGeom prst="rect">
          <a:avLst/>
        </a:prstGeom>
      </xdr:spPr>
    </xdr:pic>
    <xdr:clientData/>
  </xdr:twoCellAnchor>
  <xdr:twoCellAnchor editAs="oneCell">
    <xdr:from>
      <xdr:col>8</xdr:col>
      <xdr:colOff>2178049</xdr:colOff>
      <xdr:row>41</xdr:row>
      <xdr:rowOff>48149</xdr:rowOff>
    </xdr:from>
    <xdr:to>
      <xdr:col>8</xdr:col>
      <xdr:colOff>3905954</xdr:colOff>
      <xdr:row>43</xdr:row>
      <xdr:rowOff>25400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959849" y="12646549"/>
          <a:ext cx="1727905" cy="663051"/>
        </a:xfrm>
        <a:prstGeom prst="rect">
          <a:avLst/>
        </a:prstGeom>
      </xdr:spPr>
    </xdr:pic>
    <xdr:clientData/>
  </xdr:twoCellAnchor>
  <xdr:twoCellAnchor editAs="oneCell">
    <xdr:from>
      <xdr:col>8</xdr:col>
      <xdr:colOff>2101850</xdr:colOff>
      <xdr:row>47</xdr:row>
      <xdr:rowOff>58618</xdr:rowOff>
    </xdr:from>
    <xdr:to>
      <xdr:col>8</xdr:col>
      <xdr:colOff>3930650</xdr:colOff>
      <xdr:row>48</xdr:row>
      <xdr:rowOff>323949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883650" y="14562018"/>
          <a:ext cx="1828800" cy="620931"/>
        </a:xfrm>
        <a:prstGeom prst="rect">
          <a:avLst/>
        </a:prstGeom>
      </xdr:spPr>
    </xdr:pic>
    <xdr:clientData/>
  </xdr:twoCellAnchor>
  <xdr:twoCellAnchor editAs="oneCell">
    <xdr:from>
      <xdr:col>8</xdr:col>
      <xdr:colOff>2063750</xdr:colOff>
      <xdr:row>53</xdr:row>
      <xdr:rowOff>43576</xdr:rowOff>
    </xdr:from>
    <xdr:to>
      <xdr:col>8</xdr:col>
      <xdr:colOff>3975100</xdr:colOff>
      <xdr:row>54</xdr:row>
      <xdr:rowOff>330531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845550" y="16490076"/>
          <a:ext cx="1911350" cy="636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508974</xdr:colOff>
      <xdr:row>3</xdr:row>
      <xdr:rowOff>115594</xdr:rowOff>
    </xdr:from>
    <xdr:to>
      <xdr:col>5</xdr:col>
      <xdr:colOff>2127850</xdr:colOff>
      <xdr:row>3</xdr:row>
      <xdr:rowOff>601308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5749" y="1725319"/>
          <a:ext cx="2990476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508362</xdr:colOff>
      <xdr:row>4</xdr:row>
      <xdr:rowOff>109313</xdr:rowOff>
    </xdr:from>
    <xdr:to>
      <xdr:col>5</xdr:col>
      <xdr:colOff>2070095</xdr:colOff>
      <xdr:row>4</xdr:row>
      <xdr:rowOff>614075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85137" y="2461988"/>
          <a:ext cx="2933333" cy="504762"/>
        </a:xfrm>
        <a:prstGeom prst="rect">
          <a:avLst/>
        </a:prstGeom>
      </xdr:spPr>
    </xdr:pic>
    <xdr:clientData/>
  </xdr:twoCellAnchor>
  <xdr:twoCellAnchor editAs="oneCell">
    <xdr:from>
      <xdr:col>4</xdr:col>
      <xdr:colOff>1359027</xdr:colOff>
      <xdr:row>5</xdr:row>
      <xdr:rowOff>108688</xdr:rowOff>
    </xdr:from>
    <xdr:to>
      <xdr:col>5</xdr:col>
      <xdr:colOff>1225522</xdr:colOff>
      <xdr:row>5</xdr:row>
      <xdr:rowOff>461069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35802" y="3204313"/>
          <a:ext cx="1238095" cy="352381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6</xdr:row>
      <xdr:rowOff>329430</xdr:rowOff>
    </xdr:from>
    <xdr:to>
      <xdr:col>5</xdr:col>
      <xdr:colOff>2199890</xdr:colOff>
      <xdr:row>7</xdr:row>
      <xdr:rowOff>281735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2075" y="3958455"/>
          <a:ext cx="3076190" cy="561905"/>
        </a:xfrm>
        <a:prstGeom prst="rect">
          <a:avLst/>
        </a:prstGeom>
      </xdr:spPr>
    </xdr:pic>
    <xdr:clientData/>
  </xdr:twoCellAnchor>
  <xdr:twoCellAnchor>
    <xdr:from>
      <xdr:col>3</xdr:col>
      <xdr:colOff>428380</xdr:colOff>
      <xdr:row>16</xdr:row>
      <xdr:rowOff>66862</xdr:rowOff>
    </xdr:from>
    <xdr:to>
      <xdr:col>4</xdr:col>
      <xdr:colOff>819641</xdr:colOff>
      <xdr:row>16</xdr:row>
      <xdr:rowOff>716677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87580" y="7699562"/>
          <a:ext cx="1305661" cy="649815"/>
        </a:xfrm>
        <a:prstGeom prst="rect">
          <a:avLst/>
        </a:prstGeom>
      </xdr:spPr>
    </xdr:pic>
    <xdr:clientData/>
  </xdr:twoCellAnchor>
  <xdr:twoCellAnchor>
    <xdr:from>
      <xdr:col>3</xdr:col>
      <xdr:colOff>409384</xdr:colOff>
      <xdr:row>17</xdr:row>
      <xdr:rowOff>46723</xdr:rowOff>
    </xdr:from>
    <xdr:to>
      <xdr:col>4</xdr:col>
      <xdr:colOff>829138</xdr:colOff>
      <xdr:row>17</xdr:row>
      <xdr:rowOff>711674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68584" y="8447773"/>
          <a:ext cx="1334154" cy="664951"/>
        </a:xfrm>
        <a:prstGeom prst="rect">
          <a:avLst/>
        </a:prstGeom>
      </xdr:spPr>
    </xdr:pic>
    <xdr:clientData/>
  </xdr:twoCellAnchor>
  <xdr:twoCellAnchor>
    <xdr:from>
      <xdr:col>3</xdr:col>
      <xdr:colOff>418883</xdr:colOff>
      <xdr:row>18</xdr:row>
      <xdr:rowOff>77137</xdr:rowOff>
    </xdr:from>
    <xdr:to>
      <xdr:col>4</xdr:col>
      <xdr:colOff>838637</xdr:colOff>
      <xdr:row>18</xdr:row>
      <xdr:rowOff>860611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78083" y="9221137"/>
          <a:ext cx="1334154" cy="783474"/>
        </a:xfrm>
        <a:prstGeom prst="rect">
          <a:avLst/>
        </a:prstGeom>
      </xdr:spPr>
    </xdr:pic>
    <xdr:clientData/>
  </xdr:twoCellAnchor>
  <xdr:twoCellAnchor>
    <xdr:from>
      <xdr:col>3</xdr:col>
      <xdr:colOff>376510</xdr:colOff>
      <xdr:row>11</xdr:row>
      <xdr:rowOff>60512</xdr:rowOff>
    </xdr:from>
    <xdr:to>
      <xdr:col>4</xdr:col>
      <xdr:colOff>990600</xdr:colOff>
      <xdr:row>11</xdr:row>
      <xdr:rowOff>631402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35710" y="5635812"/>
          <a:ext cx="1528490" cy="570890"/>
        </a:xfrm>
        <a:prstGeom prst="rect">
          <a:avLst/>
        </a:prstGeom>
      </xdr:spPr>
    </xdr:pic>
    <xdr:clientData/>
  </xdr:twoCellAnchor>
  <xdr:twoCellAnchor>
    <xdr:from>
      <xdr:col>3</xdr:col>
      <xdr:colOff>532314</xdr:colOff>
      <xdr:row>12</xdr:row>
      <xdr:rowOff>83537</xdr:rowOff>
    </xdr:from>
    <xdr:to>
      <xdr:col>4</xdr:col>
      <xdr:colOff>715166</xdr:colOff>
      <xdr:row>12</xdr:row>
      <xdr:rowOff>639136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91514" y="6350987"/>
          <a:ext cx="1097252" cy="555599"/>
        </a:xfrm>
        <a:prstGeom prst="rect">
          <a:avLst/>
        </a:prstGeom>
      </xdr:spPr>
    </xdr:pic>
    <xdr:clientData/>
  </xdr:twoCellAnchor>
  <xdr:twoCellAnchor>
    <xdr:from>
      <xdr:col>3</xdr:col>
      <xdr:colOff>342899</xdr:colOff>
      <xdr:row>13</xdr:row>
      <xdr:rowOff>95690</xdr:rowOff>
    </xdr:from>
    <xdr:to>
      <xdr:col>4</xdr:col>
      <xdr:colOff>905119</xdr:colOff>
      <xdr:row>13</xdr:row>
      <xdr:rowOff>653877</xdr:rowOff>
    </xdr:to>
    <xdr:pic>
      <xdr:nvPicPr>
        <xdr:cNvPr id="33" name="图片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102099" y="7036240"/>
          <a:ext cx="1476620" cy="558187"/>
        </a:xfrm>
        <a:prstGeom prst="rect">
          <a:avLst/>
        </a:prstGeom>
      </xdr:spPr>
    </xdr:pic>
    <xdr:clientData/>
  </xdr:twoCellAnchor>
  <xdr:twoCellAnchor editAs="oneCell">
    <xdr:from>
      <xdr:col>4</xdr:col>
      <xdr:colOff>409575</xdr:colOff>
      <xdr:row>2</xdr:row>
      <xdr:rowOff>152400</xdr:rowOff>
    </xdr:from>
    <xdr:to>
      <xdr:col>5</xdr:col>
      <xdr:colOff>2272983</xdr:colOff>
      <xdr:row>2</xdr:row>
      <xdr:rowOff>809625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86350" y="819150"/>
          <a:ext cx="3235008" cy="65722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666750</xdr:colOff>
      <xdr:row>15</xdr:row>
      <xdr:rowOff>25400</xdr:rowOff>
    </xdr:from>
    <xdr:to>
      <xdr:col>4</xdr:col>
      <xdr:colOff>781050</xdr:colOff>
      <xdr:row>15</xdr:row>
      <xdr:rowOff>902885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25950" y="8553450"/>
          <a:ext cx="1028700" cy="877485"/>
        </a:xfrm>
        <a:prstGeom prst="rect">
          <a:avLst/>
        </a:prstGeom>
      </xdr:spPr>
    </xdr:pic>
    <xdr:clientData/>
  </xdr:twoCellAnchor>
  <xdr:twoCellAnchor editAs="oneCell">
    <xdr:from>
      <xdr:col>3</xdr:col>
      <xdr:colOff>749864</xdr:colOff>
      <xdr:row>14</xdr:row>
      <xdr:rowOff>50799</xdr:rowOff>
    </xdr:from>
    <xdr:to>
      <xdr:col>4</xdr:col>
      <xdr:colOff>628649</xdr:colOff>
      <xdr:row>14</xdr:row>
      <xdr:rowOff>847680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509064" y="7683499"/>
          <a:ext cx="793185" cy="796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55562</xdr:colOff>
      <xdr:row>2</xdr:row>
      <xdr:rowOff>23812</xdr:rowOff>
    </xdr:from>
    <xdr:to>
      <xdr:col>42</xdr:col>
      <xdr:colOff>628798</xdr:colOff>
      <xdr:row>13</xdr:row>
      <xdr:rowOff>203333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5262" y="493712"/>
          <a:ext cx="2878286" cy="2624271"/>
        </a:xfrm>
        <a:prstGeom prst="rect">
          <a:avLst/>
        </a:prstGeom>
      </xdr:spPr>
    </xdr:pic>
    <xdr:clientData/>
  </xdr:twoCellAnchor>
  <xdr:twoCellAnchor editAs="oneCell">
    <xdr:from>
      <xdr:col>34</xdr:col>
      <xdr:colOff>587376</xdr:colOff>
      <xdr:row>2</xdr:row>
      <xdr:rowOff>47625</xdr:rowOff>
    </xdr:from>
    <xdr:to>
      <xdr:col>39</xdr:col>
      <xdr:colOff>86915</xdr:colOff>
      <xdr:row>13</xdr:row>
      <xdr:rowOff>169994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26" y="517525"/>
          <a:ext cx="3160875" cy="25671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14_&#27719;&#24029;%20servo\SV680\SV680%20Servo%20Drive%20and%20MS1%20Motor%20Easy%20Selection%20Chart_V1.2_Apr%2015,%202025_PM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"/>
      <sheetName val="SV680 &amp; MS1-A6 Standard"/>
      <sheetName val="SV680 &amp; MS1-S6 Advanced Safety"/>
      <sheetName val="Matching Cables"/>
      <sheetName val="Accessories"/>
      <sheetName val="SV680 Type code"/>
      <sheetName val="Cable Type code explanation"/>
    </sheetNames>
    <sheetDataSet>
      <sheetData sheetId="0" refreshError="1"/>
      <sheetData sheetId="1">
        <row r="6">
          <cell r="AA6" t="str">
            <v>SV680PS1R6I-PINT</v>
          </cell>
        </row>
        <row r="7">
          <cell r="AA7" t="str">
            <v>SV680PS1R6I-PINT</v>
          </cell>
        </row>
        <row r="8">
          <cell r="AA8" t="str">
            <v>SV680PS1R6I-PINT</v>
          </cell>
        </row>
        <row r="9">
          <cell r="AA9" t="str">
            <v>SV680PS1R6I-PINT</v>
          </cell>
        </row>
        <row r="10">
          <cell r="AA10" t="str">
            <v>SV680PS1R6I-PINT</v>
          </cell>
        </row>
        <row r="11">
          <cell r="AA11" t="str">
            <v>SV680PS1R6I-PINT</v>
          </cell>
        </row>
        <row r="12">
          <cell r="AA12" t="str">
            <v>SV680PS1R6I-PINT</v>
          </cell>
        </row>
        <row r="13">
          <cell r="AA13" t="str">
            <v>SV680PS1R6I-PINT</v>
          </cell>
        </row>
        <row r="14">
          <cell r="AA14" t="str">
            <v>SV680PS1R6I-PINT</v>
          </cell>
        </row>
        <row r="15">
          <cell r="AA15" t="str">
            <v>SV680PS1R6I-PINT</v>
          </cell>
        </row>
        <row r="16">
          <cell r="AA16" t="str">
            <v>SV680PS1R6I-PINT</v>
          </cell>
        </row>
        <row r="17">
          <cell r="AA17" t="str">
            <v>SV680PS1R6I-PINT</v>
          </cell>
        </row>
        <row r="18">
          <cell r="AA18" t="str">
            <v>SV680PS1R6I-PINT</v>
          </cell>
        </row>
        <row r="19">
          <cell r="AA19" t="str">
            <v>SV680PS1R6I-PINT</v>
          </cell>
        </row>
        <row r="20">
          <cell r="AA20" t="str">
            <v>SV680PS1R6I-PINT</v>
          </cell>
        </row>
        <row r="21">
          <cell r="AA21" t="str">
            <v>SV680PS1R6I-PINT</v>
          </cell>
        </row>
        <row r="23">
          <cell r="AA23" t="str">
            <v>SV680PS2R8I-PINT</v>
          </cell>
        </row>
        <row r="24">
          <cell r="AA24" t="str">
            <v>SV680PS2R8I-PINT</v>
          </cell>
        </row>
        <row r="25">
          <cell r="AA25" t="str">
            <v>SV680PS2R8I-PINT</v>
          </cell>
        </row>
        <row r="26">
          <cell r="AA26" t="str">
            <v>SV680PS2R8I-PINT</v>
          </cell>
        </row>
        <row r="28">
          <cell r="AA28" t="str">
            <v>SV680PS5R5I-PINT</v>
          </cell>
        </row>
        <row r="29">
          <cell r="AA29" t="str">
            <v>SV680PS5R5I-PINT</v>
          </cell>
        </row>
        <row r="30">
          <cell r="AA30" t="str">
            <v>SV680PS5R5I-PINT</v>
          </cell>
        </row>
        <row r="31">
          <cell r="AA31" t="str">
            <v>SV680PS5R5I-PINT</v>
          </cell>
        </row>
        <row r="32">
          <cell r="AA32" t="str">
            <v>SV680PS5R5I-PINT</v>
          </cell>
        </row>
        <row r="33">
          <cell r="AA33" t="str">
            <v>SV680PS5R5I-PINT</v>
          </cell>
        </row>
        <row r="34">
          <cell r="AA34" t="str">
            <v>SV680PS5R5I-PINT</v>
          </cell>
        </row>
        <row r="35">
          <cell r="AA35" t="str">
            <v>SV680PS5R5I-PINT</v>
          </cell>
        </row>
        <row r="37">
          <cell r="AA37" t="str">
            <v>SV680PS7R6I-PINT</v>
          </cell>
        </row>
        <row r="38">
          <cell r="AA38" t="str">
            <v>SV680PS7R6I-PINT</v>
          </cell>
        </row>
        <row r="39">
          <cell r="AA39" t="str">
            <v>SV680PS7R6I-PINT</v>
          </cell>
        </row>
        <row r="40">
          <cell r="AA40" t="str">
            <v>SV680PS7R6I-PINT</v>
          </cell>
        </row>
        <row r="41">
          <cell r="AA41" t="str">
            <v>SV680PS7R6I-PINT</v>
          </cell>
        </row>
        <row r="42">
          <cell r="AA42" t="str">
            <v>SV680PS7R6I-PINT</v>
          </cell>
        </row>
        <row r="43">
          <cell r="AA43" t="str">
            <v>SV680PS7R6I-PINT</v>
          </cell>
        </row>
        <row r="44">
          <cell r="AA44" t="str">
            <v>SV680PS7R6I-PINT</v>
          </cell>
        </row>
        <row r="46">
          <cell r="AA46" t="str">
            <v>SV680PS012I-PINT</v>
          </cell>
        </row>
        <row r="47">
          <cell r="AA47" t="str">
            <v>SV680PS012I-PINT</v>
          </cell>
        </row>
        <row r="48">
          <cell r="AA48" t="str">
            <v>SV680PS012I-PINT</v>
          </cell>
        </row>
        <row r="49">
          <cell r="AA49" t="str">
            <v>SV680PS012I-PINT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74"/>
  <sheetViews>
    <sheetView showGridLines="0" topLeftCell="A14" zoomScaleNormal="100" workbookViewId="0">
      <selection activeCell="D16" sqref="D16"/>
    </sheetView>
  </sheetViews>
  <sheetFormatPr defaultColWidth="8.69921875" defaultRowHeight="13.8"/>
  <cols>
    <col min="1" max="1" width="9.3984375" style="1" customWidth="1"/>
    <col min="2" max="2" width="12.5" style="2" customWidth="1"/>
    <col min="3" max="3" width="16.296875" style="1" customWidth="1"/>
    <col min="4" max="4" width="67.19921875" style="38" customWidth="1"/>
    <col min="5" max="256" width="9" style="1"/>
    <col min="257" max="257" width="11.296875" style="1" customWidth="1"/>
    <col min="258" max="258" width="32.69921875" style="1" customWidth="1"/>
    <col min="259" max="259" width="19.296875" style="1" customWidth="1"/>
    <col min="260" max="260" width="47.09765625" style="1" customWidth="1"/>
    <col min="261" max="512" width="9" style="1"/>
    <col min="513" max="513" width="11.296875" style="1" customWidth="1"/>
    <col min="514" max="514" width="32.69921875" style="1" customWidth="1"/>
    <col min="515" max="515" width="19.296875" style="1" customWidth="1"/>
    <col min="516" max="516" width="47.09765625" style="1" customWidth="1"/>
    <col min="517" max="768" width="9" style="1"/>
    <col min="769" max="769" width="11.296875" style="1" customWidth="1"/>
    <col min="770" max="770" width="32.69921875" style="1" customWidth="1"/>
    <col min="771" max="771" width="19.296875" style="1" customWidth="1"/>
    <col min="772" max="772" width="47.09765625" style="1" customWidth="1"/>
    <col min="773" max="1024" width="9" style="1"/>
    <col min="1025" max="1025" width="11.296875" style="1" customWidth="1"/>
    <col min="1026" max="1026" width="32.69921875" style="1" customWidth="1"/>
    <col min="1027" max="1027" width="19.296875" style="1" customWidth="1"/>
    <col min="1028" max="1028" width="47.09765625" style="1" customWidth="1"/>
    <col min="1029" max="1280" width="9" style="1"/>
    <col min="1281" max="1281" width="11.296875" style="1" customWidth="1"/>
    <col min="1282" max="1282" width="32.69921875" style="1" customWidth="1"/>
    <col min="1283" max="1283" width="19.296875" style="1" customWidth="1"/>
    <col min="1284" max="1284" width="47.09765625" style="1" customWidth="1"/>
    <col min="1285" max="1536" width="9" style="1"/>
    <col min="1537" max="1537" width="11.296875" style="1" customWidth="1"/>
    <col min="1538" max="1538" width="32.69921875" style="1" customWidth="1"/>
    <col min="1539" max="1539" width="19.296875" style="1" customWidth="1"/>
    <col min="1540" max="1540" width="47.09765625" style="1" customWidth="1"/>
    <col min="1541" max="1792" width="9" style="1"/>
    <col min="1793" max="1793" width="11.296875" style="1" customWidth="1"/>
    <col min="1794" max="1794" width="32.69921875" style="1" customWidth="1"/>
    <col min="1795" max="1795" width="19.296875" style="1" customWidth="1"/>
    <col min="1796" max="1796" width="47.09765625" style="1" customWidth="1"/>
    <col min="1797" max="2048" width="9" style="1"/>
    <col min="2049" max="2049" width="11.296875" style="1" customWidth="1"/>
    <col min="2050" max="2050" width="32.69921875" style="1" customWidth="1"/>
    <col min="2051" max="2051" width="19.296875" style="1" customWidth="1"/>
    <col min="2052" max="2052" width="47.09765625" style="1" customWidth="1"/>
    <col min="2053" max="2304" width="9" style="1"/>
    <col min="2305" max="2305" width="11.296875" style="1" customWidth="1"/>
    <col min="2306" max="2306" width="32.69921875" style="1" customWidth="1"/>
    <col min="2307" max="2307" width="19.296875" style="1" customWidth="1"/>
    <col min="2308" max="2308" width="47.09765625" style="1" customWidth="1"/>
    <col min="2309" max="2560" width="9" style="1"/>
    <col min="2561" max="2561" width="11.296875" style="1" customWidth="1"/>
    <col min="2562" max="2562" width="32.69921875" style="1" customWidth="1"/>
    <col min="2563" max="2563" width="19.296875" style="1" customWidth="1"/>
    <col min="2564" max="2564" width="47.09765625" style="1" customWidth="1"/>
    <col min="2565" max="2816" width="9" style="1"/>
    <col min="2817" max="2817" width="11.296875" style="1" customWidth="1"/>
    <col min="2818" max="2818" width="32.69921875" style="1" customWidth="1"/>
    <col min="2819" max="2819" width="19.296875" style="1" customWidth="1"/>
    <col min="2820" max="2820" width="47.09765625" style="1" customWidth="1"/>
    <col min="2821" max="3072" width="9" style="1"/>
    <col min="3073" max="3073" width="11.296875" style="1" customWidth="1"/>
    <col min="3074" max="3074" width="32.69921875" style="1" customWidth="1"/>
    <col min="3075" max="3075" width="19.296875" style="1" customWidth="1"/>
    <col min="3076" max="3076" width="47.09765625" style="1" customWidth="1"/>
    <col min="3077" max="3328" width="9" style="1"/>
    <col min="3329" max="3329" width="11.296875" style="1" customWidth="1"/>
    <col min="3330" max="3330" width="32.69921875" style="1" customWidth="1"/>
    <col min="3331" max="3331" width="19.296875" style="1" customWidth="1"/>
    <col min="3332" max="3332" width="47.09765625" style="1" customWidth="1"/>
    <col min="3333" max="3584" width="9" style="1"/>
    <col min="3585" max="3585" width="11.296875" style="1" customWidth="1"/>
    <col min="3586" max="3586" width="32.69921875" style="1" customWidth="1"/>
    <col min="3587" max="3587" width="19.296875" style="1" customWidth="1"/>
    <col min="3588" max="3588" width="47.09765625" style="1" customWidth="1"/>
    <col min="3589" max="3840" width="9" style="1"/>
    <col min="3841" max="3841" width="11.296875" style="1" customWidth="1"/>
    <col min="3842" max="3842" width="32.69921875" style="1" customWidth="1"/>
    <col min="3843" max="3843" width="19.296875" style="1" customWidth="1"/>
    <col min="3844" max="3844" width="47.09765625" style="1" customWidth="1"/>
    <col min="3845" max="4096" width="9" style="1"/>
    <col min="4097" max="4097" width="11.296875" style="1" customWidth="1"/>
    <col min="4098" max="4098" width="32.69921875" style="1" customWidth="1"/>
    <col min="4099" max="4099" width="19.296875" style="1" customWidth="1"/>
    <col min="4100" max="4100" width="47.09765625" style="1" customWidth="1"/>
    <col min="4101" max="4352" width="9" style="1"/>
    <col min="4353" max="4353" width="11.296875" style="1" customWidth="1"/>
    <col min="4354" max="4354" width="32.69921875" style="1" customWidth="1"/>
    <col min="4355" max="4355" width="19.296875" style="1" customWidth="1"/>
    <col min="4356" max="4356" width="47.09765625" style="1" customWidth="1"/>
    <col min="4357" max="4608" width="9" style="1"/>
    <col min="4609" max="4609" width="11.296875" style="1" customWidth="1"/>
    <col min="4610" max="4610" width="32.69921875" style="1" customWidth="1"/>
    <col min="4611" max="4611" width="19.296875" style="1" customWidth="1"/>
    <col min="4612" max="4612" width="47.09765625" style="1" customWidth="1"/>
    <col min="4613" max="4864" width="9" style="1"/>
    <col min="4865" max="4865" width="11.296875" style="1" customWidth="1"/>
    <col min="4866" max="4866" width="32.69921875" style="1" customWidth="1"/>
    <col min="4867" max="4867" width="19.296875" style="1" customWidth="1"/>
    <col min="4868" max="4868" width="47.09765625" style="1" customWidth="1"/>
    <col min="4869" max="5120" width="9" style="1"/>
    <col min="5121" max="5121" width="11.296875" style="1" customWidth="1"/>
    <col min="5122" max="5122" width="32.69921875" style="1" customWidth="1"/>
    <col min="5123" max="5123" width="19.296875" style="1" customWidth="1"/>
    <col min="5124" max="5124" width="47.09765625" style="1" customWidth="1"/>
    <col min="5125" max="5376" width="9" style="1"/>
    <col min="5377" max="5377" width="11.296875" style="1" customWidth="1"/>
    <col min="5378" max="5378" width="32.69921875" style="1" customWidth="1"/>
    <col min="5379" max="5379" width="19.296875" style="1" customWidth="1"/>
    <col min="5380" max="5380" width="47.09765625" style="1" customWidth="1"/>
    <col min="5381" max="5632" width="9" style="1"/>
    <col min="5633" max="5633" width="11.296875" style="1" customWidth="1"/>
    <col min="5634" max="5634" width="32.69921875" style="1" customWidth="1"/>
    <col min="5635" max="5635" width="19.296875" style="1" customWidth="1"/>
    <col min="5636" max="5636" width="47.09765625" style="1" customWidth="1"/>
    <col min="5637" max="5888" width="9" style="1"/>
    <col min="5889" max="5889" width="11.296875" style="1" customWidth="1"/>
    <col min="5890" max="5890" width="32.69921875" style="1" customWidth="1"/>
    <col min="5891" max="5891" width="19.296875" style="1" customWidth="1"/>
    <col min="5892" max="5892" width="47.09765625" style="1" customWidth="1"/>
    <col min="5893" max="6144" width="9" style="1"/>
    <col min="6145" max="6145" width="11.296875" style="1" customWidth="1"/>
    <col min="6146" max="6146" width="32.69921875" style="1" customWidth="1"/>
    <col min="6147" max="6147" width="19.296875" style="1" customWidth="1"/>
    <col min="6148" max="6148" width="47.09765625" style="1" customWidth="1"/>
    <col min="6149" max="6400" width="9" style="1"/>
    <col min="6401" max="6401" width="11.296875" style="1" customWidth="1"/>
    <col min="6402" max="6402" width="32.69921875" style="1" customWidth="1"/>
    <col min="6403" max="6403" width="19.296875" style="1" customWidth="1"/>
    <col min="6404" max="6404" width="47.09765625" style="1" customWidth="1"/>
    <col min="6405" max="6656" width="9" style="1"/>
    <col min="6657" max="6657" width="11.296875" style="1" customWidth="1"/>
    <col min="6658" max="6658" width="32.69921875" style="1" customWidth="1"/>
    <col min="6659" max="6659" width="19.296875" style="1" customWidth="1"/>
    <col min="6660" max="6660" width="47.09765625" style="1" customWidth="1"/>
    <col min="6661" max="6912" width="9" style="1"/>
    <col min="6913" max="6913" width="11.296875" style="1" customWidth="1"/>
    <col min="6914" max="6914" width="32.69921875" style="1" customWidth="1"/>
    <col min="6915" max="6915" width="19.296875" style="1" customWidth="1"/>
    <col min="6916" max="6916" width="47.09765625" style="1" customWidth="1"/>
    <col min="6917" max="7168" width="9" style="1"/>
    <col min="7169" max="7169" width="11.296875" style="1" customWidth="1"/>
    <col min="7170" max="7170" width="32.69921875" style="1" customWidth="1"/>
    <col min="7171" max="7171" width="19.296875" style="1" customWidth="1"/>
    <col min="7172" max="7172" width="47.09765625" style="1" customWidth="1"/>
    <col min="7173" max="7424" width="9" style="1"/>
    <col min="7425" max="7425" width="11.296875" style="1" customWidth="1"/>
    <col min="7426" max="7426" width="32.69921875" style="1" customWidth="1"/>
    <col min="7427" max="7427" width="19.296875" style="1" customWidth="1"/>
    <col min="7428" max="7428" width="47.09765625" style="1" customWidth="1"/>
    <col min="7429" max="7680" width="9" style="1"/>
    <col min="7681" max="7681" width="11.296875" style="1" customWidth="1"/>
    <col min="7682" max="7682" width="32.69921875" style="1" customWidth="1"/>
    <col min="7683" max="7683" width="19.296875" style="1" customWidth="1"/>
    <col min="7684" max="7684" width="47.09765625" style="1" customWidth="1"/>
    <col min="7685" max="7936" width="9" style="1"/>
    <col min="7937" max="7937" width="11.296875" style="1" customWidth="1"/>
    <col min="7938" max="7938" width="32.69921875" style="1" customWidth="1"/>
    <col min="7939" max="7939" width="19.296875" style="1" customWidth="1"/>
    <col min="7940" max="7940" width="47.09765625" style="1" customWidth="1"/>
    <col min="7941" max="8192" width="9" style="1"/>
    <col min="8193" max="8193" width="11.296875" style="1" customWidth="1"/>
    <col min="8194" max="8194" width="32.69921875" style="1" customWidth="1"/>
    <col min="8195" max="8195" width="19.296875" style="1" customWidth="1"/>
    <col min="8196" max="8196" width="47.09765625" style="1" customWidth="1"/>
    <col min="8197" max="8448" width="9" style="1"/>
    <col min="8449" max="8449" width="11.296875" style="1" customWidth="1"/>
    <col min="8450" max="8450" width="32.69921875" style="1" customWidth="1"/>
    <col min="8451" max="8451" width="19.296875" style="1" customWidth="1"/>
    <col min="8452" max="8452" width="47.09765625" style="1" customWidth="1"/>
    <col min="8453" max="8704" width="9" style="1"/>
    <col min="8705" max="8705" width="11.296875" style="1" customWidth="1"/>
    <col min="8706" max="8706" width="32.69921875" style="1" customWidth="1"/>
    <col min="8707" max="8707" width="19.296875" style="1" customWidth="1"/>
    <col min="8708" max="8708" width="47.09765625" style="1" customWidth="1"/>
    <col min="8709" max="8960" width="9" style="1"/>
    <col min="8961" max="8961" width="11.296875" style="1" customWidth="1"/>
    <col min="8962" max="8962" width="32.69921875" style="1" customWidth="1"/>
    <col min="8963" max="8963" width="19.296875" style="1" customWidth="1"/>
    <col min="8964" max="8964" width="47.09765625" style="1" customWidth="1"/>
    <col min="8965" max="9216" width="9" style="1"/>
    <col min="9217" max="9217" width="11.296875" style="1" customWidth="1"/>
    <col min="9218" max="9218" width="32.69921875" style="1" customWidth="1"/>
    <col min="9219" max="9219" width="19.296875" style="1" customWidth="1"/>
    <col min="9220" max="9220" width="47.09765625" style="1" customWidth="1"/>
    <col min="9221" max="9472" width="9" style="1"/>
    <col min="9473" max="9473" width="11.296875" style="1" customWidth="1"/>
    <col min="9474" max="9474" width="32.69921875" style="1" customWidth="1"/>
    <col min="9475" max="9475" width="19.296875" style="1" customWidth="1"/>
    <col min="9476" max="9476" width="47.09765625" style="1" customWidth="1"/>
    <col min="9477" max="9728" width="9" style="1"/>
    <col min="9729" max="9729" width="11.296875" style="1" customWidth="1"/>
    <col min="9730" max="9730" width="32.69921875" style="1" customWidth="1"/>
    <col min="9731" max="9731" width="19.296875" style="1" customWidth="1"/>
    <col min="9732" max="9732" width="47.09765625" style="1" customWidth="1"/>
    <col min="9733" max="9984" width="9" style="1"/>
    <col min="9985" max="9985" width="11.296875" style="1" customWidth="1"/>
    <col min="9986" max="9986" width="32.69921875" style="1" customWidth="1"/>
    <col min="9987" max="9987" width="19.296875" style="1" customWidth="1"/>
    <col min="9988" max="9988" width="47.09765625" style="1" customWidth="1"/>
    <col min="9989" max="10240" width="9" style="1"/>
    <col min="10241" max="10241" width="11.296875" style="1" customWidth="1"/>
    <col min="10242" max="10242" width="32.69921875" style="1" customWidth="1"/>
    <col min="10243" max="10243" width="19.296875" style="1" customWidth="1"/>
    <col min="10244" max="10244" width="47.09765625" style="1" customWidth="1"/>
    <col min="10245" max="10496" width="9" style="1"/>
    <col min="10497" max="10497" width="11.296875" style="1" customWidth="1"/>
    <col min="10498" max="10498" width="32.69921875" style="1" customWidth="1"/>
    <col min="10499" max="10499" width="19.296875" style="1" customWidth="1"/>
    <col min="10500" max="10500" width="47.09765625" style="1" customWidth="1"/>
    <col min="10501" max="10752" width="9" style="1"/>
    <col min="10753" max="10753" width="11.296875" style="1" customWidth="1"/>
    <col min="10754" max="10754" width="32.69921875" style="1" customWidth="1"/>
    <col min="10755" max="10755" width="19.296875" style="1" customWidth="1"/>
    <col min="10756" max="10756" width="47.09765625" style="1" customWidth="1"/>
    <col min="10757" max="11008" width="9" style="1"/>
    <col min="11009" max="11009" width="11.296875" style="1" customWidth="1"/>
    <col min="11010" max="11010" width="32.69921875" style="1" customWidth="1"/>
    <col min="11011" max="11011" width="19.296875" style="1" customWidth="1"/>
    <col min="11012" max="11012" width="47.09765625" style="1" customWidth="1"/>
    <col min="11013" max="11264" width="9" style="1"/>
    <col min="11265" max="11265" width="11.296875" style="1" customWidth="1"/>
    <col min="11266" max="11266" width="32.69921875" style="1" customWidth="1"/>
    <col min="11267" max="11267" width="19.296875" style="1" customWidth="1"/>
    <col min="11268" max="11268" width="47.09765625" style="1" customWidth="1"/>
    <col min="11269" max="11520" width="9" style="1"/>
    <col min="11521" max="11521" width="11.296875" style="1" customWidth="1"/>
    <col min="11522" max="11522" width="32.69921875" style="1" customWidth="1"/>
    <col min="11523" max="11523" width="19.296875" style="1" customWidth="1"/>
    <col min="11524" max="11524" width="47.09765625" style="1" customWidth="1"/>
    <col min="11525" max="11776" width="9" style="1"/>
    <col min="11777" max="11777" width="11.296875" style="1" customWidth="1"/>
    <col min="11778" max="11778" width="32.69921875" style="1" customWidth="1"/>
    <col min="11779" max="11779" width="19.296875" style="1" customWidth="1"/>
    <col min="11780" max="11780" width="47.09765625" style="1" customWidth="1"/>
    <col min="11781" max="12032" width="9" style="1"/>
    <col min="12033" max="12033" width="11.296875" style="1" customWidth="1"/>
    <col min="12034" max="12034" width="32.69921875" style="1" customWidth="1"/>
    <col min="12035" max="12035" width="19.296875" style="1" customWidth="1"/>
    <col min="12036" max="12036" width="47.09765625" style="1" customWidth="1"/>
    <col min="12037" max="12288" width="9" style="1"/>
    <col min="12289" max="12289" width="11.296875" style="1" customWidth="1"/>
    <col min="12290" max="12290" width="32.69921875" style="1" customWidth="1"/>
    <col min="12291" max="12291" width="19.296875" style="1" customWidth="1"/>
    <col min="12292" max="12292" width="47.09765625" style="1" customWidth="1"/>
    <col min="12293" max="12544" width="9" style="1"/>
    <col min="12545" max="12545" width="11.296875" style="1" customWidth="1"/>
    <col min="12546" max="12546" width="32.69921875" style="1" customWidth="1"/>
    <col min="12547" max="12547" width="19.296875" style="1" customWidth="1"/>
    <col min="12548" max="12548" width="47.09765625" style="1" customWidth="1"/>
    <col min="12549" max="12800" width="9" style="1"/>
    <col min="12801" max="12801" width="11.296875" style="1" customWidth="1"/>
    <col min="12802" max="12802" width="32.69921875" style="1" customWidth="1"/>
    <col min="12803" max="12803" width="19.296875" style="1" customWidth="1"/>
    <col min="12804" max="12804" width="47.09765625" style="1" customWidth="1"/>
    <col min="12805" max="13056" width="9" style="1"/>
    <col min="13057" max="13057" width="11.296875" style="1" customWidth="1"/>
    <col min="13058" max="13058" width="32.69921875" style="1" customWidth="1"/>
    <col min="13059" max="13059" width="19.296875" style="1" customWidth="1"/>
    <col min="13060" max="13060" width="47.09765625" style="1" customWidth="1"/>
    <col min="13061" max="13312" width="9" style="1"/>
    <col min="13313" max="13313" width="11.296875" style="1" customWidth="1"/>
    <col min="13314" max="13314" width="32.69921875" style="1" customWidth="1"/>
    <col min="13315" max="13315" width="19.296875" style="1" customWidth="1"/>
    <col min="13316" max="13316" width="47.09765625" style="1" customWidth="1"/>
    <col min="13317" max="13568" width="9" style="1"/>
    <col min="13569" max="13569" width="11.296875" style="1" customWidth="1"/>
    <col min="13570" max="13570" width="32.69921875" style="1" customWidth="1"/>
    <col min="13571" max="13571" width="19.296875" style="1" customWidth="1"/>
    <col min="13572" max="13572" width="47.09765625" style="1" customWidth="1"/>
    <col min="13573" max="13824" width="9" style="1"/>
    <col min="13825" max="13825" width="11.296875" style="1" customWidth="1"/>
    <col min="13826" max="13826" width="32.69921875" style="1" customWidth="1"/>
    <col min="13827" max="13827" width="19.296875" style="1" customWidth="1"/>
    <col min="13828" max="13828" width="47.09765625" style="1" customWidth="1"/>
    <col min="13829" max="14080" width="9" style="1"/>
    <col min="14081" max="14081" width="11.296875" style="1" customWidth="1"/>
    <col min="14082" max="14082" width="32.69921875" style="1" customWidth="1"/>
    <col min="14083" max="14083" width="19.296875" style="1" customWidth="1"/>
    <col min="14084" max="14084" width="47.09765625" style="1" customWidth="1"/>
    <col min="14085" max="14336" width="9" style="1"/>
    <col min="14337" max="14337" width="11.296875" style="1" customWidth="1"/>
    <col min="14338" max="14338" width="32.69921875" style="1" customWidth="1"/>
    <col min="14339" max="14339" width="19.296875" style="1" customWidth="1"/>
    <col min="14340" max="14340" width="47.09765625" style="1" customWidth="1"/>
    <col min="14341" max="14592" width="9" style="1"/>
    <col min="14593" max="14593" width="11.296875" style="1" customWidth="1"/>
    <col min="14594" max="14594" width="32.69921875" style="1" customWidth="1"/>
    <col min="14595" max="14595" width="19.296875" style="1" customWidth="1"/>
    <col min="14596" max="14596" width="47.09765625" style="1" customWidth="1"/>
    <col min="14597" max="14848" width="9" style="1"/>
    <col min="14849" max="14849" width="11.296875" style="1" customWidth="1"/>
    <col min="14850" max="14850" width="32.69921875" style="1" customWidth="1"/>
    <col min="14851" max="14851" width="19.296875" style="1" customWidth="1"/>
    <col min="14852" max="14852" width="47.09765625" style="1" customWidth="1"/>
    <col min="14853" max="15104" width="9" style="1"/>
    <col min="15105" max="15105" width="11.296875" style="1" customWidth="1"/>
    <col min="15106" max="15106" width="32.69921875" style="1" customWidth="1"/>
    <col min="15107" max="15107" width="19.296875" style="1" customWidth="1"/>
    <col min="15108" max="15108" width="47.09765625" style="1" customWidth="1"/>
    <col min="15109" max="15360" width="9" style="1"/>
    <col min="15361" max="15361" width="11.296875" style="1" customWidth="1"/>
    <col min="15362" max="15362" width="32.69921875" style="1" customWidth="1"/>
    <col min="15363" max="15363" width="19.296875" style="1" customWidth="1"/>
    <col min="15364" max="15364" width="47.09765625" style="1" customWidth="1"/>
    <col min="15365" max="15616" width="9" style="1"/>
    <col min="15617" max="15617" width="11.296875" style="1" customWidth="1"/>
    <col min="15618" max="15618" width="32.69921875" style="1" customWidth="1"/>
    <col min="15619" max="15619" width="19.296875" style="1" customWidth="1"/>
    <col min="15620" max="15620" width="47.09765625" style="1" customWidth="1"/>
    <col min="15621" max="15872" width="9" style="1"/>
    <col min="15873" max="15873" width="11.296875" style="1" customWidth="1"/>
    <col min="15874" max="15874" width="32.69921875" style="1" customWidth="1"/>
    <col min="15875" max="15875" width="19.296875" style="1" customWidth="1"/>
    <col min="15876" max="15876" width="47.09765625" style="1" customWidth="1"/>
    <col min="15877" max="16128" width="9" style="1"/>
    <col min="16129" max="16129" width="11.296875" style="1" customWidth="1"/>
    <col min="16130" max="16130" width="32.69921875" style="1" customWidth="1"/>
    <col min="16131" max="16131" width="19.296875" style="1" customWidth="1"/>
    <col min="16132" max="16132" width="47.09765625" style="1" customWidth="1"/>
    <col min="16133" max="16384" width="9" style="1"/>
  </cols>
  <sheetData>
    <row r="1" spans="1:4">
      <c r="A1" s="140" t="s">
        <v>16</v>
      </c>
      <c r="B1" s="140"/>
      <c r="C1" s="140"/>
      <c r="D1" s="140"/>
    </row>
    <row r="2" spans="1:4">
      <c r="A2" s="140"/>
      <c r="B2" s="140"/>
      <c r="C2" s="140"/>
      <c r="D2" s="140"/>
    </row>
    <row r="3" spans="1:4" ht="15.6">
      <c r="A3" s="144" t="s">
        <v>17</v>
      </c>
      <c r="B3" s="145"/>
      <c r="C3" s="145"/>
      <c r="D3" s="146"/>
    </row>
    <row r="4" spans="1:4">
      <c r="A4" s="141" t="s">
        <v>13</v>
      </c>
      <c r="B4" s="142" t="s">
        <v>18</v>
      </c>
      <c r="C4" s="141" t="s">
        <v>14</v>
      </c>
      <c r="D4" s="143" t="s">
        <v>15</v>
      </c>
    </row>
    <row r="5" spans="1:4">
      <c r="A5" s="141"/>
      <c r="B5" s="142"/>
      <c r="C5" s="141"/>
      <c r="D5" s="143"/>
    </row>
    <row r="6" spans="1:4" s="106" customFormat="1" ht="27.45" customHeight="1">
      <c r="A6" s="103" t="s">
        <v>20</v>
      </c>
      <c r="B6" s="104" t="s">
        <v>23</v>
      </c>
      <c r="C6" s="103" t="s">
        <v>21</v>
      </c>
      <c r="D6" s="105" t="s">
        <v>22</v>
      </c>
    </row>
    <row r="7" spans="1:4" s="106" customFormat="1" ht="28.95" customHeight="1">
      <c r="A7" s="103" t="s">
        <v>188</v>
      </c>
      <c r="B7" s="104" t="s">
        <v>189</v>
      </c>
      <c r="C7" s="103" t="s">
        <v>21</v>
      </c>
      <c r="D7" s="105" t="s">
        <v>190</v>
      </c>
    </row>
    <row r="8" spans="1:4" s="106" customFormat="1" ht="40.5" customHeight="1">
      <c r="A8" s="103" t="s">
        <v>193</v>
      </c>
      <c r="B8" s="104" t="s">
        <v>194</v>
      </c>
      <c r="C8" s="103" t="s">
        <v>21</v>
      </c>
      <c r="D8" s="105" t="s">
        <v>195</v>
      </c>
    </row>
    <row r="9" spans="1:4" s="106" customFormat="1" ht="41.4">
      <c r="A9" s="103" t="s">
        <v>196</v>
      </c>
      <c r="B9" s="104" t="s">
        <v>197</v>
      </c>
      <c r="C9" s="103" t="s">
        <v>21</v>
      </c>
      <c r="D9" s="105" t="s">
        <v>198</v>
      </c>
    </row>
    <row r="10" spans="1:4" s="106" customFormat="1" ht="31.95" customHeight="1">
      <c r="A10" s="103" t="s">
        <v>230</v>
      </c>
      <c r="B10" s="104" t="s">
        <v>229</v>
      </c>
      <c r="C10" s="103" t="s">
        <v>231</v>
      </c>
      <c r="D10" s="105" t="s">
        <v>232</v>
      </c>
    </row>
    <row r="11" spans="1:4" s="106" customFormat="1" ht="36" customHeight="1">
      <c r="A11" s="103" t="s">
        <v>233</v>
      </c>
      <c r="B11" s="104" t="s">
        <v>234</v>
      </c>
      <c r="C11" s="103" t="s">
        <v>21</v>
      </c>
      <c r="D11" s="105" t="s">
        <v>235</v>
      </c>
    </row>
    <row r="12" spans="1:4" s="106" customFormat="1" ht="36" customHeight="1">
      <c r="A12" s="103" t="s">
        <v>275</v>
      </c>
      <c r="B12" s="104" t="s">
        <v>276</v>
      </c>
      <c r="C12" s="103" t="s">
        <v>277</v>
      </c>
      <c r="D12" s="105" t="s">
        <v>326</v>
      </c>
    </row>
    <row r="13" spans="1:4" s="106" customFormat="1" ht="50.55" customHeight="1">
      <c r="A13" s="103" t="s">
        <v>327</v>
      </c>
      <c r="B13" s="104" t="s">
        <v>328</v>
      </c>
      <c r="C13" s="103" t="s">
        <v>277</v>
      </c>
      <c r="D13" s="105" t="s">
        <v>607</v>
      </c>
    </row>
    <row r="14" spans="1:4" s="106" customFormat="1">
      <c r="A14" s="103" t="s">
        <v>340</v>
      </c>
      <c r="B14" s="104" t="s">
        <v>341</v>
      </c>
      <c r="C14" s="103" t="s">
        <v>277</v>
      </c>
      <c r="D14" s="105" t="s">
        <v>342</v>
      </c>
    </row>
    <row r="15" spans="1:4" s="106" customFormat="1" ht="19.5" customHeight="1">
      <c r="A15" s="103" t="s">
        <v>357</v>
      </c>
      <c r="B15" s="104" t="s">
        <v>358</v>
      </c>
      <c r="C15" s="103" t="s">
        <v>277</v>
      </c>
      <c r="D15" s="105" t="s">
        <v>359</v>
      </c>
    </row>
    <row r="16" spans="1:4" s="106" customFormat="1" ht="28.95" customHeight="1">
      <c r="A16" s="103" t="s">
        <v>361</v>
      </c>
      <c r="B16" s="104" t="s">
        <v>362</v>
      </c>
      <c r="C16" s="103" t="s">
        <v>363</v>
      </c>
      <c r="D16" s="105" t="s">
        <v>364</v>
      </c>
    </row>
    <row r="17" spans="1:4" s="106" customFormat="1" ht="28.95" customHeight="1">
      <c r="A17" s="103" t="s">
        <v>372</v>
      </c>
      <c r="B17" s="104" t="s">
        <v>373</v>
      </c>
      <c r="C17" s="103" t="s">
        <v>21</v>
      </c>
      <c r="D17" s="105" t="s">
        <v>374</v>
      </c>
    </row>
    <row r="18" spans="1:4" s="106" customFormat="1" ht="28.95" customHeight="1">
      <c r="A18" s="103" t="s">
        <v>411</v>
      </c>
      <c r="B18" s="104" t="s">
        <v>412</v>
      </c>
      <c r="C18" s="103" t="s">
        <v>21</v>
      </c>
      <c r="D18" s="105" t="s">
        <v>789</v>
      </c>
    </row>
    <row r="19" spans="1:4" s="106" customFormat="1" ht="28.95" customHeight="1">
      <c r="A19" s="103" t="s">
        <v>434</v>
      </c>
      <c r="B19" s="104" t="s">
        <v>435</v>
      </c>
      <c r="C19" s="103" t="s">
        <v>21</v>
      </c>
      <c r="D19" s="105" t="s">
        <v>604</v>
      </c>
    </row>
    <row r="20" spans="1:4" s="106" customFormat="1" ht="65.55" customHeight="1">
      <c r="A20" s="103" t="s">
        <v>609</v>
      </c>
      <c r="B20" s="104" t="s">
        <v>610</v>
      </c>
      <c r="C20" s="103" t="s">
        <v>21</v>
      </c>
      <c r="D20" s="105" t="s">
        <v>775</v>
      </c>
    </row>
    <row r="21" spans="1:4" s="106" customFormat="1" ht="65.55" customHeight="1">
      <c r="A21" s="103" t="s">
        <v>786</v>
      </c>
      <c r="B21" s="104" t="s">
        <v>787</v>
      </c>
      <c r="C21" s="103" t="s">
        <v>231</v>
      </c>
      <c r="D21" s="105" t="s">
        <v>788</v>
      </c>
    </row>
    <row r="22" spans="1:4">
      <c r="A22" s="51"/>
      <c r="B22" s="51"/>
      <c r="C22" s="51"/>
      <c r="D22" s="51"/>
    </row>
    <row r="23" spans="1:4">
      <c r="A23" s="51"/>
      <c r="B23" s="51"/>
      <c r="C23" s="51"/>
      <c r="D23" s="51"/>
    </row>
    <row r="24" spans="1:4">
      <c r="A24" s="51"/>
      <c r="B24" s="51"/>
      <c r="C24" s="51"/>
      <c r="D24" s="51"/>
    </row>
    <row r="25" spans="1:4">
      <c r="A25" s="51"/>
      <c r="B25" s="51"/>
      <c r="C25" s="51"/>
      <c r="D25" s="51"/>
    </row>
    <row r="26" spans="1:4">
      <c r="A26" s="51"/>
      <c r="B26" s="51"/>
      <c r="C26" s="51"/>
      <c r="D26" s="51"/>
    </row>
    <row r="27" spans="1:4">
      <c r="A27" s="51"/>
      <c r="B27" s="51"/>
      <c r="C27" s="51"/>
      <c r="D27" s="51"/>
    </row>
    <row r="28" spans="1:4">
      <c r="A28" s="51"/>
      <c r="B28" s="51"/>
      <c r="C28" s="51"/>
      <c r="D28" s="51"/>
    </row>
    <row r="29" spans="1:4">
      <c r="A29" s="51"/>
      <c r="B29" s="51"/>
      <c r="C29" s="51"/>
      <c r="D29" s="51"/>
    </row>
    <row r="30" spans="1:4">
      <c r="A30" s="51"/>
      <c r="B30" s="51"/>
      <c r="C30" s="51"/>
      <c r="D30" s="51"/>
    </row>
    <row r="31" spans="1:4">
      <c r="A31" s="51"/>
      <c r="B31" s="51"/>
      <c r="C31" s="51"/>
      <c r="D31" s="51"/>
    </row>
    <row r="32" spans="1:4">
      <c r="A32" s="51"/>
      <c r="B32" s="51"/>
      <c r="C32" s="51"/>
      <c r="D32" s="51"/>
    </row>
    <row r="33" spans="1:4">
      <c r="A33" s="51"/>
      <c r="B33" s="51"/>
      <c r="C33" s="51"/>
      <c r="D33" s="51"/>
    </row>
    <row r="34" spans="1:4">
      <c r="A34" s="51"/>
      <c r="B34" s="51"/>
      <c r="C34" s="51"/>
      <c r="D34" s="51"/>
    </row>
    <row r="35" spans="1:4">
      <c r="A35" s="51"/>
      <c r="B35" s="51"/>
      <c r="C35" s="51"/>
      <c r="D35" s="51"/>
    </row>
    <row r="36" spans="1:4">
      <c r="A36" s="51"/>
      <c r="B36" s="51"/>
      <c r="C36" s="51"/>
      <c r="D36" s="51"/>
    </row>
    <row r="37" spans="1:4">
      <c r="A37" s="51"/>
      <c r="B37" s="51"/>
      <c r="C37" s="51"/>
      <c r="D37" s="51"/>
    </row>
    <row r="38" spans="1:4">
      <c r="A38" s="51"/>
      <c r="B38" s="51"/>
      <c r="C38" s="51"/>
      <c r="D38" s="51"/>
    </row>
    <row r="39" spans="1:4">
      <c r="A39" s="51"/>
      <c r="B39" s="51"/>
      <c r="C39" s="51"/>
      <c r="D39" s="51"/>
    </row>
    <row r="40" spans="1:4">
      <c r="A40" s="51"/>
      <c r="B40" s="51"/>
      <c r="C40" s="51"/>
      <c r="D40" s="51"/>
    </row>
    <row r="41" spans="1:4">
      <c r="A41" s="51"/>
      <c r="B41" s="51"/>
      <c r="C41" s="51"/>
      <c r="D41" s="51"/>
    </row>
    <row r="42" spans="1:4">
      <c r="A42" s="51"/>
      <c r="B42" s="51"/>
      <c r="C42" s="51"/>
      <c r="D42" s="51"/>
    </row>
    <row r="43" spans="1:4">
      <c r="A43" s="51"/>
      <c r="B43" s="51"/>
      <c r="C43" s="51"/>
      <c r="D43" s="51"/>
    </row>
    <row r="44" spans="1:4">
      <c r="A44" s="51"/>
      <c r="B44" s="51"/>
      <c r="C44" s="51"/>
      <c r="D44" s="51"/>
    </row>
    <row r="45" spans="1:4">
      <c r="A45" s="51"/>
      <c r="B45" s="51"/>
      <c r="C45" s="51"/>
      <c r="D45" s="51"/>
    </row>
    <row r="46" spans="1:4">
      <c r="A46" s="51"/>
      <c r="B46" s="51"/>
      <c r="C46" s="51"/>
      <c r="D46" s="51"/>
    </row>
    <row r="47" spans="1:4">
      <c r="A47" s="51"/>
      <c r="B47" s="51"/>
      <c r="C47" s="51"/>
      <c r="D47" s="51"/>
    </row>
    <row r="48" spans="1:4">
      <c r="A48" s="51"/>
      <c r="B48" s="51"/>
      <c r="C48" s="51"/>
      <c r="D48" s="51"/>
    </row>
    <row r="49" spans="1:4">
      <c r="A49" s="51"/>
      <c r="B49" s="51"/>
      <c r="C49" s="51"/>
      <c r="D49" s="51"/>
    </row>
    <row r="50" spans="1:4">
      <c r="A50" s="51"/>
      <c r="B50" s="51"/>
      <c r="C50" s="51"/>
      <c r="D50" s="51"/>
    </row>
    <row r="51" spans="1:4">
      <c r="A51" s="51"/>
      <c r="B51" s="51"/>
      <c r="C51" s="51"/>
      <c r="D51" s="51"/>
    </row>
    <row r="52" spans="1:4">
      <c r="A52" s="51"/>
      <c r="B52" s="51"/>
      <c r="C52" s="51"/>
      <c r="D52" s="51"/>
    </row>
    <row r="53" spans="1:4">
      <c r="A53" s="51"/>
      <c r="B53" s="51"/>
      <c r="C53" s="51"/>
      <c r="D53" s="51"/>
    </row>
    <row r="54" spans="1:4">
      <c r="A54" s="51"/>
      <c r="B54" s="51"/>
      <c r="C54" s="51"/>
      <c r="D54" s="51"/>
    </row>
    <row r="55" spans="1:4">
      <c r="A55" s="51"/>
      <c r="B55" s="51"/>
      <c r="C55" s="51"/>
      <c r="D55" s="51"/>
    </row>
    <row r="56" spans="1:4">
      <c r="A56" s="51"/>
      <c r="B56" s="51"/>
      <c r="C56" s="51"/>
      <c r="D56" s="51"/>
    </row>
    <row r="57" spans="1:4">
      <c r="A57" s="51"/>
      <c r="B57" s="51"/>
      <c r="C57" s="51"/>
      <c r="D57" s="51"/>
    </row>
    <row r="58" spans="1:4">
      <c r="A58" s="51"/>
      <c r="B58" s="51"/>
      <c r="C58" s="51"/>
      <c r="D58" s="51"/>
    </row>
    <row r="59" spans="1:4">
      <c r="A59" s="51"/>
      <c r="B59" s="51"/>
      <c r="C59" s="51"/>
      <c r="D59" s="51"/>
    </row>
    <row r="60" spans="1:4">
      <c r="A60" s="51"/>
      <c r="B60" s="51"/>
      <c r="C60" s="51"/>
      <c r="D60" s="51"/>
    </row>
    <row r="61" spans="1:4">
      <c r="A61" s="51"/>
      <c r="B61" s="51"/>
      <c r="C61" s="51"/>
      <c r="D61" s="51"/>
    </row>
    <row r="62" spans="1:4">
      <c r="A62" s="51"/>
      <c r="B62" s="51"/>
      <c r="C62" s="51"/>
      <c r="D62" s="51"/>
    </row>
    <row r="63" spans="1:4">
      <c r="A63" s="51"/>
      <c r="B63" s="51"/>
      <c r="C63" s="51"/>
      <c r="D63" s="51"/>
    </row>
    <row r="64" spans="1:4">
      <c r="A64" s="51"/>
      <c r="B64" s="51"/>
      <c r="C64" s="51"/>
      <c r="D64" s="51"/>
    </row>
    <row r="65" spans="1:4">
      <c r="A65" s="51"/>
      <c r="B65" s="51"/>
      <c r="C65" s="51"/>
      <c r="D65" s="51"/>
    </row>
    <row r="66" spans="1:4">
      <c r="A66" s="51"/>
      <c r="B66" s="51"/>
      <c r="C66" s="51"/>
      <c r="D66" s="51"/>
    </row>
    <row r="67" spans="1:4">
      <c r="A67" s="51"/>
      <c r="B67" s="51"/>
      <c r="C67" s="51"/>
      <c r="D67" s="51"/>
    </row>
    <row r="68" spans="1:4">
      <c r="A68" s="51"/>
      <c r="B68" s="51"/>
      <c r="C68" s="51"/>
      <c r="D68" s="51"/>
    </row>
    <row r="69" spans="1:4">
      <c r="A69" s="51"/>
      <c r="B69" s="51"/>
      <c r="C69" s="51"/>
      <c r="D69" s="51"/>
    </row>
    <row r="70" spans="1:4">
      <c r="A70" s="51"/>
      <c r="B70" s="51"/>
      <c r="C70" s="51"/>
      <c r="D70" s="51"/>
    </row>
    <row r="71" spans="1:4">
      <c r="A71" s="51"/>
      <c r="B71" s="51"/>
      <c r="C71" s="51"/>
      <c r="D71" s="51"/>
    </row>
    <row r="72" spans="1:4">
      <c r="A72" s="51"/>
      <c r="B72" s="51"/>
      <c r="C72" s="51"/>
      <c r="D72" s="51"/>
    </row>
    <row r="73" spans="1:4">
      <c r="A73" s="51"/>
      <c r="B73" s="51"/>
      <c r="C73" s="51"/>
      <c r="D73" s="51"/>
    </row>
    <row r="74" spans="1:4">
      <c r="A74" s="51"/>
      <c r="B74" s="51"/>
      <c r="C74" s="51"/>
      <c r="D74" s="51"/>
    </row>
    <row r="75" spans="1:4">
      <c r="A75" s="51"/>
      <c r="B75" s="51"/>
      <c r="C75" s="51"/>
      <c r="D75" s="51"/>
    </row>
    <row r="76" spans="1:4">
      <c r="A76" s="51"/>
      <c r="B76" s="51"/>
      <c r="C76" s="51"/>
      <c r="D76" s="51"/>
    </row>
    <row r="77" spans="1:4">
      <c r="A77" s="51"/>
      <c r="B77" s="51"/>
      <c r="C77" s="51"/>
      <c r="D77" s="51"/>
    </row>
    <row r="78" spans="1:4">
      <c r="A78" s="51"/>
      <c r="B78" s="51"/>
      <c r="C78" s="51"/>
      <c r="D78" s="51"/>
    </row>
    <row r="79" spans="1:4">
      <c r="A79" s="51"/>
      <c r="B79" s="51"/>
      <c r="C79" s="51"/>
      <c r="D79" s="51"/>
    </row>
    <row r="80" spans="1:4">
      <c r="A80" s="51"/>
      <c r="B80" s="51"/>
      <c r="C80" s="51"/>
      <c r="D80" s="51"/>
    </row>
    <row r="81" spans="1:4">
      <c r="A81" s="51"/>
      <c r="B81" s="51"/>
      <c r="C81" s="51"/>
      <c r="D81" s="51"/>
    </row>
    <row r="82" spans="1:4">
      <c r="A82" s="51"/>
      <c r="B82" s="51"/>
      <c r="C82" s="51"/>
      <c r="D82" s="51"/>
    </row>
    <row r="83" spans="1:4">
      <c r="A83" s="51"/>
      <c r="B83" s="51"/>
      <c r="C83" s="51"/>
      <c r="D83" s="51"/>
    </row>
    <row r="84" spans="1:4">
      <c r="A84" s="51"/>
      <c r="B84" s="51"/>
      <c r="C84" s="51"/>
      <c r="D84" s="51"/>
    </row>
    <row r="85" spans="1:4">
      <c r="A85" s="51"/>
      <c r="B85" s="51"/>
      <c r="C85" s="51"/>
      <c r="D85" s="51"/>
    </row>
    <row r="86" spans="1:4">
      <c r="A86" s="51"/>
      <c r="B86" s="51"/>
      <c r="C86" s="51"/>
      <c r="D86" s="51"/>
    </row>
    <row r="87" spans="1:4">
      <c r="A87" s="51"/>
      <c r="B87" s="51"/>
      <c r="C87" s="51"/>
      <c r="D87" s="51"/>
    </row>
    <row r="88" spans="1:4">
      <c r="A88" s="51"/>
      <c r="B88" s="51"/>
      <c r="C88" s="51"/>
      <c r="D88" s="51"/>
    </row>
    <row r="89" spans="1:4">
      <c r="A89" s="51"/>
      <c r="B89" s="51"/>
      <c r="C89" s="51"/>
      <c r="D89" s="51"/>
    </row>
    <row r="90" spans="1:4">
      <c r="A90" s="51"/>
      <c r="B90" s="51"/>
      <c r="C90" s="51"/>
      <c r="D90" s="51"/>
    </row>
    <row r="91" spans="1:4">
      <c r="A91" s="51"/>
      <c r="B91" s="51"/>
      <c r="C91" s="51"/>
      <c r="D91" s="51"/>
    </row>
    <row r="92" spans="1:4">
      <c r="A92" s="51"/>
      <c r="B92" s="51"/>
      <c r="C92" s="51"/>
      <c r="D92" s="51"/>
    </row>
    <row r="93" spans="1:4">
      <c r="A93" s="51"/>
      <c r="B93" s="51"/>
      <c r="C93" s="51"/>
      <c r="D93" s="51"/>
    </row>
    <row r="94" spans="1:4">
      <c r="A94" s="51"/>
      <c r="B94" s="51"/>
      <c r="C94" s="51"/>
      <c r="D94" s="51"/>
    </row>
    <row r="95" spans="1:4">
      <c r="A95" s="51"/>
      <c r="B95" s="51"/>
      <c r="C95" s="51"/>
      <c r="D95" s="51"/>
    </row>
    <row r="96" spans="1:4">
      <c r="A96" s="51"/>
      <c r="B96" s="51"/>
      <c r="C96" s="51"/>
      <c r="D96" s="51"/>
    </row>
    <row r="97" spans="1:4">
      <c r="A97" s="51"/>
      <c r="B97" s="51"/>
      <c r="C97" s="51"/>
      <c r="D97" s="51"/>
    </row>
    <row r="98" spans="1:4">
      <c r="A98" s="51"/>
      <c r="B98" s="51"/>
      <c r="C98" s="51"/>
      <c r="D98" s="51"/>
    </row>
    <row r="99" spans="1:4">
      <c r="A99" s="51"/>
      <c r="B99" s="51"/>
      <c r="C99" s="51"/>
      <c r="D99" s="51"/>
    </row>
    <row r="100" spans="1:4">
      <c r="A100" s="51"/>
      <c r="B100" s="51"/>
      <c r="C100" s="51"/>
      <c r="D100" s="51"/>
    </row>
    <row r="101" spans="1:4">
      <c r="A101" s="51"/>
      <c r="B101" s="51"/>
      <c r="C101" s="51"/>
      <c r="D101" s="51"/>
    </row>
    <row r="102" spans="1:4">
      <c r="A102" s="51"/>
      <c r="B102" s="51"/>
      <c r="C102" s="51"/>
      <c r="D102" s="51"/>
    </row>
    <row r="103" spans="1:4">
      <c r="A103" s="51"/>
      <c r="B103" s="51"/>
      <c r="C103" s="51"/>
      <c r="D103" s="51"/>
    </row>
    <row r="104" spans="1:4">
      <c r="A104" s="51"/>
      <c r="B104" s="51"/>
      <c r="C104" s="51"/>
      <c r="D104" s="51"/>
    </row>
    <row r="105" spans="1:4">
      <c r="A105" s="51"/>
      <c r="B105" s="51"/>
      <c r="C105" s="51"/>
      <c r="D105" s="51"/>
    </row>
    <row r="106" spans="1:4">
      <c r="A106" s="51"/>
      <c r="B106" s="51"/>
      <c r="C106" s="51"/>
      <c r="D106" s="51"/>
    </row>
    <row r="107" spans="1:4">
      <c r="A107" s="51"/>
      <c r="B107" s="51"/>
      <c r="C107" s="51"/>
      <c r="D107" s="51"/>
    </row>
    <row r="108" spans="1:4">
      <c r="A108" s="51"/>
      <c r="B108" s="51"/>
      <c r="C108" s="51"/>
      <c r="D108" s="51"/>
    </row>
    <row r="109" spans="1:4">
      <c r="A109" s="51"/>
      <c r="B109" s="51"/>
      <c r="C109" s="51"/>
      <c r="D109" s="51"/>
    </row>
    <row r="110" spans="1:4">
      <c r="A110" s="51"/>
      <c r="B110" s="51"/>
      <c r="C110" s="51"/>
      <c r="D110" s="51"/>
    </row>
    <row r="111" spans="1:4">
      <c r="A111" s="51"/>
      <c r="B111" s="51"/>
      <c r="C111" s="51"/>
      <c r="D111" s="51"/>
    </row>
    <row r="112" spans="1:4">
      <c r="A112" s="51"/>
      <c r="B112" s="51"/>
      <c r="C112" s="51"/>
      <c r="D112" s="51"/>
    </row>
    <row r="113" spans="1:4">
      <c r="A113" s="51"/>
      <c r="B113" s="51"/>
      <c r="C113" s="51"/>
      <c r="D113" s="51"/>
    </row>
    <row r="114" spans="1:4">
      <c r="A114" s="51"/>
      <c r="B114" s="51"/>
      <c r="C114" s="51"/>
      <c r="D114" s="51"/>
    </row>
    <row r="115" spans="1:4">
      <c r="A115" s="51"/>
      <c r="B115" s="51"/>
      <c r="C115" s="51"/>
      <c r="D115" s="51"/>
    </row>
    <row r="116" spans="1:4">
      <c r="A116" s="51"/>
      <c r="B116" s="51"/>
      <c r="C116" s="51"/>
      <c r="D116" s="51"/>
    </row>
    <row r="117" spans="1:4">
      <c r="A117" s="51"/>
      <c r="B117" s="51"/>
      <c r="C117" s="51"/>
      <c r="D117" s="51"/>
    </row>
    <row r="118" spans="1:4">
      <c r="A118" s="51"/>
      <c r="B118" s="51"/>
      <c r="C118" s="51"/>
      <c r="D118" s="51"/>
    </row>
    <row r="119" spans="1:4">
      <c r="A119" s="51"/>
      <c r="B119" s="51"/>
      <c r="C119" s="51"/>
      <c r="D119" s="51"/>
    </row>
    <row r="120" spans="1:4">
      <c r="A120" s="51"/>
      <c r="B120" s="51"/>
      <c r="C120" s="51"/>
      <c r="D120" s="51"/>
    </row>
    <row r="121" spans="1:4">
      <c r="A121" s="51"/>
      <c r="B121" s="51"/>
      <c r="C121" s="51"/>
      <c r="D121" s="51"/>
    </row>
    <row r="122" spans="1:4">
      <c r="A122" s="51"/>
      <c r="B122" s="51"/>
      <c r="C122" s="51"/>
      <c r="D122" s="51"/>
    </row>
    <row r="123" spans="1:4">
      <c r="A123" s="51"/>
      <c r="B123" s="51"/>
      <c r="C123" s="51"/>
      <c r="D123" s="51"/>
    </row>
    <row r="124" spans="1:4">
      <c r="A124" s="51"/>
      <c r="B124" s="51"/>
      <c r="C124" s="51"/>
      <c r="D124" s="51"/>
    </row>
    <row r="125" spans="1:4">
      <c r="A125" s="51"/>
      <c r="B125" s="51"/>
      <c r="C125" s="51"/>
      <c r="D125" s="51"/>
    </row>
    <row r="126" spans="1:4">
      <c r="A126" s="51"/>
      <c r="B126" s="51"/>
      <c r="C126" s="51"/>
      <c r="D126" s="51"/>
    </row>
    <row r="127" spans="1:4">
      <c r="A127" s="51"/>
      <c r="B127" s="51"/>
      <c r="C127" s="51"/>
      <c r="D127" s="51"/>
    </row>
    <row r="128" spans="1:4">
      <c r="A128" s="51"/>
      <c r="B128" s="51"/>
      <c r="C128" s="51"/>
      <c r="D128" s="51"/>
    </row>
    <row r="129" spans="1:4">
      <c r="A129" s="51"/>
      <c r="B129" s="51"/>
      <c r="C129" s="51"/>
      <c r="D129" s="51"/>
    </row>
    <row r="130" spans="1:4">
      <c r="A130" s="51"/>
      <c r="B130" s="51"/>
      <c r="C130" s="51"/>
      <c r="D130" s="51"/>
    </row>
    <row r="131" spans="1:4">
      <c r="A131" s="51"/>
      <c r="B131" s="51"/>
      <c r="C131" s="51"/>
      <c r="D131" s="51"/>
    </row>
    <row r="132" spans="1:4">
      <c r="A132" s="51"/>
      <c r="B132" s="51"/>
      <c r="C132" s="51"/>
      <c r="D132" s="51"/>
    </row>
    <row r="133" spans="1:4">
      <c r="A133" s="51"/>
      <c r="B133" s="51"/>
      <c r="C133" s="51"/>
      <c r="D133" s="51"/>
    </row>
    <row r="134" spans="1:4">
      <c r="A134" s="51"/>
      <c r="B134" s="51"/>
      <c r="C134" s="51"/>
      <c r="D134" s="51"/>
    </row>
    <row r="135" spans="1:4">
      <c r="A135" s="51"/>
      <c r="B135" s="51"/>
      <c r="C135" s="51"/>
      <c r="D135" s="51"/>
    </row>
    <row r="136" spans="1:4">
      <c r="A136" s="51"/>
      <c r="B136" s="51"/>
      <c r="C136" s="51"/>
      <c r="D136" s="51"/>
    </row>
    <row r="137" spans="1:4">
      <c r="A137" s="51"/>
      <c r="B137" s="51"/>
      <c r="C137" s="51"/>
      <c r="D137" s="51"/>
    </row>
    <row r="138" spans="1:4">
      <c r="A138" s="51"/>
      <c r="B138" s="51"/>
      <c r="C138" s="51"/>
      <c r="D138" s="51"/>
    </row>
    <row r="139" spans="1:4">
      <c r="A139" s="51"/>
      <c r="B139" s="51"/>
      <c r="C139" s="51"/>
      <c r="D139" s="51"/>
    </row>
    <row r="140" spans="1:4">
      <c r="A140" s="51"/>
      <c r="B140" s="51"/>
      <c r="C140" s="51"/>
      <c r="D140" s="51"/>
    </row>
    <row r="141" spans="1:4">
      <c r="A141" s="51"/>
      <c r="B141" s="51"/>
      <c r="C141" s="51"/>
      <c r="D141" s="51"/>
    </row>
    <row r="142" spans="1:4">
      <c r="A142" s="51"/>
      <c r="B142" s="51"/>
      <c r="C142" s="51"/>
      <c r="D142" s="51"/>
    </row>
    <row r="143" spans="1:4">
      <c r="A143" s="51"/>
      <c r="B143" s="51"/>
      <c r="C143" s="51"/>
      <c r="D143" s="51"/>
    </row>
    <row r="144" spans="1:4">
      <c r="A144" s="51"/>
      <c r="B144" s="51"/>
      <c r="C144" s="51"/>
      <c r="D144" s="51"/>
    </row>
    <row r="145" spans="1:4">
      <c r="A145" s="51"/>
      <c r="B145" s="51"/>
      <c r="C145" s="51"/>
      <c r="D145" s="51"/>
    </row>
    <row r="146" spans="1:4">
      <c r="A146" s="51"/>
      <c r="B146" s="51"/>
      <c r="C146" s="51"/>
      <c r="D146" s="51"/>
    </row>
    <row r="147" spans="1:4">
      <c r="A147" s="51"/>
      <c r="B147" s="51"/>
      <c r="C147" s="51"/>
      <c r="D147" s="51"/>
    </row>
    <row r="148" spans="1:4">
      <c r="A148" s="51"/>
      <c r="B148" s="51"/>
      <c r="C148" s="51"/>
      <c r="D148" s="51"/>
    </row>
    <row r="149" spans="1:4">
      <c r="A149" s="51"/>
      <c r="B149" s="51"/>
      <c r="C149" s="51"/>
      <c r="D149" s="51"/>
    </row>
    <row r="150" spans="1:4">
      <c r="A150" s="51"/>
      <c r="B150" s="51"/>
      <c r="C150" s="51"/>
      <c r="D150" s="51"/>
    </row>
    <row r="151" spans="1:4">
      <c r="A151" s="51"/>
      <c r="B151" s="51"/>
      <c r="C151" s="51"/>
      <c r="D151" s="51"/>
    </row>
    <row r="152" spans="1:4">
      <c r="A152" s="51"/>
      <c r="B152" s="51"/>
      <c r="C152" s="51"/>
      <c r="D152" s="51"/>
    </row>
    <row r="153" spans="1:4">
      <c r="A153" s="51"/>
      <c r="B153" s="51"/>
      <c r="C153" s="51"/>
      <c r="D153" s="51"/>
    </row>
    <row r="154" spans="1:4">
      <c r="A154" s="51"/>
      <c r="B154" s="51"/>
      <c r="C154" s="51"/>
      <c r="D154" s="51"/>
    </row>
    <row r="155" spans="1:4">
      <c r="A155" s="51"/>
      <c r="B155" s="51"/>
      <c r="C155" s="51"/>
      <c r="D155" s="51"/>
    </row>
    <row r="156" spans="1:4">
      <c r="A156" s="51"/>
      <c r="B156" s="51"/>
      <c r="C156" s="51"/>
      <c r="D156" s="51"/>
    </row>
    <row r="157" spans="1:4">
      <c r="A157" s="51"/>
      <c r="B157" s="51"/>
      <c r="C157" s="51"/>
      <c r="D157" s="51"/>
    </row>
    <row r="158" spans="1:4">
      <c r="A158" s="51"/>
      <c r="B158" s="51"/>
      <c r="C158" s="51"/>
      <c r="D158" s="51"/>
    </row>
    <row r="159" spans="1:4">
      <c r="A159" s="51"/>
      <c r="B159" s="51"/>
      <c r="C159" s="51"/>
      <c r="D159" s="51"/>
    </row>
    <row r="160" spans="1:4">
      <c r="A160" s="51"/>
      <c r="B160" s="51"/>
      <c r="C160" s="51"/>
      <c r="D160" s="51"/>
    </row>
    <row r="161" spans="1:4">
      <c r="A161" s="51"/>
      <c r="B161" s="51"/>
      <c r="C161" s="51"/>
      <c r="D161" s="51"/>
    </row>
    <row r="162" spans="1:4">
      <c r="A162" s="51"/>
      <c r="B162" s="51"/>
      <c r="C162" s="51"/>
      <c r="D162" s="51"/>
    </row>
    <row r="163" spans="1:4">
      <c r="A163" s="51"/>
      <c r="B163" s="51"/>
      <c r="C163" s="51"/>
      <c r="D163" s="51"/>
    </row>
    <row r="164" spans="1:4">
      <c r="A164" s="51"/>
      <c r="B164" s="51"/>
      <c r="C164" s="51"/>
      <c r="D164" s="51"/>
    </row>
    <row r="165" spans="1:4">
      <c r="A165" s="51"/>
      <c r="B165" s="51"/>
      <c r="C165" s="51"/>
      <c r="D165" s="51"/>
    </row>
    <row r="166" spans="1:4">
      <c r="A166" s="51"/>
      <c r="B166" s="51"/>
      <c r="C166" s="51"/>
      <c r="D166" s="51"/>
    </row>
    <row r="167" spans="1:4">
      <c r="A167" s="51"/>
      <c r="B167" s="51"/>
      <c r="C167" s="51"/>
      <c r="D167" s="51"/>
    </row>
    <row r="168" spans="1:4">
      <c r="A168" s="51"/>
      <c r="B168" s="51"/>
      <c r="C168" s="51"/>
      <c r="D168" s="51"/>
    </row>
    <row r="169" spans="1:4">
      <c r="A169" s="51"/>
      <c r="B169" s="51"/>
      <c r="C169" s="51"/>
      <c r="D169" s="51"/>
    </row>
    <row r="170" spans="1:4">
      <c r="A170" s="51"/>
      <c r="B170" s="51"/>
      <c r="C170" s="51"/>
      <c r="D170" s="51"/>
    </row>
    <row r="171" spans="1:4">
      <c r="A171" s="51"/>
      <c r="B171" s="51"/>
      <c r="C171" s="51"/>
      <c r="D171" s="51"/>
    </row>
    <row r="172" spans="1:4">
      <c r="A172" s="51"/>
      <c r="B172" s="51"/>
      <c r="C172" s="51"/>
      <c r="D172" s="51"/>
    </row>
    <row r="173" spans="1:4">
      <c r="A173" s="51"/>
      <c r="B173" s="51"/>
      <c r="C173" s="51"/>
      <c r="D173" s="51"/>
    </row>
    <row r="174" spans="1:4">
      <c r="A174" s="51"/>
      <c r="B174" s="51"/>
      <c r="C174" s="51"/>
      <c r="D174" s="51"/>
    </row>
    <row r="175" spans="1:4">
      <c r="A175" s="51"/>
      <c r="B175" s="51"/>
      <c r="C175" s="51"/>
      <c r="D175" s="51"/>
    </row>
    <row r="176" spans="1:4">
      <c r="A176" s="51"/>
      <c r="B176" s="51"/>
      <c r="C176" s="51"/>
      <c r="D176" s="51"/>
    </row>
    <row r="177" spans="1:4">
      <c r="A177" s="51"/>
      <c r="B177" s="51"/>
      <c r="C177" s="51"/>
      <c r="D177" s="51"/>
    </row>
    <row r="178" spans="1:4">
      <c r="A178" s="51"/>
      <c r="B178" s="51"/>
      <c r="C178" s="51"/>
      <c r="D178" s="51"/>
    </row>
    <row r="179" spans="1:4">
      <c r="A179" s="51"/>
      <c r="B179" s="51"/>
      <c r="C179" s="51"/>
      <c r="D179" s="51"/>
    </row>
    <row r="180" spans="1:4">
      <c r="A180" s="51"/>
      <c r="B180" s="51"/>
      <c r="C180" s="51"/>
      <c r="D180" s="51"/>
    </row>
    <row r="181" spans="1:4">
      <c r="A181" s="51"/>
      <c r="B181" s="51"/>
      <c r="C181" s="51"/>
      <c r="D181" s="51"/>
    </row>
    <row r="182" spans="1:4">
      <c r="A182" s="51"/>
      <c r="B182" s="51"/>
      <c r="C182" s="51"/>
      <c r="D182" s="51"/>
    </row>
    <row r="183" spans="1:4">
      <c r="A183" s="51"/>
      <c r="B183" s="51"/>
      <c r="C183" s="51"/>
      <c r="D183" s="51"/>
    </row>
    <row r="184" spans="1:4">
      <c r="A184" s="51"/>
      <c r="B184" s="51"/>
      <c r="C184" s="51"/>
      <c r="D184" s="51"/>
    </row>
    <row r="185" spans="1:4">
      <c r="A185" s="51"/>
      <c r="B185" s="51"/>
      <c r="C185" s="51"/>
      <c r="D185" s="51"/>
    </row>
    <row r="186" spans="1:4">
      <c r="A186" s="51"/>
      <c r="B186" s="51"/>
      <c r="C186" s="51"/>
      <c r="D186" s="51"/>
    </row>
    <row r="187" spans="1:4">
      <c r="A187" s="51"/>
      <c r="B187" s="51"/>
      <c r="C187" s="51"/>
      <c r="D187" s="51"/>
    </row>
    <row r="188" spans="1:4">
      <c r="A188" s="51"/>
      <c r="B188" s="51"/>
      <c r="C188" s="51"/>
      <c r="D188" s="51"/>
    </row>
    <row r="189" spans="1:4">
      <c r="A189" s="51"/>
      <c r="B189" s="51"/>
      <c r="C189" s="51"/>
      <c r="D189" s="51"/>
    </row>
    <row r="190" spans="1:4">
      <c r="A190" s="51"/>
      <c r="B190" s="51"/>
      <c r="C190" s="51"/>
      <c r="D190" s="51"/>
    </row>
    <row r="191" spans="1:4">
      <c r="A191" s="51"/>
      <c r="B191" s="51"/>
      <c r="C191" s="51"/>
      <c r="D191" s="51"/>
    </row>
    <row r="192" spans="1:4">
      <c r="A192" s="51"/>
      <c r="B192" s="51"/>
      <c r="C192" s="51"/>
      <c r="D192" s="51"/>
    </row>
    <row r="193" spans="1:4">
      <c r="A193" s="51"/>
      <c r="B193" s="51"/>
      <c r="C193" s="51"/>
      <c r="D193" s="51"/>
    </row>
    <row r="194" spans="1:4">
      <c r="A194" s="51"/>
      <c r="B194" s="51"/>
      <c r="C194" s="51"/>
      <c r="D194" s="51"/>
    </row>
    <row r="195" spans="1:4">
      <c r="A195" s="51"/>
      <c r="B195" s="51"/>
      <c r="C195" s="51"/>
      <c r="D195" s="51"/>
    </row>
    <row r="196" spans="1:4">
      <c r="A196" s="51"/>
      <c r="B196" s="51"/>
      <c r="C196" s="51"/>
      <c r="D196" s="51"/>
    </row>
    <row r="197" spans="1:4">
      <c r="A197" s="51"/>
      <c r="B197" s="51"/>
      <c r="C197" s="51"/>
      <c r="D197" s="51"/>
    </row>
    <row r="198" spans="1:4">
      <c r="A198" s="51"/>
      <c r="B198" s="51"/>
      <c r="C198" s="51"/>
      <c r="D198" s="51"/>
    </row>
    <row r="199" spans="1:4">
      <c r="A199" s="51"/>
      <c r="B199" s="51"/>
      <c r="C199" s="51"/>
      <c r="D199" s="51"/>
    </row>
    <row r="200" spans="1:4">
      <c r="A200" s="51"/>
      <c r="B200" s="51"/>
      <c r="C200" s="51"/>
      <c r="D200" s="51"/>
    </row>
    <row r="201" spans="1:4">
      <c r="A201" s="51"/>
      <c r="B201" s="51"/>
      <c r="C201" s="51"/>
      <c r="D201" s="51"/>
    </row>
    <row r="202" spans="1:4">
      <c r="A202" s="51"/>
      <c r="B202" s="51"/>
      <c r="C202" s="51"/>
      <c r="D202" s="51"/>
    </row>
    <row r="203" spans="1:4">
      <c r="A203" s="51"/>
      <c r="B203" s="51"/>
      <c r="C203" s="51"/>
      <c r="D203" s="51"/>
    </row>
    <row r="204" spans="1:4">
      <c r="A204" s="51"/>
      <c r="B204" s="51"/>
      <c r="C204" s="51"/>
      <c r="D204" s="51"/>
    </row>
    <row r="205" spans="1:4">
      <c r="A205" s="51"/>
      <c r="B205" s="51"/>
      <c r="C205" s="51"/>
      <c r="D205" s="51"/>
    </row>
    <row r="206" spans="1:4">
      <c r="A206" s="51"/>
      <c r="B206" s="51"/>
      <c r="C206" s="51"/>
      <c r="D206" s="51"/>
    </row>
    <row r="207" spans="1:4">
      <c r="A207" s="51"/>
      <c r="B207" s="51"/>
      <c r="C207" s="51"/>
      <c r="D207" s="51"/>
    </row>
    <row r="208" spans="1:4">
      <c r="A208" s="51"/>
      <c r="B208" s="51"/>
      <c r="C208" s="51"/>
      <c r="D208" s="51"/>
    </row>
    <row r="209" spans="1:4">
      <c r="A209" s="51"/>
      <c r="B209" s="51"/>
      <c r="C209" s="51"/>
      <c r="D209" s="51"/>
    </row>
    <row r="210" spans="1:4">
      <c r="A210" s="51"/>
      <c r="B210" s="51"/>
      <c r="C210" s="51"/>
      <c r="D210" s="51"/>
    </row>
    <row r="211" spans="1:4">
      <c r="A211" s="51"/>
      <c r="B211" s="51"/>
      <c r="C211" s="51"/>
      <c r="D211" s="51"/>
    </row>
    <row r="212" spans="1:4">
      <c r="A212" s="51"/>
      <c r="B212" s="51"/>
      <c r="C212" s="51"/>
      <c r="D212" s="51"/>
    </row>
    <row r="213" spans="1:4">
      <c r="A213" s="51"/>
      <c r="B213" s="51"/>
      <c r="C213" s="51"/>
      <c r="D213" s="51"/>
    </row>
    <row r="214" spans="1:4">
      <c r="A214" s="51"/>
      <c r="B214" s="51"/>
      <c r="C214" s="51"/>
      <c r="D214" s="51"/>
    </row>
    <row r="215" spans="1:4">
      <c r="A215" s="51"/>
      <c r="B215" s="51"/>
      <c r="C215" s="51"/>
      <c r="D215" s="51"/>
    </row>
    <row r="216" spans="1:4">
      <c r="A216" s="51"/>
      <c r="B216" s="51"/>
      <c r="C216" s="51"/>
      <c r="D216" s="51"/>
    </row>
    <row r="217" spans="1:4">
      <c r="A217" s="51"/>
      <c r="B217" s="51"/>
      <c r="C217" s="51"/>
      <c r="D217" s="51"/>
    </row>
    <row r="218" spans="1:4">
      <c r="A218" s="51"/>
      <c r="B218" s="51"/>
      <c r="C218" s="51"/>
      <c r="D218" s="51"/>
    </row>
    <row r="219" spans="1:4">
      <c r="A219" s="51"/>
      <c r="B219" s="51"/>
      <c r="C219" s="51"/>
      <c r="D219" s="51"/>
    </row>
    <row r="220" spans="1:4">
      <c r="A220" s="51"/>
      <c r="B220" s="51"/>
      <c r="C220" s="51"/>
      <c r="D220" s="51"/>
    </row>
    <row r="221" spans="1:4">
      <c r="A221" s="51"/>
      <c r="B221" s="51"/>
      <c r="C221" s="51"/>
      <c r="D221" s="51"/>
    </row>
    <row r="222" spans="1:4">
      <c r="A222" s="51"/>
      <c r="B222" s="51"/>
      <c r="C222" s="51"/>
      <c r="D222" s="51"/>
    </row>
    <row r="223" spans="1:4">
      <c r="A223" s="51"/>
      <c r="B223" s="51"/>
      <c r="C223" s="51"/>
      <c r="D223" s="51"/>
    </row>
    <row r="224" spans="1:4">
      <c r="A224" s="51"/>
      <c r="B224" s="51"/>
      <c r="C224" s="51"/>
      <c r="D224" s="51"/>
    </row>
    <row r="225" spans="1:4">
      <c r="A225" s="51"/>
      <c r="B225" s="51"/>
      <c r="C225" s="51"/>
      <c r="D225" s="51"/>
    </row>
    <row r="226" spans="1:4">
      <c r="A226" s="51"/>
      <c r="B226" s="51"/>
      <c r="C226" s="51"/>
      <c r="D226" s="51"/>
    </row>
    <row r="227" spans="1:4">
      <c r="A227" s="51"/>
      <c r="B227" s="51"/>
      <c r="C227" s="51"/>
      <c r="D227" s="51"/>
    </row>
    <row r="228" spans="1:4">
      <c r="A228" s="51"/>
      <c r="B228" s="51"/>
      <c r="C228" s="51"/>
      <c r="D228" s="51"/>
    </row>
    <row r="229" spans="1:4">
      <c r="A229" s="51"/>
      <c r="B229" s="51"/>
      <c r="C229" s="51"/>
      <c r="D229" s="51"/>
    </row>
    <row r="230" spans="1:4">
      <c r="A230" s="51"/>
      <c r="B230" s="51"/>
      <c r="C230" s="51"/>
      <c r="D230" s="51"/>
    </row>
    <row r="231" spans="1:4">
      <c r="A231" s="51"/>
      <c r="B231" s="51"/>
      <c r="C231" s="51"/>
      <c r="D231" s="51"/>
    </row>
    <row r="232" spans="1:4">
      <c r="A232" s="51"/>
      <c r="B232" s="51"/>
      <c r="C232" s="51"/>
      <c r="D232" s="51"/>
    </row>
    <row r="233" spans="1:4">
      <c r="A233" s="51"/>
      <c r="B233" s="51"/>
      <c r="C233" s="51"/>
      <c r="D233" s="51"/>
    </row>
    <row r="234" spans="1:4">
      <c r="A234" s="51"/>
      <c r="B234" s="51"/>
      <c r="C234" s="51"/>
      <c r="D234" s="51"/>
    </row>
    <row r="235" spans="1:4">
      <c r="A235" s="51"/>
      <c r="B235" s="51"/>
      <c r="C235" s="51"/>
      <c r="D235" s="51"/>
    </row>
    <row r="236" spans="1:4">
      <c r="A236" s="51"/>
      <c r="B236" s="51"/>
      <c r="C236" s="51"/>
      <c r="D236" s="51"/>
    </row>
    <row r="237" spans="1:4">
      <c r="A237" s="51"/>
      <c r="B237" s="51"/>
      <c r="C237" s="51"/>
      <c r="D237" s="51"/>
    </row>
    <row r="238" spans="1:4">
      <c r="A238" s="51"/>
      <c r="B238" s="51"/>
      <c r="C238" s="51"/>
      <c r="D238" s="51"/>
    </row>
    <row r="239" spans="1:4">
      <c r="A239" s="51"/>
      <c r="B239" s="51"/>
      <c r="C239" s="51"/>
      <c r="D239" s="51"/>
    </row>
    <row r="240" spans="1:4">
      <c r="A240" s="51"/>
      <c r="B240" s="51"/>
      <c r="C240" s="51"/>
      <c r="D240" s="51"/>
    </row>
    <row r="241" spans="1:4">
      <c r="A241" s="51"/>
      <c r="B241" s="51"/>
      <c r="C241" s="51"/>
      <c r="D241" s="51"/>
    </row>
    <row r="242" spans="1:4">
      <c r="A242" s="51"/>
      <c r="B242" s="51"/>
      <c r="C242" s="51"/>
      <c r="D242" s="51"/>
    </row>
    <row r="243" spans="1:4">
      <c r="A243" s="51"/>
      <c r="B243" s="51"/>
      <c r="C243" s="51"/>
      <c r="D243" s="51"/>
    </row>
    <row r="244" spans="1:4">
      <c r="A244" s="51"/>
      <c r="B244" s="51"/>
      <c r="C244" s="51"/>
      <c r="D244" s="51"/>
    </row>
    <row r="245" spans="1:4">
      <c r="A245" s="51"/>
      <c r="B245" s="51"/>
      <c r="C245" s="51"/>
      <c r="D245" s="51"/>
    </row>
    <row r="246" spans="1:4">
      <c r="A246" s="51"/>
      <c r="B246" s="51"/>
      <c r="C246" s="51"/>
      <c r="D246" s="51"/>
    </row>
    <row r="247" spans="1:4">
      <c r="A247" s="51"/>
      <c r="B247" s="51"/>
      <c r="C247" s="51"/>
      <c r="D247" s="51"/>
    </row>
    <row r="248" spans="1:4">
      <c r="A248" s="51"/>
      <c r="B248" s="51"/>
      <c r="C248" s="51"/>
      <c r="D248" s="51"/>
    </row>
    <row r="249" spans="1:4">
      <c r="A249" s="51"/>
      <c r="B249" s="51"/>
      <c r="C249" s="51"/>
      <c r="D249" s="51"/>
    </row>
    <row r="250" spans="1:4">
      <c r="A250" s="51"/>
      <c r="B250" s="51"/>
      <c r="C250" s="51"/>
      <c r="D250" s="51"/>
    </row>
    <row r="251" spans="1:4">
      <c r="A251" s="51"/>
      <c r="B251" s="51"/>
      <c r="C251" s="51"/>
      <c r="D251" s="51"/>
    </row>
    <row r="252" spans="1:4">
      <c r="A252" s="51"/>
      <c r="B252" s="51"/>
      <c r="C252" s="51"/>
      <c r="D252" s="51"/>
    </row>
    <row r="253" spans="1:4">
      <c r="A253" s="51"/>
      <c r="B253" s="51"/>
      <c r="C253" s="51"/>
      <c r="D253" s="51"/>
    </row>
    <row r="254" spans="1:4">
      <c r="A254" s="51"/>
      <c r="B254" s="51"/>
      <c r="C254" s="51"/>
      <c r="D254" s="51"/>
    </row>
    <row r="255" spans="1:4">
      <c r="A255" s="51"/>
      <c r="B255" s="51"/>
      <c r="C255" s="51"/>
      <c r="D255" s="51"/>
    </row>
    <row r="256" spans="1:4">
      <c r="A256" s="51"/>
      <c r="B256" s="51"/>
      <c r="C256" s="51"/>
      <c r="D256" s="51"/>
    </row>
    <row r="257" spans="1:4">
      <c r="A257" s="51"/>
      <c r="B257" s="51"/>
      <c r="C257" s="51"/>
      <c r="D257" s="51"/>
    </row>
    <row r="258" spans="1:4">
      <c r="A258" s="51"/>
      <c r="B258" s="51"/>
      <c r="C258" s="51"/>
      <c r="D258" s="51"/>
    </row>
    <row r="259" spans="1:4">
      <c r="A259" s="51"/>
      <c r="B259" s="51"/>
      <c r="C259" s="51"/>
      <c r="D259" s="51"/>
    </row>
    <row r="260" spans="1:4">
      <c r="A260" s="51"/>
      <c r="B260" s="51"/>
      <c r="C260" s="51"/>
      <c r="D260" s="51"/>
    </row>
    <row r="261" spans="1:4">
      <c r="A261" s="51"/>
      <c r="B261" s="51"/>
      <c r="C261" s="51"/>
      <c r="D261" s="51"/>
    </row>
    <row r="262" spans="1:4">
      <c r="A262" s="51"/>
      <c r="B262" s="51"/>
      <c r="C262" s="51"/>
      <c r="D262" s="51"/>
    </row>
    <row r="263" spans="1:4">
      <c r="A263" s="51"/>
      <c r="B263" s="51"/>
      <c r="C263" s="51"/>
      <c r="D263" s="51"/>
    </row>
    <row r="264" spans="1:4">
      <c r="A264" s="51"/>
      <c r="B264" s="51"/>
      <c r="C264" s="51"/>
      <c r="D264" s="51"/>
    </row>
    <row r="265" spans="1:4">
      <c r="A265" s="51"/>
      <c r="B265" s="51"/>
      <c r="C265" s="51"/>
      <c r="D265" s="51"/>
    </row>
    <row r="266" spans="1:4">
      <c r="A266" s="51"/>
      <c r="B266" s="51"/>
      <c r="C266" s="51"/>
      <c r="D266" s="51"/>
    </row>
    <row r="267" spans="1:4">
      <c r="A267" s="51"/>
      <c r="B267" s="51"/>
      <c r="C267" s="51"/>
      <c r="D267" s="51"/>
    </row>
    <row r="268" spans="1:4">
      <c r="A268" s="51"/>
      <c r="B268" s="51"/>
      <c r="C268" s="51"/>
      <c r="D268" s="51"/>
    </row>
    <row r="269" spans="1:4">
      <c r="A269" s="51"/>
      <c r="B269" s="51"/>
      <c r="C269" s="51"/>
      <c r="D269" s="51"/>
    </row>
    <row r="270" spans="1:4">
      <c r="A270" s="51"/>
      <c r="B270" s="51"/>
      <c r="C270" s="51"/>
      <c r="D270" s="51"/>
    </row>
    <row r="271" spans="1:4">
      <c r="A271" s="51"/>
      <c r="B271" s="51"/>
      <c r="C271" s="51"/>
      <c r="D271" s="51"/>
    </row>
    <row r="272" spans="1:4">
      <c r="A272" s="51"/>
      <c r="B272" s="51"/>
      <c r="C272" s="51"/>
      <c r="D272" s="51"/>
    </row>
    <row r="273" spans="1:4">
      <c r="A273" s="51"/>
      <c r="B273" s="51"/>
      <c r="C273" s="51"/>
      <c r="D273" s="51"/>
    </row>
    <row r="274" spans="1:4">
      <c r="A274" s="51"/>
      <c r="B274" s="51"/>
      <c r="C274" s="51"/>
      <c r="D274" s="51"/>
    </row>
    <row r="275" spans="1:4">
      <c r="A275" s="51"/>
      <c r="B275" s="51"/>
      <c r="C275" s="51"/>
      <c r="D275" s="51"/>
    </row>
    <row r="276" spans="1:4">
      <c r="A276" s="51"/>
      <c r="B276" s="51"/>
      <c r="C276" s="51"/>
      <c r="D276" s="51"/>
    </row>
    <row r="277" spans="1:4">
      <c r="A277" s="51"/>
      <c r="B277" s="51"/>
      <c r="C277" s="51"/>
      <c r="D277" s="51"/>
    </row>
    <row r="278" spans="1:4">
      <c r="A278" s="51"/>
      <c r="B278" s="51"/>
      <c r="C278" s="51"/>
      <c r="D278" s="51"/>
    </row>
    <row r="279" spans="1:4">
      <c r="A279" s="51"/>
      <c r="B279" s="51"/>
      <c r="C279" s="51"/>
      <c r="D279" s="51"/>
    </row>
    <row r="280" spans="1:4">
      <c r="A280" s="51"/>
      <c r="B280" s="51"/>
      <c r="C280" s="51"/>
      <c r="D280" s="51"/>
    </row>
    <row r="281" spans="1:4">
      <c r="A281" s="51"/>
      <c r="B281" s="51"/>
      <c r="C281" s="51"/>
      <c r="D281" s="51"/>
    </row>
    <row r="282" spans="1:4">
      <c r="A282" s="51"/>
      <c r="B282" s="51"/>
      <c r="C282" s="51"/>
      <c r="D282" s="51"/>
    </row>
    <row r="283" spans="1:4">
      <c r="A283" s="51"/>
      <c r="B283" s="51"/>
      <c r="C283" s="51"/>
      <c r="D283" s="51"/>
    </row>
    <row r="284" spans="1:4">
      <c r="A284" s="51"/>
      <c r="B284" s="51"/>
      <c r="C284" s="51"/>
      <c r="D284" s="51"/>
    </row>
    <row r="285" spans="1:4">
      <c r="A285" s="51"/>
      <c r="B285" s="51"/>
      <c r="C285" s="51"/>
      <c r="D285" s="51"/>
    </row>
    <row r="286" spans="1:4">
      <c r="A286" s="51"/>
      <c r="B286" s="51"/>
      <c r="C286" s="51"/>
      <c r="D286" s="51"/>
    </row>
    <row r="287" spans="1:4">
      <c r="A287" s="51"/>
      <c r="B287" s="51"/>
      <c r="C287" s="51"/>
      <c r="D287" s="51"/>
    </row>
    <row r="288" spans="1:4">
      <c r="A288" s="51"/>
      <c r="B288" s="51"/>
      <c r="C288" s="51"/>
      <c r="D288" s="51"/>
    </row>
    <row r="289" spans="1:4">
      <c r="A289" s="51"/>
      <c r="B289" s="51"/>
      <c r="C289" s="51"/>
      <c r="D289" s="51"/>
    </row>
    <row r="290" spans="1:4">
      <c r="A290" s="51"/>
      <c r="B290" s="51"/>
      <c r="C290" s="51"/>
      <c r="D290" s="51"/>
    </row>
    <row r="291" spans="1:4">
      <c r="A291" s="51"/>
      <c r="B291" s="51"/>
      <c r="C291" s="51"/>
      <c r="D291" s="51"/>
    </row>
    <row r="292" spans="1:4">
      <c r="A292" s="51"/>
      <c r="B292" s="51"/>
      <c r="C292" s="51"/>
      <c r="D292" s="51"/>
    </row>
    <row r="293" spans="1:4">
      <c r="A293" s="51"/>
      <c r="B293" s="51"/>
      <c r="C293" s="51"/>
      <c r="D293" s="51"/>
    </row>
    <row r="294" spans="1:4">
      <c r="A294" s="51"/>
      <c r="B294" s="51"/>
      <c r="C294" s="51"/>
      <c r="D294" s="51"/>
    </row>
    <row r="295" spans="1:4">
      <c r="A295" s="51"/>
      <c r="B295" s="51"/>
      <c r="C295" s="51"/>
      <c r="D295" s="51"/>
    </row>
    <row r="296" spans="1:4">
      <c r="A296" s="51"/>
      <c r="B296" s="51"/>
      <c r="C296" s="51"/>
      <c r="D296" s="51"/>
    </row>
    <row r="297" spans="1:4">
      <c r="A297" s="51"/>
      <c r="B297" s="51"/>
      <c r="C297" s="51"/>
      <c r="D297" s="51"/>
    </row>
    <row r="298" spans="1:4">
      <c r="A298" s="51"/>
      <c r="B298" s="51"/>
      <c r="C298" s="51"/>
      <c r="D298" s="51"/>
    </row>
    <row r="299" spans="1:4">
      <c r="A299" s="51"/>
      <c r="B299" s="51"/>
      <c r="C299" s="51"/>
      <c r="D299" s="51"/>
    </row>
    <row r="300" spans="1:4">
      <c r="A300" s="51"/>
      <c r="B300" s="51"/>
      <c r="C300" s="51"/>
      <c r="D300" s="51"/>
    </row>
    <row r="301" spans="1:4">
      <c r="A301" s="51"/>
      <c r="B301" s="51"/>
      <c r="C301" s="51"/>
      <c r="D301" s="51"/>
    </row>
    <row r="302" spans="1:4">
      <c r="A302" s="51"/>
      <c r="B302" s="51"/>
      <c r="C302" s="51"/>
      <c r="D302" s="51"/>
    </row>
    <row r="303" spans="1:4">
      <c r="A303" s="51"/>
      <c r="B303" s="51"/>
      <c r="C303" s="51"/>
      <c r="D303" s="51"/>
    </row>
    <row r="304" spans="1:4">
      <c r="A304" s="51"/>
      <c r="B304" s="51"/>
      <c r="C304" s="51"/>
      <c r="D304" s="51"/>
    </row>
    <row r="305" spans="1:4">
      <c r="A305" s="51"/>
      <c r="B305" s="51"/>
      <c r="C305" s="51"/>
      <c r="D305" s="51"/>
    </row>
    <row r="306" spans="1:4">
      <c r="A306" s="51"/>
      <c r="B306" s="51"/>
      <c r="C306" s="51"/>
      <c r="D306" s="51"/>
    </row>
    <row r="307" spans="1:4">
      <c r="A307" s="51"/>
      <c r="B307" s="51"/>
      <c r="C307" s="51"/>
      <c r="D307" s="51"/>
    </row>
    <row r="308" spans="1:4">
      <c r="A308" s="51"/>
      <c r="B308" s="51"/>
      <c r="C308" s="51"/>
      <c r="D308" s="51"/>
    </row>
    <row r="309" spans="1:4">
      <c r="A309" s="51"/>
      <c r="B309" s="51"/>
      <c r="C309" s="51"/>
      <c r="D309" s="51"/>
    </row>
    <row r="310" spans="1:4">
      <c r="A310" s="51"/>
      <c r="B310" s="51"/>
      <c r="C310" s="51"/>
      <c r="D310" s="51"/>
    </row>
    <row r="311" spans="1:4">
      <c r="A311" s="51"/>
      <c r="B311" s="51"/>
      <c r="C311" s="51"/>
      <c r="D311" s="51"/>
    </row>
    <row r="312" spans="1:4">
      <c r="A312" s="51"/>
      <c r="B312" s="51"/>
      <c r="C312" s="51"/>
      <c r="D312" s="51"/>
    </row>
    <row r="313" spans="1:4">
      <c r="A313" s="51"/>
      <c r="B313" s="51"/>
      <c r="C313" s="51"/>
      <c r="D313" s="51"/>
    </row>
    <row r="314" spans="1:4">
      <c r="A314" s="51"/>
      <c r="B314" s="51"/>
      <c r="C314" s="51"/>
      <c r="D314" s="51"/>
    </row>
    <row r="315" spans="1:4">
      <c r="A315" s="51"/>
      <c r="B315" s="51"/>
      <c r="C315" s="51"/>
      <c r="D315" s="51"/>
    </row>
    <row r="316" spans="1:4">
      <c r="A316" s="51"/>
      <c r="B316" s="51"/>
      <c r="C316" s="51"/>
      <c r="D316" s="51"/>
    </row>
    <row r="317" spans="1:4">
      <c r="A317" s="51"/>
      <c r="B317" s="51"/>
      <c r="C317" s="51"/>
      <c r="D317" s="51"/>
    </row>
    <row r="318" spans="1:4">
      <c r="A318" s="51"/>
      <c r="B318" s="51"/>
      <c r="C318" s="51"/>
      <c r="D318" s="51"/>
    </row>
    <row r="319" spans="1:4">
      <c r="A319" s="51"/>
      <c r="B319" s="51"/>
      <c r="C319" s="51"/>
      <c r="D319" s="51"/>
    </row>
    <row r="320" spans="1:4">
      <c r="A320" s="51"/>
      <c r="B320" s="51"/>
      <c r="C320" s="51"/>
      <c r="D320" s="51"/>
    </row>
    <row r="321" spans="1:4">
      <c r="A321" s="51"/>
      <c r="B321" s="51"/>
      <c r="C321" s="51"/>
      <c r="D321" s="51"/>
    </row>
    <row r="322" spans="1:4">
      <c r="A322" s="51"/>
      <c r="B322" s="51"/>
      <c r="C322" s="51"/>
      <c r="D322" s="51"/>
    </row>
    <row r="323" spans="1:4">
      <c r="A323" s="51"/>
      <c r="B323" s="51"/>
      <c r="C323" s="51"/>
      <c r="D323" s="51"/>
    </row>
    <row r="324" spans="1:4">
      <c r="A324" s="51"/>
      <c r="B324" s="51"/>
      <c r="C324" s="51"/>
      <c r="D324" s="51"/>
    </row>
    <row r="325" spans="1:4">
      <c r="A325" s="51"/>
      <c r="B325" s="51"/>
      <c r="C325" s="51"/>
      <c r="D325" s="51"/>
    </row>
    <row r="326" spans="1:4">
      <c r="A326" s="51"/>
      <c r="B326" s="51"/>
      <c r="C326" s="51"/>
      <c r="D326" s="51"/>
    </row>
    <row r="327" spans="1:4">
      <c r="A327" s="51"/>
      <c r="B327" s="51"/>
      <c r="C327" s="51"/>
      <c r="D327" s="51"/>
    </row>
    <row r="328" spans="1:4">
      <c r="A328" s="51"/>
      <c r="B328" s="51"/>
      <c r="C328" s="51"/>
      <c r="D328" s="51"/>
    </row>
    <row r="329" spans="1:4">
      <c r="A329" s="51"/>
      <c r="B329" s="51"/>
      <c r="C329" s="51"/>
      <c r="D329" s="51"/>
    </row>
    <row r="330" spans="1:4">
      <c r="A330" s="51"/>
      <c r="B330" s="51"/>
      <c r="C330" s="51"/>
      <c r="D330" s="51"/>
    </row>
    <row r="331" spans="1:4">
      <c r="A331" s="51"/>
      <c r="B331" s="51"/>
      <c r="C331" s="51"/>
      <c r="D331" s="51"/>
    </row>
    <row r="332" spans="1:4">
      <c r="A332" s="51"/>
      <c r="B332" s="51"/>
      <c r="C332" s="51"/>
      <c r="D332" s="51"/>
    </row>
    <row r="333" spans="1:4">
      <c r="A333" s="51"/>
      <c r="B333" s="51"/>
      <c r="C333" s="51"/>
      <c r="D333" s="51"/>
    </row>
    <row r="334" spans="1:4">
      <c r="A334" s="51"/>
      <c r="B334" s="51"/>
      <c r="C334" s="51"/>
      <c r="D334" s="51"/>
    </row>
    <row r="335" spans="1:4">
      <c r="A335" s="51"/>
      <c r="B335" s="51"/>
      <c r="C335" s="51"/>
      <c r="D335" s="51"/>
    </row>
    <row r="336" spans="1:4">
      <c r="A336" s="51"/>
      <c r="B336" s="51"/>
      <c r="C336" s="51"/>
      <c r="D336" s="51"/>
    </row>
    <row r="337" spans="1:4">
      <c r="A337" s="51"/>
      <c r="B337" s="51"/>
      <c r="C337" s="51"/>
      <c r="D337" s="51"/>
    </row>
    <row r="338" spans="1:4">
      <c r="A338" s="51"/>
      <c r="B338" s="51"/>
      <c r="C338" s="51"/>
      <c r="D338" s="51"/>
    </row>
    <row r="339" spans="1:4">
      <c r="A339" s="51"/>
      <c r="B339" s="51"/>
      <c r="C339" s="51"/>
      <c r="D339" s="51"/>
    </row>
    <row r="340" spans="1:4">
      <c r="A340" s="51"/>
      <c r="B340" s="51"/>
      <c r="C340" s="51"/>
      <c r="D340" s="51"/>
    </row>
    <row r="341" spans="1:4">
      <c r="A341" s="51"/>
      <c r="B341" s="51"/>
      <c r="C341" s="51"/>
      <c r="D341" s="51"/>
    </row>
    <row r="342" spans="1:4">
      <c r="A342" s="51"/>
      <c r="B342" s="51"/>
      <c r="C342" s="51"/>
      <c r="D342" s="51"/>
    </row>
    <row r="343" spans="1:4">
      <c r="A343" s="51"/>
      <c r="B343" s="51"/>
      <c r="C343" s="51"/>
      <c r="D343" s="51"/>
    </row>
    <row r="344" spans="1:4">
      <c r="A344" s="51"/>
      <c r="B344" s="51"/>
      <c r="C344" s="51"/>
      <c r="D344" s="51"/>
    </row>
    <row r="345" spans="1:4">
      <c r="A345" s="51"/>
      <c r="B345" s="51"/>
      <c r="C345" s="51"/>
      <c r="D345" s="51"/>
    </row>
    <row r="346" spans="1:4">
      <c r="A346" s="51"/>
      <c r="B346" s="51"/>
      <c r="C346" s="51"/>
      <c r="D346" s="51"/>
    </row>
    <row r="347" spans="1:4">
      <c r="A347" s="51"/>
      <c r="B347" s="51"/>
      <c r="C347" s="51"/>
      <c r="D347" s="51"/>
    </row>
    <row r="348" spans="1:4">
      <c r="A348" s="51"/>
      <c r="B348" s="51"/>
      <c r="C348" s="51"/>
      <c r="D348" s="51"/>
    </row>
    <row r="349" spans="1:4">
      <c r="A349" s="51"/>
      <c r="B349" s="51"/>
      <c r="C349" s="51"/>
      <c r="D349" s="51"/>
    </row>
    <row r="350" spans="1:4">
      <c r="A350" s="51"/>
      <c r="B350" s="51"/>
      <c r="C350" s="51"/>
      <c r="D350" s="51"/>
    </row>
    <row r="351" spans="1:4">
      <c r="A351" s="51"/>
      <c r="B351" s="51"/>
      <c r="C351" s="51"/>
      <c r="D351" s="51"/>
    </row>
    <row r="352" spans="1:4">
      <c r="A352" s="51"/>
      <c r="B352" s="51"/>
      <c r="C352" s="51"/>
      <c r="D352" s="51"/>
    </row>
    <row r="353" spans="1:4">
      <c r="A353" s="51"/>
      <c r="B353" s="51"/>
      <c r="C353" s="51"/>
      <c r="D353" s="51"/>
    </row>
    <row r="354" spans="1:4">
      <c r="A354" s="51"/>
      <c r="B354" s="51"/>
      <c r="C354" s="51"/>
      <c r="D354" s="51"/>
    </row>
    <row r="355" spans="1:4">
      <c r="A355" s="51"/>
      <c r="B355" s="51"/>
      <c r="C355" s="51"/>
      <c r="D355" s="51"/>
    </row>
    <row r="356" spans="1:4">
      <c r="A356" s="51"/>
      <c r="B356" s="51"/>
      <c r="C356" s="51"/>
      <c r="D356" s="51"/>
    </row>
    <row r="357" spans="1:4">
      <c r="A357" s="51"/>
      <c r="B357" s="51"/>
      <c r="C357" s="51"/>
      <c r="D357" s="51"/>
    </row>
    <row r="358" spans="1:4">
      <c r="A358" s="51"/>
      <c r="B358" s="51"/>
      <c r="C358" s="51"/>
      <c r="D358" s="51"/>
    </row>
    <row r="359" spans="1:4">
      <c r="A359" s="51"/>
      <c r="B359" s="51"/>
      <c r="C359" s="51"/>
      <c r="D359" s="51"/>
    </row>
    <row r="360" spans="1:4">
      <c r="A360" s="51"/>
      <c r="B360" s="51"/>
      <c r="C360" s="51"/>
      <c r="D360" s="51"/>
    </row>
    <row r="361" spans="1:4">
      <c r="A361" s="51"/>
      <c r="B361" s="51"/>
      <c r="C361" s="51"/>
      <c r="D361" s="51"/>
    </row>
    <row r="362" spans="1:4">
      <c r="A362" s="51"/>
      <c r="B362" s="51"/>
      <c r="C362" s="51"/>
      <c r="D362" s="51"/>
    </row>
    <row r="363" spans="1:4">
      <c r="A363" s="51"/>
      <c r="B363" s="51"/>
      <c r="C363" s="51"/>
      <c r="D363" s="51"/>
    </row>
    <row r="364" spans="1:4">
      <c r="A364" s="51"/>
      <c r="B364" s="51"/>
      <c r="C364" s="51"/>
      <c r="D364" s="51"/>
    </row>
    <row r="365" spans="1:4">
      <c r="A365" s="51"/>
      <c r="B365" s="51"/>
      <c r="C365" s="51"/>
      <c r="D365" s="51"/>
    </row>
    <row r="366" spans="1:4">
      <c r="A366" s="51"/>
      <c r="B366" s="51"/>
      <c r="C366" s="51"/>
      <c r="D366" s="51"/>
    </row>
    <row r="367" spans="1:4">
      <c r="A367" s="51"/>
      <c r="B367" s="51"/>
      <c r="C367" s="51"/>
      <c r="D367" s="51"/>
    </row>
    <row r="368" spans="1:4">
      <c r="A368" s="51"/>
      <c r="B368" s="51"/>
      <c r="C368" s="51"/>
      <c r="D368" s="51"/>
    </row>
    <row r="369" spans="1:4">
      <c r="A369" s="51"/>
      <c r="B369" s="51"/>
      <c r="C369" s="51"/>
      <c r="D369" s="51"/>
    </row>
    <row r="370" spans="1:4">
      <c r="A370" s="51"/>
      <c r="B370" s="51"/>
      <c r="C370" s="51"/>
      <c r="D370" s="51"/>
    </row>
    <row r="371" spans="1:4">
      <c r="A371" s="51"/>
      <c r="B371" s="51"/>
      <c r="C371" s="51"/>
      <c r="D371" s="51"/>
    </row>
    <row r="372" spans="1:4">
      <c r="A372" s="51"/>
      <c r="B372" s="51"/>
      <c r="C372" s="51"/>
      <c r="D372" s="51"/>
    </row>
    <row r="373" spans="1:4">
      <c r="A373" s="51"/>
      <c r="B373" s="51"/>
      <c r="C373" s="51"/>
      <c r="D373" s="51"/>
    </row>
    <row r="374" spans="1:4">
      <c r="A374" s="51"/>
      <c r="B374" s="51"/>
      <c r="C374" s="51"/>
      <c r="D374" s="51"/>
    </row>
    <row r="375" spans="1:4">
      <c r="A375" s="51"/>
      <c r="B375" s="51"/>
      <c r="C375" s="51"/>
      <c r="D375" s="51"/>
    </row>
    <row r="376" spans="1:4">
      <c r="A376" s="51"/>
      <c r="B376" s="51"/>
      <c r="C376" s="51"/>
      <c r="D376" s="51"/>
    </row>
    <row r="377" spans="1:4">
      <c r="A377" s="51"/>
      <c r="B377" s="51"/>
      <c r="C377" s="51"/>
      <c r="D377" s="51"/>
    </row>
    <row r="378" spans="1:4">
      <c r="A378" s="51"/>
      <c r="B378" s="51"/>
      <c r="C378" s="51"/>
      <c r="D378" s="51"/>
    </row>
    <row r="379" spans="1:4">
      <c r="A379" s="51"/>
      <c r="B379" s="51"/>
      <c r="C379" s="51"/>
      <c r="D379" s="51"/>
    </row>
    <row r="380" spans="1:4">
      <c r="A380" s="51"/>
      <c r="B380" s="51"/>
      <c r="C380" s="51"/>
      <c r="D380" s="51"/>
    </row>
    <row r="381" spans="1:4">
      <c r="A381" s="51"/>
      <c r="B381" s="51"/>
      <c r="C381" s="51"/>
      <c r="D381" s="51"/>
    </row>
    <row r="382" spans="1:4">
      <c r="A382" s="51"/>
      <c r="B382" s="51"/>
      <c r="C382" s="51"/>
      <c r="D382" s="51"/>
    </row>
    <row r="383" spans="1:4">
      <c r="A383" s="51"/>
      <c r="B383" s="51"/>
      <c r="C383" s="51"/>
      <c r="D383" s="51"/>
    </row>
    <row r="384" spans="1:4">
      <c r="A384" s="51"/>
      <c r="B384" s="51"/>
      <c r="C384" s="51"/>
      <c r="D384" s="51"/>
    </row>
    <row r="385" spans="1:4">
      <c r="A385" s="51"/>
      <c r="B385" s="51"/>
      <c r="C385" s="51"/>
      <c r="D385" s="51"/>
    </row>
    <row r="386" spans="1:4">
      <c r="A386" s="51"/>
      <c r="B386" s="51"/>
      <c r="C386" s="51"/>
      <c r="D386" s="51"/>
    </row>
    <row r="387" spans="1:4">
      <c r="A387" s="51"/>
      <c r="B387" s="51"/>
      <c r="C387" s="51"/>
      <c r="D387" s="51"/>
    </row>
    <row r="388" spans="1:4">
      <c r="A388" s="51"/>
      <c r="B388" s="51"/>
      <c r="C388" s="51"/>
      <c r="D388" s="51"/>
    </row>
    <row r="389" spans="1:4">
      <c r="A389" s="51"/>
      <c r="B389" s="51"/>
      <c r="C389" s="51"/>
      <c r="D389" s="51"/>
    </row>
    <row r="390" spans="1:4">
      <c r="A390" s="51"/>
      <c r="B390" s="51"/>
      <c r="C390" s="51"/>
      <c r="D390" s="51"/>
    </row>
    <row r="391" spans="1:4">
      <c r="A391" s="51"/>
      <c r="B391" s="51"/>
      <c r="C391" s="51"/>
      <c r="D391" s="51"/>
    </row>
    <row r="392" spans="1:4">
      <c r="A392" s="51"/>
      <c r="B392" s="51"/>
      <c r="C392" s="51"/>
      <c r="D392" s="51"/>
    </row>
    <row r="393" spans="1:4">
      <c r="A393" s="51"/>
      <c r="B393" s="51"/>
      <c r="C393" s="51"/>
      <c r="D393" s="51"/>
    </row>
    <row r="394" spans="1:4">
      <c r="A394" s="51"/>
      <c r="B394" s="51"/>
      <c r="C394" s="51"/>
      <c r="D394" s="51"/>
    </row>
    <row r="395" spans="1:4">
      <c r="A395" s="51"/>
      <c r="B395" s="51"/>
      <c r="C395" s="51"/>
      <c r="D395" s="51"/>
    </row>
    <row r="396" spans="1:4">
      <c r="A396" s="51"/>
      <c r="B396" s="51"/>
      <c r="C396" s="51"/>
      <c r="D396" s="51"/>
    </row>
    <row r="397" spans="1:4">
      <c r="A397" s="51"/>
      <c r="B397" s="51"/>
      <c r="C397" s="51"/>
      <c r="D397" s="51"/>
    </row>
    <row r="398" spans="1:4">
      <c r="A398" s="51"/>
      <c r="B398" s="51"/>
      <c r="C398" s="51"/>
      <c r="D398" s="51"/>
    </row>
    <row r="399" spans="1:4">
      <c r="A399" s="51"/>
      <c r="B399" s="51"/>
      <c r="C399" s="51"/>
      <c r="D399" s="51"/>
    </row>
    <row r="400" spans="1:4">
      <c r="A400" s="51"/>
      <c r="B400" s="51"/>
      <c r="C400" s="51"/>
      <c r="D400" s="51"/>
    </row>
    <row r="401" spans="1:4">
      <c r="A401" s="51"/>
      <c r="B401" s="51"/>
      <c r="C401" s="51"/>
      <c r="D401" s="51"/>
    </row>
    <row r="402" spans="1:4">
      <c r="A402" s="51"/>
      <c r="B402" s="51"/>
      <c r="C402" s="51"/>
      <c r="D402" s="51"/>
    </row>
    <row r="403" spans="1:4">
      <c r="A403" s="51"/>
      <c r="B403" s="51"/>
      <c r="C403" s="51"/>
      <c r="D403" s="51"/>
    </row>
    <row r="404" spans="1:4">
      <c r="A404" s="51"/>
      <c r="B404" s="51"/>
      <c r="C404" s="51"/>
      <c r="D404" s="51"/>
    </row>
    <row r="405" spans="1:4">
      <c r="A405" s="51"/>
      <c r="B405" s="51"/>
      <c r="C405" s="51"/>
      <c r="D405" s="51"/>
    </row>
    <row r="406" spans="1:4">
      <c r="A406" s="51"/>
      <c r="B406" s="51"/>
      <c r="C406" s="51"/>
      <c r="D406" s="51"/>
    </row>
    <row r="407" spans="1:4">
      <c r="A407" s="51"/>
      <c r="B407" s="51"/>
      <c r="C407" s="51"/>
      <c r="D407" s="51"/>
    </row>
    <row r="408" spans="1:4">
      <c r="A408" s="51"/>
      <c r="B408" s="51"/>
      <c r="C408" s="51"/>
      <c r="D408" s="51"/>
    </row>
    <row r="409" spans="1:4">
      <c r="A409" s="51"/>
      <c r="B409" s="51"/>
      <c r="C409" s="51"/>
      <c r="D409" s="51"/>
    </row>
    <row r="410" spans="1:4">
      <c r="A410" s="51"/>
      <c r="B410" s="51"/>
      <c r="C410" s="51"/>
      <c r="D410" s="51"/>
    </row>
    <row r="411" spans="1:4">
      <c r="A411" s="51"/>
      <c r="B411" s="51"/>
      <c r="C411" s="51"/>
      <c r="D411" s="51"/>
    </row>
    <row r="412" spans="1:4">
      <c r="A412" s="51"/>
      <c r="B412" s="51"/>
      <c r="C412" s="51"/>
      <c r="D412" s="51"/>
    </row>
    <row r="413" spans="1:4">
      <c r="A413" s="51"/>
      <c r="B413" s="51"/>
      <c r="C413" s="51"/>
      <c r="D413" s="51"/>
    </row>
    <row r="414" spans="1:4">
      <c r="A414" s="51"/>
      <c r="B414" s="51"/>
      <c r="C414" s="51"/>
      <c r="D414" s="51"/>
    </row>
    <row r="415" spans="1:4">
      <c r="A415" s="51"/>
      <c r="B415" s="51"/>
      <c r="C415" s="51"/>
      <c r="D415" s="51"/>
    </row>
    <row r="416" spans="1:4">
      <c r="A416" s="51"/>
      <c r="B416" s="51"/>
      <c r="C416" s="51"/>
      <c r="D416" s="51"/>
    </row>
    <row r="417" spans="1:4">
      <c r="A417" s="51"/>
      <c r="B417" s="51"/>
      <c r="C417" s="51"/>
      <c r="D417" s="51"/>
    </row>
    <row r="418" spans="1:4">
      <c r="A418" s="51"/>
      <c r="B418" s="51"/>
      <c r="C418" s="51"/>
      <c r="D418" s="51"/>
    </row>
    <row r="419" spans="1:4">
      <c r="A419" s="51"/>
      <c r="B419" s="51"/>
      <c r="C419" s="51"/>
      <c r="D419" s="51"/>
    </row>
    <row r="420" spans="1:4">
      <c r="A420" s="51"/>
      <c r="B420" s="51"/>
      <c r="C420" s="51"/>
      <c r="D420" s="51"/>
    </row>
    <row r="421" spans="1:4">
      <c r="A421" s="51"/>
      <c r="B421" s="51"/>
      <c r="C421" s="51"/>
      <c r="D421" s="51"/>
    </row>
    <row r="422" spans="1:4">
      <c r="A422" s="51"/>
      <c r="B422" s="51"/>
      <c r="C422" s="51"/>
      <c r="D422" s="51"/>
    </row>
    <row r="423" spans="1:4">
      <c r="A423" s="51"/>
      <c r="B423" s="51"/>
      <c r="C423" s="51"/>
      <c r="D423" s="51"/>
    </row>
    <row r="424" spans="1:4">
      <c r="A424" s="51"/>
      <c r="B424" s="51"/>
      <c r="C424" s="51"/>
      <c r="D424" s="51"/>
    </row>
    <row r="425" spans="1:4">
      <c r="A425" s="51"/>
      <c r="B425" s="51"/>
      <c r="C425" s="51"/>
      <c r="D425" s="51"/>
    </row>
    <row r="426" spans="1:4">
      <c r="A426" s="51"/>
      <c r="B426" s="51"/>
      <c r="C426" s="51"/>
      <c r="D426" s="51"/>
    </row>
    <row r="427" spans="1:4">
      <c r="A427" s="51"/>
      <c r="B427" s="51"/>
      <c r="C427" s="51"/>
      <c r="D427" s="51"/>
    </row>
    <row r="428" spans="1:4">
      <c r="A428" s="51"/>
      <c r="B428" s="51"/>
      <c r="C428" s="51"/>
      <c r="D428" s="51"/>
    </row>
    <row r="429" spans="1:4">
      <c r="A429" s="51"/>
      <c r="B429" s="51"/>
      <c r="C429" s="51"/>
      <c r="D429" s="51"/>
    </row>
    <row r="430" spans="1:4">
      <c r="A430" s="51"/>
      <c r="B430" s="51"/>
      <c r="C430" s="51"/>
      <c r="D430" s="51"/>
    </row>
    <row r="431" spans="1:4">
      <c r="A431" s="51"/>
      <c r="B431" s="51"/>
      <c r="C431" s="51"/>
      <c r="D431" s="51"/>
    </row>
    <row r="432" spans="1:4">
      <c r="A432" s="51"/>
      <c r="B432" s="51"/>
      <c r="C432" s="51"/>
      <c r="D432" s="51"/>
    </row>
    <row r="433" spans="1:4">
      <c r="A433" s="51"/>
      <c r="B433" s="51"/>
      <c r="C433" s="51"/>
      <c r="D433" s="51"/>
    </row>
    <row r="434" spans="1:4">
      <c r="A434" s="51"/>
      <c r="B434" s="51"/>
      <c r="C434" s="51"/>
      <c r="D434" s="51"/>
    </row>
    <row r="435" spans="1:4">
      <c r="A435" s="51"/>
      <c r="B435" s="51"/>
      <c r="C435" s="51"/>
      <c r="D435" s="51"/>
    </row>
    <row r="436" spans="1:4">
      <c r="A436" s="51"/>
      <c r="B436" s="51"/>
      <c r="C436" s="51"/>
      <c r="D436" s="51"/>
    </row>
    <row r="437" spans="1:4">
      <c r="A437" s="51"/>
      <c r="B437" s="51"/>
      <c r="C437" s="51"/>
      <c r="D437" s="51"/>
    </row>
    <row r="438" spans="1:4">
      <c r="A438" s="51"/>
      <c r="B438" s="51"/>
      <c r="C438" s="51"/>
      <c r="D438" s="51"/>
    </row>
    <row r="439" spans="1:4">
      <c r="A439" s="51"/>
      <c r="B439" s="51"/>
      <c r="C439" s="51"/>
      <c r="D439" s="51"/>
    </row>
    <row r="440" spans="1:4">
      <c r="A440" s="51"/>
      <c r="B440" s="51"/>
      <c r="C440" s="51"/>
      <c r="D440" s="51"/>
    </row>
    <row r="441" spans="1:4">
      <c r="A441" s="51"/>
      <c r="B441" s="51"/>
      <c r="C441" s="51"/>
      <c r="D441" s="51"/>
    </row>
    <row r="442" spans="1:4">
      <c r="A442" s="51"/>
      <c r="B442" s="51"/>
      <c r="C442" s="51"/>
      <c r="D442" s="51"/>
    </row>
    <row r="443" spans="1:4">
      <c r="A443" s="51"/>
      <c r="B443" s="51"/>
      <c r="C443" s="51"/>
      <c r="D443" s="51"/>
    </row>
    <row r="444" spans="1:4">
      <c r="A444" s="51"/>
      <c r="B444" s="51"/>
      <c r="C444" s="51"/>
      <c r="D444" s="51"/>
    </row>
    <row r="445" spans="1:4">
      <c r="A445" s="51"/>
      <c r="B445" s="51"/>
      <c r="C445" s="51"/>
      <c r="D445" s="51"/>
    </row>
    <row r="446" spans="1:4">
      <c r="A446" s="51"/>
      <c r="B446" s="51"/>
      <c r="C446" s="51"/>
      <c r="D446" s="51"/>
    </row>
    <row r="447" spans="1:4">
      <c r="A447" s="51"/>
      <c r="B447" s="51"/>
      <c r="C447" s="51"/>
      <c r="D447" s="51"/>
    </row>
    <row r="448" spans="1:4">
      <c r="A448" s="51"/>
      <c r="B448" s="51"/>
      <c r="C448" s="51"/>
      <c r="D448" s="51"/>
    </row>
    <row r="449" spans="1:4">
      <c r="A449" s="51"/>
      <c r="B449" s="51"/>
      <c r="C449" s="51"/>
      <c r="D449" s="51"/>
    </row>
    <row r="450" spans="1:4">
      <c r="A450" s="51"/>
      <c r="B450" s="51"/>
      <c r="C450" s="51"/>
      <c r="D450" s="51"/>
    </row>
    <row r="451" spans="1:4">
      <c r="A451" s="51"/>
      <c r="B451" s="51"/>
      <c r="C451" s="51"/>
      <c r="D451" s="51"/>
    </row>
    <row r="452" spans="1:4">
      <c r="A452" s="51"/>
      <c r="B452" s="51"/>
      <c r="C452" s="51"/>
      <c r="D452" s="51"/>
    </row>
    <row r="453" spans="1:4">
      <c r="A453" s="51"/>
      <c r="B453" s="51"/>
      <c r="C453" s="51"/>
      <c r="D453" s="51"/>
    </row>
    <row r="454" spans="1:4">
      <c r="A454" s="51"/>
      <c r="B454" s="51"/>
      <c r="C454" s="51"/>
      <c r="D454" s="51"/>
    </row>
    <row r="455" spans="1:4">
      <c r="A455" s="51"/>
      <c r="B455" s="51"/>
      <c r="C455" s="51"/>
      <c r="D455" s="51"/>
    </row>
    <row r="456" spans="1:4">
      <c r="A456" s="51"/>
      <c r="B456" s="51"/>
      <c r="C456" s="51"/>
      <c r="D456" s="51"/>
    </row>
    <row r="457" spans="1:4">
      <c r="A457" s="51"/>
      <c r="B457" s="51"/>
      <c r="C457" s="51"/>
      <c r="D457" s="51"/>
    </row>
    <row r="458" spans="1:4">
      <c r="A458" s="51"/>
      <c r="B458" s="51"/>
      <c r="C458" s="51"/>
      <c r="D458" s="51"/>
    </row>
    <row r="459" spans="1:4">
      <c r="A459" s="51"/>
      <c r="B459" s="51"/>
      <c r="C459" s="51"/>
      <c r="D459" s="51"/>
    </row>
    <row r="460" spans="1:4">
      <c r="A460" s="51"/>
      <c r="B460" s="51"/>
      <c r="C460" s="51"/>
      <c r="D460" s="51"/>
    </row>
    <row r="461" spans="1:4">
      <c r="A461" s="51"/>
      <c r="B461" s="51"/>
      <c r="C461" s="51"/>
      <c r="D461" s="51"/>
    </row>
    <row r="462" spans="1:4">
      <c r="A462" s="51"/>
      <c r="B462" s="51"/>
      <c r="C462" s="51"/>
      <c r="D462" s="51"/>
    </row>
    <row r="463" spans="1:4">
      <c r="A463" s="51"/>
      <c r="B463" s="51"/>
      <c r="C463" s="51"/>
      <c r="D463" s="51"/>
    </row>
    <row r="464" spans="1:4">
      <c r="A464" s="51"/>
      <c r="B464" s="51"/>
      <c r="C464" s="51"/>
      <c r="D464" s="51"/>
    </row>
    <row r="465" spans="1:4">
      <c r="A465" s="51"/>
      <c r="B465" s="51"/>
      <c r="C465" s="51"/>
      <c r="D465" s="51"/>
    </row>
    <row r="466" spans="1:4">
      <c r="A466" s="51"/>
      <c r="B466" s="51"/>
      <c r="C466" s="51"/>
      <c r="D466" s="51"/>
    </row>
    <row r="467" spans="1:4">
      <c r="A467" s="51"/>
      <c r="B467" s="51"/>
      <c r="C467" s="51"/>
      <c r="D467" s="51"/>
    </row>
    <row r="468" spans="1:4">
      <c r="A468" s="51"/>
      <c r="B468" s="51"/>
      <c r="C468" s="51"/>
      <c r="D468" s="51"/>
    </row>
    <row r="469" spans="1:4">
      <c r="A469" s="51"/>
      <c r="B469" s="51"/>
      <c r="C469" s="51"/>
      <c r="D469" s="51"/>
    </row>
    <row r="470" spans="1:4">
      <c r="A470" s="51"/>
      <c r="B470" s="51"/>
      <c r="C470" s="51"/>
      <c r="D470" s="51"/>
    </row>
    <row r="471" spans="1:4">
      <c r="A471" s="51"/>
      <c r="B471" s="51"/>
      <c r="C471" s="51"/>
      <c r="D471" s="51"/>
    </row>
    <row r="472" spans="1:4">
      <c r="A472" s="51"/>
      <c r="B472" s="51"/>
      <c r="C472" s="51"/>
      <c r="D472" s="51"/>
    </row>
    <row r="473" spans="1:4">
      <c r="A473" s="51"/>
      <c r="B473" s="51"/>
      <c r="C473" s="51"/>
      <c r="D473" s="51"/>
    </row>
    <row r="474" spans="1:4">
      <c r="A474" s="51"/>
      <c r="B474" s="51"/>
      <c r="C474" s="51"/>
      <c r="D474" s="51"/>
    </row>
  </sheetData>
  <mergeCells count="6">
    <mergeCell ref="A1:D2"/>
    <mergeCell ref="A4:A5"/>
    <mergeCell ref="B4:B5"/>
    <mergeCell ref="C4:C5"/>
    <mergeCell ref="D4:D5"/>
    <mergeCell ref="A3:D3"/>
  </mergeCells>
  <phoneticPr fontId="3" type="noConversion"/>
  <conditionalFormatting sqref="A1:D2 A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EH87"/>
  <sheetViews>
    <sheetView zoomScale="75" zoomScaleNormal="75" workbookViewId="0">
      <pane ySplit="5" topLeftCell="A6" activePane="bottomLeft" state="frozen"/>
      <selection pane="bottomLeft" activeCell="AJ7" sqref="AJ7"/>
    </sheetView>
  </sheetViews>
  <sheetFormatPr defaultColWidth="9" defaultRowHeight="15.6"/>
  <cols>
    <col min="1" max="1" width="11.796875" style="47" customWidth="1"/>
    <col min="2" max="4" width="9.3984375" style="47" customWidth="1"/>
    <col min="5" max="5" width="9.09765625" style="47" customWidth="1"/>
    <col min="6" max="8" width="8.69921875" style="49" customWidth="1"/>
    <col min="9" max="14" width="12.3984375" style="47" customWidth="1"/>
    <col min="15" max="15" width="23.09765625" style="47" customWidth="1"/>
    <col min="16" max="16" width="12" style="50" customWidth="1"/>
    <col min="17" max="17" width="25.796875" style="47" customWidth="1"/>
    <col min="18" max="19" width="9.19921875" style="97" customWidth="1"/>
    <col min="20" max="21" width="12.796875" style="97" customWidth="1"/>
    <col min="22" max="22" width="14.69921875" style="97" customWidth="1"/>
    <col min="23" max="23" width="13.5" style="98" customWidth="1"/>
    <col min="24" max="24" width="22.8984375" style="97" customWidth="1"/>
    <col min="25" max="25" width="13.5" style="98" customWidth="1"/>
    <col min="26" max="26" width="22.8984375" style="97" customWidth="1"/>
    <col min="27" max="27" width="13.5" style="98" customWidth="1"/>
    <col min="28" max="28" width="24.5" style="98" customWidth="1"/>
    <col min="29" max="29" width="13.5" style="102" customWidth="1"/>
    <col min="30" max="30" width="24.69921875" style="98" customWidth="1"/>
    <col min="31" max="31" width="13.5" style="98" customWidth="1"/>
    <col min="32" max="32" width="22.8984375" style="97" customWidth="1"/>
    <col min="33" max="33" width="13.5" style="98" customWidth="1"/>
    <col min="34" max="34" width="22.8984375" style="97" customWidth="1"/>
    <col min="35" max="35" width="13.5" style="98" customWidth="1"/>
    <col min="36" max="36" width="22.8984375" style="97" customWidth="1"/>
    <col min="37" max="50" width="9" style="47"/>
    <col min="51" max="138" width="9" style="48"/>
    <col min="139" max="16384" width="9" style="47"/>
  </cols>
  <sheetData>
    <row r="1" spans="1:138" s="41" customFormat="1" ht="14.55" customHeight="1">
      <c r="A1" s="136" t="s">
        <v>191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</row>
    <row r="2" spans="1:138" s="41" customForma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</row>
    <row r="3" spans="1:138" s="41" customFormat="1" ht="18" customHeight="1">
      <c r="A3" s="124" t="s">
        <v>611</v>
      </c>
      <c r="B3" s="122" t="s">
        <v>612</v>
      </c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3"/>
      <c r="R3" s="137" t="s">
        <v>329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</row>
    <row r="4" spans="1:138" s="41" customFormat="1" ht="18" customHeight="1">
      <c r="A4" s="125"/>
      <c r="B4" s="126" t="s">
        <v>790</v>
      </c>
      <c r="C4" s="126" t="s">
        <v>791</v>
      </c>
      <c r="D4" s="126" t="s">
        <v>613</v>
      </c>
      <c r="E4" s="126" t="s">
        <v>782</v>
      </c>
      <c r="F4" s="126" t="s">
        <v>7</v>
      </c>
      <c r="G4" s="126" t="s">
        <v>780</v>
      </c>
      <c r="H4" s="126" t="s">
        <v>781</v>
      </c>
      <c r="I4" s="126" t="s">
        <v>783</v>
      </c>
      <c r="J4" s="126" t="s">
        <v>784</v>
      </c>
      <c r="K4" s="126" t="s">
        <v>785</v>
      </c>
      <c r="L4" s="126" t="s">
        <v>614</v>
      </c>
      <c r="M4" s="126" t="s">
        <v>615</v>
      </c>
      <c r="N4" s="138" t="s">
        <v>616</v>
      </c>
      <c r="O4" s="126" t="s">
        <v>0</v>
      </c>
      <c r="P4" s="127" t="s">
        <v>617</v>
      </c>
      <c r="Q4" s="126" t="s">
        <v>618</v>
      </c>
      <c r="R4" s="129" t="s">
        <v>330</v>
      </c>
      <c r="S4" s="129" t="s">
        <v>331</v>
      </c>
      <c r="T4" s="129" t="s">
        <v>779</v>
      </c>
      <c r="U4" s="129" t="s">
        <v>792</v>
      </c>
      <c r="V4" s="131" t="s">
        <v>24</v>
      </c>
      <c r="W4" s="133" t="s">
        <v>343</v>
      </c>
      <c r="X4" s="134"/>
      <c r="Y4" s="128" t="s">
        <v>777</v>
      </c>
      <c r="Z4" s="128"/>
      <c r="AA4" s="133" t="s">
        <v>778</v>
      </c>
      <c r="AB4" s="134"/>
      <c r="AC4" s="128" t="s">
        <v>776</v>
      </c>
      <c r="AD4" s="128"/>
      <c r="AE4" s="133" t="s">
        <v>344</v>
      </c>
      <c r="AF4" s="134"/>
      <c r="AG4" s="128" t="s">
        <v>345</v>
      </c>
      <c r="AH4" s="128"/>
      <c r="AI4" s="133" t="s">
        <v>346</v>
      </c>
      <c r="AJ4" s="134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</row>
    <row r="5" spans="1:138" s="43" customFormat="1" ht="63.45" customHeight="1">
      <c r="A5" s="125"/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39"/>
      <c r="O5" s="126"/>
      <c r="P5" s="127"/>
      <c r="Q5" s="126"/>
      <c r="R5" s="130"/>
      <c r="S5" s="130"/>
      <c r="T5" s="130"/>
      <c r="U5" s="130"/>
      <c r="V5" s="132"/>
      <c r="W5" s="84" t="s">
        <v>32</v>
      </c>
      <c r="X5" s="85" t="s">
        <v>769</v>
      </c>
      <c r="Y5" s="84" t="s">
        <v>35</v>
      </c>
      <c r="Z5" s="86" t="s">
        <v>767</v>
      </c>
      <c r="AA5" s="84" t="s">
        <v>339</v>
      </c>
      <c r="AB5" s="85" t="s">
        <v>768</v>
      </c>
      <c r="AC5" s="86" t="s">
        <v>338</v>
      </c>
      <c r="AD5" s="85" t="s">
        <v>772</v>
      </c>
      <c r="AE5" s="84" t="s">
        <v>31</v>
      </c>
      <c r="AF5" s="85" t="s">
        <v>770</v>
      </c>
      <c r="AG5" s="84" t="s">
        <v>33</v>
      </c>
      <c r="AH5" s="85" t="s">
        <v>771</v>
      </c>
      <c r="AI5" s="84" t="s">
        <v>34</v>
      </c>
      <c r="AJ5" s="85" t="s">
        <v>773</v>
      </c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</row>
    <row r="6" spans="1:138" s="45" customFormat="1" ht="19.95" customHeight="1">
      <c r="A6" s="54" t="s">
        <v>705</v>
      </c>
      <c r="B6" s="55" t="s">
        <v>620</v>
      </c>
      <c r="C6" s="55">
        <v>7000</v>
      </c>
      <c r="D6" s="56">
        <v>50</v>
      </c>
      <c r="E6" s="55">
        <v>0.16</v>
      </c>
      <c r="F6" s="55">
        <v>1.2</v>
      </c>
      <c r="G6" s="55">
        <v>4.8</v>
      </c>
      <c r="H6" s="55">
        <v>0.56000000000000005</v>
      </c>
      <c r="I6" s="55">
        <f t="shared" ref="I6:I21" si="0">IF(G6&lt;U6,H6,H6*U6/G6)</f>
        <v>0.56000000000000005</v>
      </c>
      <c r="J6" s="55" t="str">
        <f t="shared" ref="J6:J21" si="1">IF(G6&lt;=U6,"YES","NO")</f>
        <v>YES</v>
      </c>
      <c r="K6" s="57">
        <f t="shared" ref="K6:K21" si="2">I6/E6</f>
        <v>3.5000000000000004</v>
      </c>
      <c r="L6" s="58" t="s">
        <v>1</v>
      </c>
      <c r="M6" s="55">
        <v>1.7999999999999999E-2</v>
      </c>
      <c r="N6" s="114">
        <v>0.15</v>
      </c>
      <c r="O6" s="55"/>
      <c r="P6" s="66" t="s">
        <v>621</v>
      </c>
      <c r="Q6" s="67" t="s">
        <v>793</v>
      </c>
      <c r="R6" s="87" t="s">
        <v>332</v>
      </c>
      <c r="S6" s="87">
        <v>200</v>
      </c>
      <c r="T6" s="110">
        <v>1.6</v>
      </c>
      <c r="U6" s="110">
        <v>5.8</v>
      </c>
      <c r="V6" s="88" t="s">
        <v>26</v>
      </c>
      <c r="W6" s="89">
        <v>1052597</v>
      </c>
      <c r="X6" s="90" t="s">
        <v>236</v>
      </c>
      <c r="Y6" s="89">
        <v>1052604</v>
      </c>
      <c r="Z6" s="89" t="s">
        <v>259</v>
      </c>
      <c r="AA6" s="89">
        <v>1054369</v>
      </c>
      <c r="AB6" s="89" t="s">
        <v>378</v>
      </c>
      <c r="AC6" s="89">
        <v>1054386</v>
      </c>
      <c r="AD6" s="89" t="s">
        <v>379</v>
      </c>
      <c r="AE6" s="89">
        <v>1052580</v>
      </c>
      <c r="AF6" s="89" t="s">
        <v>795</v>
      </c>
      <c r="AG6" s="90">
        <v>1053338</v>
      </c>
      <c r="AH6" s="90" t="s">
        <v>794</v>
      </c>
      <c r="AI6" s="90" t="s">
        <v>320</v>
      </c>
      <c r="AJ6" s="99" t="s">
        <v>796</v>
      </c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</row>
    <row r="7" spans="1:138" s="45" customFormat="1" ht="19.95" customHeight="1">
      <c r="A7" s="59" t="s">
        <v>706</v>
      </c>
      <c r="B7" s="60">
        <v>3000</v>
      </c>
      <c r="C7" s="60">
        <v>7000</v>
      </c>
      <c r="D7" s="61">
        <v>50</v>
      </c>
      <c r="E7" s="60">
        <v>0.16</v>
      </c>
      <c r="F7" s="60">
        <v>1.2</v>
      </c>
      <c r="G7" s="60">
        <v>4.8</v>
      </c>
      <c r="H7" s="60">
        <v>0.56000000000000005</v>
      </c>
      <c r="I7" s="60">
        <f t="shared" si="0"/>
        <v>0.56000000000000005</v>
      </c>
      <c r="J7" s="60" t="str">
        <f t="shared" si="1"/>
        <v>YES</v>
      </c>
      <c r="K7" s="62">
        <f t="shared" si="2"/>
        <v>3.5000000000000004</v>
      </c>
      <c r="L7" s="63" t="s">
        <v>1</v>
      </c>
      <c r="M7" s="60">
        <v>2.0799999999999999E-2</v>
      </c>
      <c r="N7" s="60">
        <v>0.15</v>
      </c>
      <c r="O7" s="60" t="s">
        <v>19</v>
      </c>
      <c r="P7" s="68" t="s">
        <v>622</v>
      </c>
      <c r="Q7" s="69" t="s">
        <v>797</v>
      </c>
      <c r="R7" s="72" t="s">
        <v>332</v>
      </c>
      <c r="S7" s="72">
        <v>200</v>
      </c>
      <c r="T7" s="111">
        <v>1.6</v>
      </c>
      <c r="U7" s="111">
        <v>5.8</v>
      </c>
      <c r="V7" s="91" t="s">
        <v>25</v>
      </c>
      <c r="W7" s="92">
        <v>1052597</v>
      </c>
      <c r="X7" s="93" t="s">
        <v>236</v>
      </c>
      <c r="Y7" s="92">
        <v>1052604</v>
      </c>
      <c r="Z7" s="92" t="s">
        <v>259</v>
      </c>
      <c r="AA7" s="92">
        <v>1054369</v>
      </c>
      <c r="AB7" s="92" t="s">
        <v>378</v>
      </c>
      <c r="AC7" s="92">
        <v>1054386</v>
      </c>
      <c r="AD7" s="92" t="s">
        <v>379</v>
      </c>
      <c r="AE7" s="92">
        <v>1052580</v>
      </c>
      <c r="AF7" s="92" t="s">
        <v>263</v>
      </c>
      <c r="AG7" s="93" t="s">
        <v>282</v>
      </c>
      <c r="AH7" s="93" t="s">
        <v>283</v>
      </c>
      <c r="AI7" s="93" t="s">
        <v>320</v>
      </c>
      <c r="AJ7" s="100" t="s">
        <v>321</v>
      </c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</row>
    <row r="8" spans="1:138" s="45" customFormat="1" ht="19.95" customHeight="1">
      <c r="A8" s="54" t="s">
        <v>705</v>
      </c>
      <c r="B8" s="55">
        <v>3000</v>
      </c>
      <c r="C8" s="55">
        <v>7000</v>
      </c>
      <c r="D8" s="56">
        <v>50</v>
      </c>
      <c r="E8" s="55">
        <v>0.16</v>
      </c>
      <c r="F8" s="55">
        <v>1.27</v>
      </c>
      <c r="G8" s="55">
        <v>4.78</v>
      </c>
      <c r="H8" s="55">
        <v>0.56000000000000005</v>
      </c>
      <c r="I8" s="55">
        <f t="shared" si="0"/>
        <v>0.56000000000000005</v>
      </c>
      <c r="J8" s="55" t="str">
        <f t="shared" si="1"/>
        <v>YES</v>
      </c>
      <c r="K8" s="65">
        <f t="shared" si="2"/>
        <v>3.5000000000000004</v>
      </c>
      <c r="L8" s="58" t="s">
        <v>1</v>
      </c>
      <c r="M8" s="55">
        <v>3.7999999999999999E-2</v>
      </c>
      <c r="N8" s="114">
        <v>0.14000000000000001</v>
      </c>
      <c r="O8" s="55"/>
      <c r="P8" s="66" t="s">
        <v>623</v>
      </c>
      <c r="Q8" s="67" t="s">
        <v>799</v>
      </c>
      <c r="R8" s="87" t="s">
        <v>332</v>
      </c>
      <c r="S8" s="87">
        <v>200</v>
      </c>
      <c r="T8" s="110">
        <v>1.6</v>
      </c>
      <c r="U8" s="110">
        <v>5.8</v>
      </c>
      <c r="V8" s="88" t="s">
        <v>26</v>
      </c>
      <c r="W8" s="89">
        <v>1052597</v>
      </c>
      <c r="X8" s="90" t="s">
        <v>236</v>
      </c>
      <c r="Y8" s="89">
        <v>1052604</v>
      </c>
      <c r="Z8" s="89" t="s">
        <v>259</v>
      </c>
      <c r="AA8" s="89">
        <v>1054369</v>
      </c>
      <c r="AB8" s="89" t="s">
        <v>378</v>
      </c>
      <c r="AC8" s="89">
        <v>1054386</v>
      </c>
      <c r="AD8" s="89" t="s">
        <v>379</v>
      </c>
      <c r="AE8" s="89">
        <v>1052580</v>
      </c>
      <c r="AF8" s="89" t="s">
        <v>263</v>
      </c>
      <c r="AG8" s="90" t="s">
        <v>282</v>
      </c>
      <c r="AH8" s="90" t="s">
        <v>801</v>
      </c>
      <c r="AI8" s="90" t="s">
        <v>320</v>
      </c>
      <c r="AJ8" s="99" t="s">
        <v>802</v>
      </c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</row>
    <row r="9" spans="1:138" s="45" customFormat="1" ht="19.95" customHeight="1">
      <c r="A9" s="59" t="s">
        <v>706</v>
      </c>
      <c r="B9" s="60">
        <v>3000</v>
      </c>
      <c r="C9" s="60">
        <v>7000</v>
      </c>
      <c r="D9" s="61">
        <v>50</v>
      </c>
      <c r="E9" s="60">
        <v>0.16</v>
      </c>
      <c r="F9" s="60">
        <v>1.27</v>
      </c>
      <c r="G9" s="60">
        <v>4.78</v>
      </c>
      <c r="H9" s="60">
        <v>0.56000000000000005</v>
      </c>
      <c r="I9" s="60">
        <f t="shared" si="0"/>
        <v>0.56000000000000005</v>
      </c>
      <c r="J9" s="60" t="str">
        <f t="shared" si="1"/>
        <v>YES</v>
      </c>
      <c r="K9" s="62">
        <f t="shared" si="2"/>
        <v>3.5000000000000004</v>
      </c>
      <c r="L9" s="63" t="s">
        <v>1</v>
      </c>
      <c r="M9" s="60">
        <v>0.04</v>
      </c>
      <c r="N9" s="60">
        <v>0.14000000000000001</v>
      </c>
      <c r="O9" s="60" t="s">
        <v>19</v>
      </c>
      <c r="P9" s="68" t="s">
        <v>624</v>
      </c>
      <c r="Q9" s="69" t="s">
        <v>798</v>
      </c>
      <c r="R9" s="72" t="s">
        <v>332</v>
      </c>
      <c r="S9" s="72">
        <v>200</v>
      </c>
      <c r="T9" s="111">
        <v>1.6</v>
      </c>
      <c r="U9" s="111">
        <v>5.8</v>
      </c>
      <c r="V9" s="91" t="s">
        <v>25</v>
      </c>
      <c r="W9" s="92">
        <v>1052597</v>
      </c>
      <c r="X9" s="93" t="s">
        <v>236</v>
      </c>
      <c r="Y9" s="92">
        <v>1052604</v>
      </c>
      <c r="Z9" s="92" t="s">
        <v>259</v>
      </c>
      <c r="AA9" s="92">
        <v>1054369</v>
      </c>
      <c r="AB9" s="92" t="s">
        <v>378</v>
      </c>
      <c r="AC9" s="92">
        <v>1054386</v>
      </c>
      <c r="AD9" s="92" t="s">
        <v>379</v>
      </c>
      <c r="AE9" s="92">
        <v>1052580</v>
      </c>
      <c r="AF9" s="92" t="s">
        <v>263</v>
      </c>
      <c r="AG9" s="93" t="s">
        <v>282</v>
      </c>
      <c r="AH9" s="93" t="s">
        <v>283</v>
      </c>
      <c r="AI9" s="93" t="s">
        <v>320</v>
      </c>
      <c r="AJ9" s="100" t="s">
        <v>321</v>
      </c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</row>
    <row r="10" spans="1:138" s="45" customFormat="1" ht="19.95" customHeight="1">
      <c r="A10" s="54" t="s">
        <v>705</v>
      </c>
      <c r="B10" s="55">
        <v>3000</v>
      </c>
      <c r="C10" s="55">
        <v>7000</v>
      </c>
      <c r="D10" s="56">
        <v>50</v>
      </c>
      <c r="E10" s="55">
        <v>0.16</v>
      </c>
      <c r="F10" s="55">
        <v>1.27</v>
      </c>
      <c r="G10" s="55">
        <v>4.78</v>
      </c>
      <c r="H10" s="55">
        <v>0.56000000000000005</v>
      </c>
      <c r="I10" s="55">
        <f t="shared" si="0"/>
        <v>0.56000000000000005</v>
      </c>
      <c r="J10" s="55" t="str">
        <f t="shared" si="1"/>
        <v>YES</v>
      </c>
      <c r="K10" s="65">
        <f t="shared" si="2"/>
        <v>3.5000000000000004</v>
      </c>
      <c r="L10" s="58" t="s">
        <v>1</v>
      </c>
      <c r="M10" s="55">
        <v>3.7999999999999999E-2</v>
      </c>
      <c r="N10" s="114">
        <v>0.14000000000000001</v>
      </c>
      <c r="O10" s="55"/>
      <c r="P10" s="66" t="s">
        <v>625</v>
      </c>
      <c r="Q10" s="67" t="s">
        <v>800</v>
      </c>
      <c r="R10" s="87" t="s">
        <v>332</v>
      </c>
      <c r="S10" s="87">
        <v>200</v>
      </c>
      <c r="T10" s="110">
        <v>1.6</v>
      </c>
      <c r="U10" s="110">
        <v>5.8</v>
      </c>
      <c r="V10" s="88" t="s">
        <v>26</v>
      </c>
      <c r="W10" s="89">
        <v>1052597</v>
      </c>
      <c r="X10" s="90" t="s">
        <v>236</v>
      </c>
      <c r="Y10" s="89">
        <v>1052604</v>
      </c>
      <c r="Z10" s="89" t="s">
        <v>259</v>
      </c>
      <c r="AA10" s="89">
        <v>1054369</v>
      </c>
      <c r="AB10" s="89" t="s">
        <v>378</v>
      </c>
      <c r="AC10" s="89">
        <v>1054386</v>
      </c>
      <c r="AD10" s="89" t="s">
        <v>379</v>
      </c>
      <c r="AE10" s="89">
        <v>1052580</v>
      </c>
      <c r="AF10" s="89" t="s">
        <v>263</v>
      </c>
      <c r="AG10" s="90" t="s">
        <v>282</v>
      </c>
      <c r="AH10" s="90" t="s">
        <v>283</v>
      </c>
      <c r="AI10" s="90" t="s">
        <v>320</v>
      </c>
      <c r="AJ10" s="99" t="s">
        <v>321</v>
      </c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</row>
    <row r="11" spans="1:138" s="45" customFormat="1" ht="19.95" customHeight="1">
      <c r="A11" s="59" t="s">
        <v>706</v>
      </c>
      <c r="B11" s="60">
        <v>3000</v>
      </c>
      <c r="C11" s="60">
        <v>7000</v>
      </c>
      <c r="D11" s="61">
        <v>50</v>
      </c>
      <c r="E11" s="60">
        <v>0.16</v>
      </c>
      <c r="F11" s="60">
        <v>1.27</v>
      </c>
      <c r="G11" s="60">
        <v>4.78</v>
      </c>
      <c r="H11" s="60">
        <v>0.56000000000000005</v>
      </c>
      <c r="I11" s="60">
        <f t="shared" si="0"/>
        <v>0.56000000000000005</v>
      </c>
      <c r="J11" s="60" t="str">
        <f t="shared" si="1"/>
        <v>YES</v>
      </c>
      <c r="K11" s="62">
        <f t="shared" si="2"/>
        <v>3.5000000000000004</v>
      </c>
      <c r="L11" s="63" t="s">
        <v>1</v>
      </c>
      <c r="M11" s="60">
        <v>0.04</v>
      </c>
      <c r="N11" s="60">
        <v>0.14000000000000001</v>
      </c>
      <c r="O11" s="60" t="s">
        <v>19</v>
      </c>
      <c r="P11" s="68" t="s">
        <v>626</v>
      </c>
      <c r="Q11" s="69" t="s">
        <v>627</v>
      </c>
      <c r="R11" s="72" t="s">
        <v>332</v>
      </c>
      <c r="S11" s="72">
        <v>200</v>
      </c>
      <c r="T11" s="111">
        <v>1.6</v>
      </c>
      <c r="U11" s="111">
        <v>5.8</v>
      </c>
      <c r="V11" s="91" t="s">
        <v>25</v>
      </c>
      <c r="W11" s="92">
        <v>1052597</v>
      </c>
      <c r="X11" s="93" t="s">
        <v>236</v>
      </c>
      <c r="Y11" s="92">
        <v>1052604</v>
      </c>
      <c r="Z11" s="92" t="s">
        <v>259</v>
      </c>
      <c r="AA11" s="92">
        <v>1054369</v>
      </c>
      <c r="AB11" s="92" t="s">
        <v>378</v>
      </c>
      <c r="AC11" s="92">
        <v>1054386</v>
      </c>
      <c r="AD11" s="92" t="s">
        <v>379</v>
      </c>
      <c r="AE11" s="92">
        <v>1052580</v>
      </c>
      <c r="AF11" s="92" t="s">
        <v>263</v>
      </c>
      <c r="AG11" s="93" t="s">
        <v>282</v>
      </c>
      <c r="AH11" s="93" t="s">
        <v>283</v>
      </c>
      <c r="AI11" s="93" t="s">
        <v>320</v>
      </c>
      <c r="AJ11" s="100" t="s">
        <v>321</v>
      </c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</row>
    <row r="12" spans="1:138" ht="19.95" customHeight="1">
      <c r="A12" s="54" t="s">
        <v>705</v>
      </c>
      <c r="B12" s="55">
        <v>3000</v>
      </c>
      <c r="C12" s="55">
        <v>7000</v>
      </c>
      <c r="D12" s="56">
        <v>100</v>
      </c>
      <c r="E12" s="55">
        <v>0.32</v>
      </c>
      <c r="F12" s="55">
        <v>1.2</v>
      </c>
      <c r="G12" s="55">
        <v>4.8</v>
      </c>
      <c r="H12" s="55">
        <v>1.1200000000000001</v>
      </c>
      <c r="I12" s="55">
        <f t="shared" si="0"/>
        <v>1.1200000000000001</v>
      </c>
      <c r="J12" s="55" t="str">
        <f t="shared" si="1"/>
        <v>YES</v>
      </c>
      <c r="K12" s="57">
        <f t="shared" si="2"/>
        <v>3.5000000000000004</v>
      </c>
      <c r="L12" s="58" t="s">
        <v>1</v>
      </c>
      <c r="M12" s="55">
        <v>3.1600000000000003E-2</v>
      </c>
      <c r="N12" s="114">
        <v>0.28999999999999998</v>
      </c>
      <c r="O12" s="55"/>
      <c r="P12" s="66" t="s">
        <v>628</v>
      </c>
      <c r="Q12" s="67" t="s">
        <v>629</v>
      </c>
      <c r="R12" s="87" t="s">
        <v>332</v>
      </c>
      <c r="S12" s="87">
        <v>200</v>
      </c>
      <c r="T12" s="110">
        <v>1.6</v>
      </c>
      <c r="U12" s="110">
        <v>5.8</v>
      </c>
      <c r="V12" s="88" t="s">
        <v>25</v>
      </c>
      <c r="W12" s="94">
        <v>1052597</v>
      </c>
      <c r="X12" s="95" t="s">
        <v>349</v>
      </c>
      <c r="Y12" s="94">
        <v>1052604</v>
      </c>
      <c r="Z12" s="94" t="s">
        <v>259</v>
      </c>
      <c r="AA12" s="94">
        <v>1054369</v>
      </c>
      <c r="AB12" s="94" t="s">
        <v>378</v>
      </c>
      <c r="AC12" s="94">
        <v>1054386</v>
      </c>
      <c r="AD12" s="94" t="s">
        <v>379</v>
      </c>
      <c r="AE12" s="94">
        <v>1052580</v>
      </c>
      <c r="AF12" s="94" t="s">
        <v>263</v>
      </c>
      <c r="AG12" s="95" t="s">
        <v>282</v>
      </c>
      <c r="AH12" s="95" t="s">
        <v>283</v>
      </c>
      <c r="AI12" s="95" t="s">
        <v>320</v>
      </c>
      <c r="AJ12" s="101" t="s">
        <v>321</v>
      </c>
    </row>
    <row r="13" spans="1:138" ht="19.95" customHeight="1">
      <c r="A13" s="59" t="s">
        <v>706</v>
      </c>
      <c r="B13" s="60">
        <v>3000</v>
      </c>
      <c r="C13" s="60">
        <v>7000</v>
      </c>
      <c r="D13" s="61">
        <v>100</v>
      </c>
      <c r="E13" s="60">
        <v>0.32</v>
      </c>
      <c r="F13" s="60">
        <v>1.2</v>
      </c>
      <c r="G13" s="60">
        <v>4.8</v>
      </c>
      <c r="H13" s="60">
        <v>1.1200000000000001</v>
      </c>
      <c r="I13" s="60">
        <f t="shared" si="0"/>
        <v>1.1200000000000001</v>
      </c>
      <c r="J13" s="60" t="str">
        <f t="shared" si="1"/>
        <v>YES</v>
      </c>
      <c r="K13" s="62">
        <f t="shared" si="2"/>
        <v>3.5000000000000004</v>
      </c>
      <c r="L13" s="63" t="s">
        <v>1</v>
      </c>
      <c r="M13" s="60">
        <v>3.4500000000000003E-2</v>
      </c>
      <c r="N13" s="60">
        <v>0.28999999999999998</v>
      </c>
      <c r="O13" s="60" t="s">
        <v>19</v>
      </c>
      <c r="P13" s="68" t="s">
        <v>630</v>
      </c>
      <c r="Q13" s="69" t="s">
        <v>631</v>
      </c>
      <c r="R13" s="72" t="s">
        <v>332</v>
      </c>
      <c r="S13" s="72">
        <v>200</v>
      </c>
      <c r="T13" s="111">
        <v>1.6</v>
      </c>
      <c r="U13" s="111">
        <v>5.8</v>
      </c>
      <c r="V13" s="91" t="s">
        <v>26</v>
      </c>
      <c r="W13" s="92">
        <v>1052597</v>
      </c>
      <c r="X13" s="93" t="s">
        <v>608</v>
      </c>
      <c r="Y13" s="92">
        <v>1052604</v>
      </c>
      <c r="Z13" s="92" t="s">
        <v>259</v>
      </c>
      <c r="AA13" s="92">
        <v>1054369</v>
      </c>
      <c r="AB13" s="92" t="s">
        <v>378</v>
      </c>
      <c r="AC13" s="92">
        <v>1054386</v>
      </c>
      <c r="AD13" s="92" t="s">
        <v>408</v>
      </c>
      <c r="AE13" s="92">
        <v>1052580</v>
      </c>
      <c r="AF13" s="92" t="s">
        <v>263</v>
      </c>
      <c r="AG13" s="93" t="s">
        <v>282</v>
      </c>
      <c r="AH13" s="93" t="s">
        <v>283</v>
      </c>
      <c r="AI13" s="93" t="s">
        <v>320</v>
      </c>
      <c r="AJ13" s="100" t="s">
        <v>352</v>
      </c>
    </row>
    <row r="14" spans="1:138" ht="19.95" customHeight="1">
      <c r="A14" s="54" t="s">
        <v>705</v>
      </c>
      <c r="B14" s="55">
        <v>3000</v>
      </c>
      <c r="C14" s="55">
        <v>7000</v>
      </c>
      <c r="D14" s="56">
        <v>100</v>
      </c>
      <c r="E14" s="55">
        <v>0.32</v>
      </c>
      <c r="F14" s="55">
        <v>1.27</v>
      </c>
      <c r="G14" s="55">
        <v>4.78</v>
      </c>
      <c r="H14" s="55">
        <v>1.1200000000000001</v>
      </c>
      <c r="I14" s="55">
        <f t="shared" si="0"/>
        <v>1.1200000000000001</v>
      </c>
      <c r="J14" s="55" t="str">
        <f t="shared" si="1"/>
        <v>YES</v>
      </c>
      <c r="K14" s="57">
        <f t="shared" si="2"/>
        <v>3.5000000000000004</v>
      </c>
      <c r="L14" s="58" t="s">
        <v>1</v>
      </c>
      <c r="M14" s="55">
        <v>7.1999999999999995E-2</v>
      </c>
      <c r="N14" s="114">
        <v>0.27</v>
      </c>
      <c r="O14" s="55"/>
      <c r="P14" s="66" t="s">
        <v>632</v>
      </c>
      <c r="Q14" s="67" t="s">
        <v>633</v>
      </c>
      <c r="R14" s="87" t="s">
        <v>332</v>
      </c>
      <c r="S14" s="87">
        <v>200</v>
      </c>
      <c r="T14" s="110">
        <v>1.6</v>
      </c>
      <c r="U14" s="110">
        <v>5.8</v>
      </c>
      <c r="V14" s="88" t="s">
        <v>25</v>
      </c>
      <c r="W14" s="94">
        <v>1052597</v>
      </c>
      <c r="X14" s="95" t="s">
        <v>349</v>
      </c>
      <c r="Y14" s="94">
        <v>1052604</v>
      </c>
      <c r="Z14" s="94" t="s">
        <v>259</v>
      </c>
      <c r="AA14" s="94">
        <v>1054369</v>
      </c>
      <c r="AB14" s="94" t="s">
        <v>378</v>
      </c>
      <c r="AC14" s="94">
        <v>1054386</v>
      </c>
      <c r="AD14" s="94" t="s">
        <v>379</v>
      </c>
      <c r="AE14" s="94">
        <v>1052580</v>
      </c>
      <c r="AF14" s="94" t="s">
        <v>263</v>
      </c>
      <c r="AG14" s="95" t="s">
        <v>282</v>
      </c>
      <c r="AH14" s="95" t="s">
        <v>283</v>
      </c>
      <c r="AI14" s="95" t="s">
        <v>320</v>
      </c>
      <c r="AJ14" s="101" t="s">
        <v>321</v>
      </c>
    </row>
    <row r="15" spans="1:138" ht="19.95" customHeight="1">
      <c r="A15" s="59" t="s">
        <v>706</v>
      </c>
      <c r="B15" s="60">
        <v>3000</v>
      </c>
      <c r="C15" s="60">
        <v>7000</v>
      </c>
      <c r="D15" s="61">
        <v>100</v>
      </c>
      <c r="E15" s="60">
        <v>0.32</v>
      </c>
      <c r="F15" s="60">
        <v>1.27</v>
      </c>
      <c r="G15" s="60">
        <v>4.78</v>
      </c>
      <c r="H15" s="60">
        <v>1.1200000000000001</v>
      </c>
      <c r="I15" s="60">
        <f t="shared" si="0"/>
        <v>1.1200000000000001</v>
      </c>
      <c r="J15" s="60" t="str">
        <f t="shared" si="1"/>
        <v>YES</v>
      </c>
      <c r="K15" s="62">
        <f t="shared" si="2"/>
        <v>3.5000000000000004</v>
      </c>
      <c r="L15" s="63" t="s">
        <v>1</v>
      </c>
      <c r="M15" s="60">
        <v>7.3999999999999996E-2</v>
      </c>
      <c r="N15" s="60">
        <v>0.27</v>
      </c>
      <c r="O15" s="60" t="s">
        <v>19</v>
      </c>
      <c r="P15" s="68" t="s">
        <v>634</v>
      </c>
      <c r="Q15" s="69" t="s">
        <v>635</v>
      </c>
      <c r="R15" s="72" t="s">
        <v>332</v>
      </c>
      <c r="S15" s="72">
        <v>200</v>
      </c>
      <c r="T15" s="111">
        <v>1.6</v>
      </c>
      <c r="U15" s="111">
        <v>5.8</v>
      </c>
      <c r="V15" s="91" t="s">
        <v>26</v>
      </c>
      <c r="W15" s="92">
        <v>1052597</v>
      </c>
      <c r="X15" s="93" t="s">
        <v>608</v>
      </c>
      <c r="Y15" s="92">
        <v>1052604</v>
      </c>
      <c r="Z15" s="92" t="s">
        <v>259</v>
      </c>
      <c r="AA15" s="92">
        <v>1054369</v>
      </c>
      <c r="AB15" s="92" t="s">
        <v>378</v>
      </c>
      <c r="AC15" s="92">
        <v>1054386</v>
      </c>
      <c r="AD15" s="92" t="s">
        <v>408</v>
      </c>
      <c r="AE15" s="92">
        <v>1052580</v>
      </c>
      <c r="AF15" s="92" t="s">
        <v>263</v>
      </c>
      <c r="AG15" s="93" t="s">
        <v>282</v>
      </c>
      <c r="AH15" s="93" t="s">
        <v>283</v>
      </c>
      <c r="AI15" s="93" t="s">
        <v>320</v>
      </c>
      <c r="AJ15" s="100" t="s">
        <v>352</v>
      </c>
    </row>
    <row r="16" spans="1:138" ht="19.95" customHeight="1">
      <c r="A16" s="54" t="s">
        <v>705</v>
      </c>
      <c r="B16" s="55">
        <v>3000</v>
      </c>
      <c r="C16" s="55">
        <v>7000</v>
      </c>
      <c r="D16" s="56">
        <v>100</v>
      </c>
      <c r="E16" s="55">
        <v>0.32</v>
      </c>
      <c r="F16" s="55">
        <v>1.27</v>
      </c>
      <c r="G16" s="55">
        <v>4.78</v>
      </c>
      <c r="H16" s="55">
        <v>1.1200000000000001</v>
      </c>
      <c r="I16" s="55">
        <f t="shared" si="0"/>
        <v>1.1200000000000001</v>
      </c>
      <c r="J16" s="55" t="str">
        <f t="shared" si="1"/>
        <v>YES</v>
      </c>
      <c r="K16" s="57">
        <f t="shared" si="2"/>
        <v>3.5000000000000004</v>
      </c>
      <c r="L16" s="58" t="s">
        <v>1</v>
      </c>
      <c r="M16" s="55">
        <v>7.1999999999999995E-2</v>
      </c>
      <c r="N16" s="114">
        <v>0.27</v>
      </c>
      <c r="O16" s="55"/>
      <c r="P16" s="66" t="s">
        <v>636</v>
      </c>
      <c r="Q16" s="67" t="s">
        <v>637</v>
      </c>
      <c r="R16" s="87" t="s">
        <v>332</v>
      </c>
      <c r="S16" s="87">
        <v>200</v>
      </c>
      <c r="T16" s="110">
        <v>1.6</v>
      </c>
      <c r="U16" s="110">
        <v>5.8</v>
      </c>
      <c r="V16" s="88" t="s">
        <v>25</v>
      </c>
      <c r="W16" s="94">
        <v>1052597</v>
      </c>
      <c r="X16" s="95" t="s">
        <v>349</v>
      </c>
      <c r="Y16" s="94">
        <v>1052604</v>
      </c>
      <c r="Z16" s="94" t="s">
        <v>259</v>
      </c>
      <c r="AA16" s="94">
        <v>1054369</v>
      </c>
      <c r="AB16" s="94" t="s">
        <v>378</v>
      </c>
      <c r="AC16" s="94">
        <v>1054386</v>
      </c>
      <c r="AD16" s="94" t="s">
        <v>379</v>
      </c>
      <c r="AE16" s="94">
        <v>1052580</v>
      </c>
      <c r="AF16" s="94" t="s">
        <v>263</v>
      </c>
      <c r="AG16" s="95" t="s">
        <v>282</v>
      </c>
      <c r="AH16" s="95" t="s">
        <v>283</v>
      </c>
      <c r="AI16" s="95" t="s">
        <v>320</v>
      </c>
      <c r="AJ16" s="101" t="s">
        <v>321</v>
      </c>
    </row>
    <row r="17" spans="1:36" ht="19.95" customHeight="1">
      <c r="A17" s="59" t="s">
        <v>706</v>
      </c>
      <c r="B17" s="60">
        <v>3000</v>
      </c>
      <c r="C17" s="60">
        <v>7000</v>
      </c>
      <c r="D17" s="61">
        <v>100</v>
      </c>
      <c r="E17" s="60">
        <v>0.32</v>
      </c>
      <c r="F17" s="60">
        <v>1.27</v>
      </c>
      <c r="G17" s="60">
        <v>4.78</v>
      </c>
      <c r="H17" s="60">
        <v>1.1200000000000001</v>
      </c>
      <c r="I17" s="60">
        <f t="shared" si="0"/>
        <v>1.1200000000000001</v>
      </c>
      <c r="J17" s="60" t="str">
        <f t="shared" si="1"/>
        <v>YES</v>
      </c>
      <c r="K17" s="62">
        <f t="shared" si="2"/>
        <v>3.5000000000000004</v>
      </c>
      <c r="L17" s="63" t="s">
        <v>1</v>
      </c>
      <c r="M17" s="60">
        <v>7.3999999999999996E-2</v>
      </c>
      <c r="N17" s="60">
        <v>0.27</v>
      </c>
      <c r="O17" s="60" t="s">
        <v>19</v>
      </c>
      <c r="P17" s="68" t="s">
        <v>638</v>
      </c>
      <c r="Q17" s="69" t="s">
        <v>639</v>
      </c>
      <c r="R17" s="72" t="s">
        <v>332</v>
      </c>
      <c r="S17" s="72">
        <v>200</v>
      </c>
      <c r="T17" s="111">
        <v>1.6</v>
      </c>
      <c r="U17" s="111">
        <v>5.8</v>
      </c>
      <c r="V17" s="91" t="s">
        <v>26</v>
      </c>
      <c r="W17" s="92">
        <v>1052597</v>
      </c>
      <c r="X17" s="93" t="s">
        <v>608</v>
      </c>
      <c r="Y17" s="92">
        <v>1052604</v>
      </c>
      <c r="Z17" s="92" t="s">
        <v>259</v>
      </c>
      <c r="AA17" s="92">
        <v>1054369</v>
      </c>
      <c r="AB17" s="92" t="s">
        <v>378</v>
      </c>
      <c r="AC17" s="92">
        <v>1054386</v>
      </c>
      <c r="AD17" s="92" t="s">
        <v>408</v>
      </c>
      <c r="AE17" s="92">
        <v>1052580</v>
      </c>
      <c r="AF17" s="92" t="s">
        <v>263</v>
      </c>
      <c r="AG17" s="93" t="s">
        <v>282</v>
      </c>
      <c r="AH17" s="93" t="s">
        <v>283</v>
      </c>
      <c r="AI17" s="93" t="s">
        <v>320</v>
      </c>
      <c r="AJ17" s="100" t="s">
        <v>352</v>
      </c>
    </row>
    <row r="18" spans="1:36" ht="19.95" customHeight="1">
      <c r="A18" s="54" t="s">
        <v>705</v>
      </c>
      <c r="B18" s="55">
        <v>3000</v>
      </c>
      <c r="C18" s="55">
        <v>7000</v>
      </c>
      <c r="D18" s="56">
        <v>200</v>
      </c>
      <c r="E18" s="55">
        <v>0.64</v>
      </c>
      <c r="F18" s="55">
        <v>1.5</v>
      </c>
      <c r="G18" s="55">
        <v>5.3</v>
      </c>
      <c r="H18" s="55">
        <v>2.2400000000000002</v>
      </c>
      <c r="I18" s="55">
        <f t="shared" si="0"/>
        <v>2.2400000000000002</v>
      </c>
      <c r="J18" s="55" t="str">
        <f t="shared" si="1"/>
        <v>YES</v>
      </c>
      <c r="K18" s="57">
        <f t="shared" si="2"/>
        <v>3.5000000000000004</v>
      </c>
      <c r="L18" s="58" t="s">
        <v>2</v>
      </c>
      <c r="M18" s="55">
        <v>9.4E-2</v>
      </c>
      <c r="N18" s="55">
        <v>0.46</v>
      </c>
      <c r="O18" s="55"/>
      <c r="P18" s="66" t="s">
        <v>640</v>
      </c>
      <c r="Q18" s="67" t="s">
        <v>641</v>
      </c>
      <c r="R18" s="87" t="s">
        <v>332</v>
      </c>
      <c r="S18" s="87">
        <v>200</v>
      </c>
      <c r="T18" s="110">
        <v>1.6</v>
      </c>
      <c r="U18" s="110">
        <v>5.8</v>
      </c>
      <c r="V18" s="88" t="s">
        <v>26</v>
      </c>
      <c r="W18" s="94">
        <v>1052597</v>
      </c>
      <c r="X18" s="95" t="s">
        <v>236</v>
      </c>
      <c r="Y18" s="94">
        <v>1052604</v>
      </c>
      <c r="Z18" s="94" t="s">
        <v>259</v>
      </c>
      <c r="AA18" s="94">
        <v>1054369</v>
      </c>
      <c r="AB18" s="94" t="s">
        <v>378</v>
      </c>
      <c r="AC18" s="94">
        <v>1054386</v>
      </c>
      <c r="AD18" s="94" t="s">
        <v>379</v>
      </c>
      <c r="AE18" s="94">
        <v>1052580</v>
      </c>
      <c r="AF18" s="94" t="s">
        <v>263</v>
      </c>
      <c r="AG18" s="95" t="s">
        <v>282</v>
      </c>
      <c r="AH18" s="95" t="s">
        <v>350</v>
      </c>
      <c r="AI18" s="95" t="s">
        <v>320</v>
      </c>
      <c r="AJ18" s="101" t="s">
        <v>321</v>
      </c>
    </row>
    <row r="19" spans="1:36" ht="19.95" customHeight="1">
      <c r="A19" s="59" t="s">
        <v>706</v>
      </c>
      <c r="B19" s="60">
        <v>3000</v>
      </c>
      <c r="C19" s="60">
        <v>7000</v>
      </c>
      <c r="D19" s="61">
        <v>200</v>
      </c>
      <c r="E19" s="60">
        <v>0.64</v>
      </c>
      <c r="F19" s="60">
        <v>1.5</v>
      </c>
      <c r="G19" s="60">
        <v>5.3</v>
      </c>
      <c r="H19" s="60">
        <v>2.2400000000000002</v>
      </c>
      <c r="I19" s="60">
        <f t="shared" si="0"/>
        <v>2.2400000000000002</v>
      </c>
      <c r="J19" s="60" t="str">
        <f t="shared" si="1"/>
        <v>YES</v>
      </c>
      <c r="K19" s="62">
        <f t="shared" si="2"/>
        <v>3.5000000000000004</v>
      </c>
      <c r="L19" s="63" t="s">
        <v>2</v>
      </c>
      <c r="M19" s="60">
        <v>0.106</v>
      </c>
      <c r="N19" s="60">
        <v>0.46</v>
      </c>
      <c r="O19" s="60" t="s">
        <v>19</v>
      </c>
      <c r="P19" s="68" t="s">
        <v>642</v>
      </c>
      <c r="Q19" s="69" t="s">
        <v>643</v>
      </c>
      <c r="R19" s="72" t="s">
        <v>332</v>
      </c>
      <c r="S19" s="72">
        <v>200</v>
      </c>
      <c r="T19" s="111">
        <v>1.6</v>
      </c>
      <c r="U19" s="111">
        <v>5.8</v>
      </c>
      <c r="V19" s="91" t="s">
        <v>26</v>
      </c>
      <c r="W19" s="92">
        <v>1052597</v>
      </c>
      <c r="X19" s="93" t="s">
        <v>236</v>
      </c>
      <c r="Y19" s="92">
        <v>1052604</v>
      </c>
      <c r="Z19" s="92" t="s">
        <v>259</v>
      </c>
      <c r="AA19" s="92">
        <v>1054369</v>
      </c>
      <c r="AB19" s="92" t="s">
        <v>378</v>
      </c>
      <c r="AC19" s="92">
        <v>1054386</v>
      </c>
      <c r="AD19" s="92" t="s">
        <v>379</v>
      </c>
      <c r="AE19" s="92">
        <v>1052580</v>
      </c>
      <c r="AF19" s="92" t="s">
        <v>263</v>
      </c>
      <c r="AG19" s="93" t="s">
        <v>282</v>
      </c>
      <c r="AH19" s="93" t="s">
        <v>350</v>
      </c>
      <c r="AI19" s="93" t="s">
        <v>320</v>
      </c>
      <c r="AJ19" s="100" t="s">
        <v>321</v>
      </c>
    </row>
    <row r="20" spans="1:36" ht="19.95" customHeight="1">
      <c r="A20" s="54" t="s">
        <v>705</v>
      </c>
      <c r="B20" s="55">
        <v>3000</v>
      </c>
      <c r="C20" s="55">
        <v>7000</v>
      </c>
      <c r="D20" s="56">
        <v>200</v>
      </c>
      <c r="E20" s="55">
        <v>0.64</v>
      </c>
      <c r="F20" s="55">
        <v>1.3</v>
      </c>
      <c r="G20" s="55">
        <v>5.3</v>
      </c>
      <c r="H20" s="55">
        <v>2.2400000000000002</v>
      </c>
      <c r="I20" s="55">
        <f t="shared" si="0"/>
        <v>2.2400000000000002</v>
      </c>
      <c r="J20" s="55" t="str">
        <f t="shared" si="1"/>
        <v>YES</v>
      </c>
      <c r="K20" s="57">
        <f t="shared" si="2"/>
        <v>3.5000000000000004</v>
      </c>
      <c r="L20" s="58" t="s">
        <v>2</v>
      </c>
      <c r="M20" s="55">
        <v>0.22</v>
      </c>
      <c r="N20" s="114">
        <v>0.53</v>
      </c>
      <c r="O20" s="55"/>
      <c r="P20" s="66" t="s">
        <v>644</v>
      </c>
      <c r="Q20" s="67" t="s">
        <v>645</v>
      </c>
      <c r="R20" s="87" t="s">
        <v>332</v>
      </c>
      <c r="S20" s="87">
        <v>200</v>
      </c>
      <c r="T20" s="110">
        <v>1.6</v>
      </c>
      <c r="U20" s="110">
        <v>5.8</v>
      </c>
      <c r="V20" s="88" t="s">
        <v>26</v>
      </c>
      <c r="W20" s="94">
        <v>1052597</v>
      </c>
      <c r="X20" s="95" t="s">
        <v>236</v>
      </c>
      <c r="Y20" s="94">
        <v>1052604</v>
      </c>
      <c r="Z20" s="94" t="s">
        <v>259</v>
      </c>
      <c r="AA20" s="94">
        <v>1054369</v>
      </c>
      <c r="AB20" s="94" t="s">
        <v>378</v>
      </c>
      <c r="AC20" s="94">
        <v>1054386</v>
      </c>
      <c r="AD20" s="94" t="s">
        <v>379</v>
      </c>
      <c r="AE20" s="94">
        <v>1052580</v>
      </c>
      <c r="AF20" s="94" t="s">
        <v>263</v>
      </c>
      <c r="AG20" s="95" t="s">
        <v>282</v>
      </c>
      <c r="AH20" s="95" t="s">
        <v>350</v>
      </c>
      <c r="AI20" s="95" t="s">
        <v>320</v>
      </c>
      <c r="AJ20" s="101" t="s">
        <v>321</v>
      </c>
    </row>
    <row r="21" spans="1:36" ht="19.95" customHeight="1">
      <c r="A21" s="59" t="s">
        <v>706</v>
      </c>
      <c r="B21" s="60">
        <v>3000</v>
      </c>
      <c r="C21" s="60">
        <v>7000</v>
      </c>
      <c r="D21" s="61">
        <v>200</v>
      </c>
      <c r="E21" s="60">
        <v>0.64</v>
      </c>
      <c r="F21" s="60">
        <v>1.3</v>
      </c>
      <c r="G21" s="60">
        <v>5.3</v>
      </c>
      <c r="H21" s="60">
        <v>2.2400000000000002</v>
      </c>
      <c r="I21" s="60">
        <f t="shared" si="0"/>
        <v>2.2400000000000002</v>
      </c>
      <c r="J21" s="60" t="str">
        <f t="shared" si="1"/>
        <v>YES</v>
      </c>
      <c r="K21" s="62">
        <f t="shared" si="2"/>
        <v>3.5000000000000004</v>
      </c>
      <c r="L21" s="63" t="s">
        <v>2</v>
      </c>
      <c r="M21" s="60">
        <v>0.23</v>
      </c>
      <c r="N21" s="60">
        <v>0.53</v>
      </c>
      <c r="O21" s="60" t="s">
        <v>19</v>
      </c>
      <c r="P21" s="68" t="s">
        <v>646</v>
      </c>
      <c r="Q21" s="69" t="s">
        <v>647</v>
      </c>
      <c r="R21" s="72" t="s">
        <v>332</v>
      </c>
      <c r="S21" s="72">
        <v>200</v>
      </c>
      <c r="T21" s="111">
        <v>1.6</v>
      </c>
      <c r="U21" s="111">
        <v>5.8</v>
      </c>
      <c r="V21" s="91" t="s">
        <v>26</v>
      </c>
      <c r="W21" s="92">
        <v>1052597</v>
      </c>
      <c r="X21" s="93" t="s">
        <v>236</v>
      </c>
      <c r="Y21" s="92">
        <v>1052604</v>
      </c>
      <c r="Z21" s="92" t="s">
        <v>259</v>
      </c>
      <c r="AA21" s="92">
        <v>1054369</v>
      </c>
      <c r="AB21" s="92" t="s">
        <v>378</v>
      </c>
      <c r="AC21" s="92">
        <v>1054386</v>
      </c>
      <c r="AD21" s="92" t="s">
        <v>379</v>
      </c>
      <c r="AE21" s="92">
        <v>1052580</v>
      </c>
      <c r="AF21" s="92" t="s">
        <v>263</v>
      </c>
      <c r="AG21" s="93" t="s">
        <v>282</v>
      </c>
      <c r="AH21" s="93" t="s">
        <v>350</v>
      </c>
      <c r="AI21" s="93" t="s">
        <v>320</v>
      </c>
      <c r="AJ21" s="100" t="s">
        <v>774</v>
      </c>
    </row>
    <row r="22" spans="1:36" ht="19.95" customHeigh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</row>
    <row r="23" spans="1:36" ht="19.95" customHeight="1">
      <c r="A23" s="54" t="s">
        <v>705</v>
      </c>
      <c r="B23" s="55">
        <v>3000</v>
      </c>
      <c r="C23" s="55">
        <v>7000</v>
      </c>
      <c r="D23" s="56">
        <v>400</v>
      </c>
      <c r="E23" s="55">
        <v>1.27</v>
      </c>
      <c r="F23" s="55">
        <v>2.5</v>
      </c>
      <c r="G23" s="55">
        <v>9.8000000000000007</v>
      </c>
      <c r="H23" s="55">
        <v>4.45</v>
      </c>
      <c r="I23" s="55">
        <f>IF(G23&lt;U23,H23,H23*U23/G23)</f>
        <v>4.45</v>
      </c>
      <c r="J23" s="55" t="str">
        <f>IF(G23&lt;=U23,"YES","NO")</f>
        <v>YES</v>
      </c>
      <c r="K23" s="57">
        <f>I23/E23</f>
        <v>3.5039370078740157</v>
      </c>
      <c r="L23" s="58" t="s">
        <v>2</v>
      </c>
      <c r="M23" s="55">
        <v>0.14499999999999999</v>
      </c>
      <c r="N23" s="55">
        <v>0.53</v>
      </c>
      <c r="O23" s="55"/>
      <c r="P23" s="66" t="s">
        <v>648</v>
      </c>
      <c r="Q23" s="67" t="s">
        <v>649</v>
      </c>
      <c r="R23" s="87" t="s">
        <v>332</v>
      </c>
      <c r="S23" s="87">
        <v>400</v>
      </c>
      <c r="T23" s="110">
        <v>2.8</v>
      </c>
      <c r="U23" s="110">
        <v>10.1</v>
      </c>
      <c r="V23" s="88" t="s">
        <v>26</v>
      </c>
      <c r="W23" s="94">
        <v>1052567</v>
      </c>
      <c r="X23" s="94" t="s">
        <v>348</v>
      </c>
      <c r="Y23" s="94">
        <v>1052586</v>
      </c>
      <c r="Z23" s="94" t="s">
        <v>260</v>
      </c>
      <c r="AA23" s="94">
        <v>1054376</v>
      </c>
      <c r="AB23" s="94" t="s">
        <v>376</v>
      </c>
      <c r="AC23" s="94">
        <v>1054370</v>
      </c>
      <c r="AD23" s="94" t="s">
        <v>407</v>
      </c>
      <c r="AE23" s="94">
        <v>1052585</v>
      </c>
      <c r="AF23" s="94" t="s">
        <v>264</v>
      </c>
      <c r="AG23" s="95" t="s">
        <v>286</v>
      </c>
      <c r="AH23" s="95" t="s">
        <v>287</v>
      </c>
      <c r="AI23" s="95" t="s">
        <v>314</v>
      </c>
      <c r="AJ23" s="101" t="s">
        <v>315</v>
      </c>
    </row>
    <row r="24" spans="1:36" ht="19.95" customHeight="1">
      <c r="A24" s="59" t="s">
        <v>706</v>
      </c>
      <c r="B24" s="60">
        <v>3000</v>
      </c>
      <c r="C24" s="60">
        <v>7000</v>
      </c>
      <c r="D24" s="61">
        <v>400</v>
      </c>
      <c r="E24" s="60">
        <v>1.27</v>
      </c>
      <c r="F24" s="60">
        <v>2.5</v>
      </c>
      <c r="G24" s="60">
        <v>9.8000000000000007</v>
      </c>
      <c r="H24" s="60">
        <v>4.45</v>
      </c>
      <c r="I24" s="60">
        <f>IF(G24&lt;U24,H24,H24*U24/G24)</f>
        <v>4.45</v>
      </c>
      <c r="J24" s="60" t="str">
        <f>IF(G24&lt;=U24,"YES","NO")</f>
        <v>YES</v>
      </c>
      <c r="K24" s="62">
        <f>I24/E24</f>
        <v>3.5039370078740157</v>
      </c>
      <c r="L24" s="63" t="s">
        <v>2</v>
      </c>
      <c r="M24" s="60">
        <v>0.157</v>
      </c>
      <c r="N24" s="60">
        <v>0.53</v>
      </c>
      <c r="O24" s="60" t="s">
        <v>19</v>
      </c>
      <c r="P24" s="68" t="s">
        <v>650</v>
      </c>
      <c r="Q24" s="69" t="s">
        <v>651</v>
      </c>
      <c r="R24" s="72" t="s">
        <v>332</v>
      </c>
      <c r="S24" s="72">
        <v>400</v>
      </c>
      <c r="T24" s="111">
        <v>2.8</v>
      </c>
      <c r="U24" s="111">
        <v>10.1</v>
      </c>
      <c r="V24" s="91" t="s">
        <v>26</v>
      </c>
      <c r="W24" s="92">
        <v>1052567</v>
      </c>
      <c r="X24" s="92" t="s">
        <v>237</v>
      </c>
      <c r="Y24" s="92">
        <v>1052586</v>
      </c>
      <c r="Z24" s="92" t="s">
        <v>261</v>
      </c>
      <c r="AA24" s="92">
        <v>1054376</v>
      </c>
      <c r="AB24" s="92" t="s">
        <v>375</v>
      </c>
      <c r="AC24" s="92">
        <v>1054370</v>
      </c>
      <c r="AD24" s="92" t="s">
        <v>377</v>
      </c>
      <c r="AE24" s="92">
        <v>1052585</v>
      </c>
      <c r="AF24" s="92" t="s">
        <v>264</v>
      </c>
      <c r="AG24" s="93" t="s">
        <v>286</v>
      </c>
      <c r="AH24" s="93" t="s">
        <v>287</v>
      </c>
      <c r="AI24" s="93" t="s">
        <v>314</v>
      </c>
      <c r="AJ24" s="100" t="s">
        <v>351</v>
      </c>
    </row>
    <row r="25" spans="1:36" ht="19.95" customHeight="1">
      <c r="A25" s="54" t="s">
        <v>705</v>
      </c>
      <c r="B25" s="55">
        <v>3000</v>
      </c>
      <c r="C25" s="55">
        <v>7000</v>
      </c>
      <c r="D25" s="56">
        <v>400</v>
      </c>
      <c r="E25" s="55">
        <v>1.27</v>
      </c>
      <c r="F25" s="55">
        <v>2.4</v>
      </c>
      <c r="G25" s="55">
        <v>9.1999999999999993</v>
      </c>
      <c r="H25" s="55">
        <v>4.45</v>
      </c>
      <c r="I25" s="55">
        <f>IF(G25&lt;U25,H25,H25*U25/G25)</f>
        <v>4.45</v>
      </c>
      <c r="J25" s="55" t="str">
        <f>IF(G25&lt;=U25,"YES","NO")</f>
        <v>YES</v>
      </c>
      <c r="K25" s="57">
        <f>I25/E25</f>
        <v>3.5039370078740157</v>
      </c>
      <c r="L25" s="58" t="s">
        <v>2</v>
      </c>
      <c r="M25" s="112">
        <v>0.43</v>
      </c>
      <c r="N25" s="112">
        <v>0.56999999999999995</v>
      </c>
      <c r="O25" s="55"/>
      <c r="P25" s="66" t="s">
        <v>652</v>
      </c>
      <c r="Q25" s="67" t="s">
        <v>653</v>
      </c>
      <c r="R25" s="87" t="s">
        <v>332</v>
      </c>
      <c r="S25" s="87">
        <v>400</v>
      </c>
      <c r="T25" s="110">
        <v>2.8</v>
      </c>
      <c r="U25" s="110">
        <v>10.1</v>
      </c>
      <c r="V25" s="88" t="s">
        <v>26</v>
      </c>
      <c r="W25" s="94">
        <v>1052567</v>
      </c>
      <c r="X25" s="94" t="s">
        <v>237</v>
      </c>
      <c r="Y25" s="94">
        <v>1052586</v>
      </c>
      <c r="Z25" s="94" t="s">
        <v>261</v>
      </c>
      <c r="AA25" s="94">
        <v>1054376</v>
      </c>
      <c r="AB25" s="94" t="s">
        <v>375</v>
      </c>
      <c r="AC25" s="94">
        <v>1054370</v>
      </c>
      <c r="AD25" s="94" t="s">
        <v>377</v>
      </c>
      <c r="AE25" s="94">
        <v>1052585</v>
      </c>
      <c r="AF25" s="94" t="s">
        <v>360</v>
      </c>
      <c r="AG25" s="95">
        <v>1053340</v>
      </c>
      <c r="AH25" s="95" t="s">
        <v>287</v>
      </c>
      <c r="AI25" s="95" t="s">
        <v>314</v>
      </c>
      <c r="AJ25" s="101" t="s">
        <v>351</v>
      </c>
    </row>
    <row r="26" spans="1:36" ht="19.95" customHeight="1">
      <c r="A26" s="59" t="s">
        <v>706</v>
      </c>
      <c r="B26" s="60">
        <v>3000</v>
      </c>
      <c r="C26" s="60">
        <v>7000</v>
      </c>
      <c r="D26" s="61">
        <v>400</v>
      </c>
      <c r="E26" s="60">
        <v>1.27</v>
      </c>
      <c r="F26" s="60">
        <v>2.4</v>
      </c>
      <c r="G26" s="60">
        <v>9.1999999999999993</v>
      </c>
      <c r="H26" s="60">
        <v>4.45</v>
      </c>
      <c r="I26" s="60">
        <f>IF(G26&lt;U26,H26,H26*U26/G26)</f>
        <v>4.45</v>
      </c>
      <c r="J26" s="60" t="str">
        <f>IF(G26&lt;=U26,"YES","NO")</f>
        <v>YES</v>
      </c>
      <c r="K26" s="62">
        <f>I26/E26</f>
        <v>3.5039370078740157</v>
      </c>
      <c r="L26" s="63" t="s">
        <v>2</v>
      </c>
      <c r="M26" s="113">
        <v>0.44</v>
      </c>
      <c r="N26" s="113">
        <v>0.56999999999999995</v>
      </c>
      <c r="O26" s="60" t="s">
        <v>19</v>
      </c>
      <c r="P26" s="68" t="s">
        <v>654</v>
      </c>
      <c r="Q26" s="69" t="s">
        <v>655</v>
      </c>
      <c r="R26" s="72" t="s">
        <v>332</v>
      </c>
      <c r="S26" s="72">
        <v>400</v>
      </c>
      <c r="T26" s="111">
        <v>2.8</v>
      </c>
      <c r="U26" s="111">
        <v>10.1</v>
      </c>
      <c r="V26" s="91" t="s">
        <v>26</v>
      </c>
      <c r="W26" s="92">
        <v>1052567</v>
      </c>
      <c r="X26" s="92" t="s">
        <v>237</v>
      </c>
      <c r="Y26" s="92">
        <v>1052586</v>
      </c>
      <c r="Z26" s="92" t="s">
        <v>262</v>
      </c>
      <c r="AA26" s="92">
        <v>1054376</v>
      </c>
      <c r="AB26" s="92" t="s">
        <v>375</v>
      </c>
      <c r="AC26" s="92">
        <v>1054370</v>
      </c>
      <c r="AD26" s="92" t="s">
        <v>377</v>
      </c>
      <c r="AE26" s="92">
        <v>1052585</v>
      </c>
      <c r="AF26" s="92" t="s">
        <v>264</v>
      </c>
      <c r="AG26" s="93" t="s">
        <v>286</v>
      </c>
      <c r="AH26" s="93" t="s">
        <v>287</v>
      </c>
      <c r="AI26" s="93" t="s">
        <v>314</v>
      </c>
      <c r="AJ26" s="100" t="s">
        <v>315</v>
      </c>
    </row>
    <row r="27" spans="1:36" ht="19.9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</row>
    <row r="28" spans="1:36" ht="19.95" customHeight="1">
      <c r="A28" s="54" t="s">
        <v>705</v>
      </c>
      <c r="B28" s="55">
        <v>3000</v>
      </c>
      <c r="C28" s="55">
        <v>7000</v>
      </c>
      <c r="D28" s="56">
        <v>550</v>
      </c>
      <c r="E28" s="55">
        <v>1.75</v>
      </c>
      <c r="F28" s="55">
        <v>3.9</v>
      </c>
      <c r="G28" s="55">
        <v>15</v>
      </c>
      <c r="H28" s="55">
        <v>6.13</v>
      </c>
      <c r="I28" s="55">
        <f t="shared" ref="I28:I35" si="3">IF(G28&lt;U28,H28,H28*U28/G28)</f>
        <v>6.13</v>
      </c>
      <c r="J28" s="55" t="str">
        <f t="shared" ref="J28:J35" si="4">IF(G28&lt;=U28,"YES","NO")</f>
        <v>YES</v>
      </c>
      <c r="K28" s="57">
        <f t="shared" ref="K28:K35" si="5">I28/E28</f>
        <v>3.5028571428571427</v>
      </c>
      <c r="L28" s="58" t="s">
        <v>3</v>
      </c>
      <c r="M28" s="55">
        <v>0.55000000000000004</v>
      </c>
      <c r="N28" s="55">
        <v>0.49</v>
      </c>
      <c r="O28" s="55"/>
      <c r="P28" s="66" t="s">
        <v>661</v>
      </c>
      <c r="Q28" s="67" t="s">
        <v>662</v>
      </c>
      <c r="R28" s="87" t="s">
        <v>333</v>
      </c>
      <c r="S28" s="87">
        <v>750</v>
      </c>
      <c r="T28" s="110">
        <v>5.5</v>
      </c>
      <c r="U28" s="110">
        <v>16.899999999999999</v>
      </c>
      <c r="V28" s="88" t="s">
        <v>27</v>
      </c>
      <c r="W28" s="94">
        <v>1052577</v>
      </c>
      <c r="X28" s="95" t="s">
        <v>238</v>
      </c>
      <c r="Y28" s="94">
        <v>1052590</v>
      </c>
      <c r="Z28" s="94" t="s">
        <v>249</v>
      </c>
      <c r="AA28" s="94">
        <v>1054388</v>
      </c>
      <c r="AB28" s="94" t="s">
        <v>380</v>
      </c>
      <c r="AC28" s="94">
        <v>1054374</v>
      </c>
      <c r="AD28" s="94" t="s">
        <v>382</v>
      </c>
      <c r="AE28" s="94">
        <v>1052571</v>
      </c>
      <c r="AF28" s="94" t="s">
        <v>265</v>
      </c>
      <c r="AG28" s="95" t="s">
        <v>294</v>
      </c>
      <c r="AH28" s="95" t="s">
        <v>295</v>
      </c>
      <c r="AI28" s="95" t="s">
        <v>322</v>
      </c>
      <c r="AJ28" s="101" t="s">
        <v>323</v>
      </c>
    </row>
    <row r="29" spans="1:36" ht="19.95" customHeight="1">
      <c r="A29" s="59" t="s">
        <v>706</v>
      </c>
      <c r="B29" s="60">
        <v>3000</v>
      </c>
      <c r="C29" s="60">
        <v>7000</v>
      </c>
      <c r="D29" s="61">
        <v>550</v>
      </c>
      <c r="E29" s="60">
        <v>1.75</v>
      </c>
      <c r="F29" s="60">
        <v>3.9</v>
      </c>
      <c r="G29" s="60">
        <v>15</v>
      </c>
      <c r="H29" s="60">
        <v>6.13</v>
      </c>
      <c r="I29" s="60">
        <f t="shared" si="3"/>
        <v>6.13</v>
      </c>
      <c r="J29" s="60" t="str">
        <f t="shared" si="4"/>
        <v>YES</v>
      </c>
      <c r="K29" s="62">
        <f t="shared" si="5"/>
        <v>3.5028571428571427</v>
      </c>
      <c r="L29" s="63" t="s">
        <v>3</v>
      </c>
      <c r="M29" s="73" t="s">
        <v>678</v>
      </c>
      <c r="N29" s="60">
        <v>0.49</v>
      </c>
      <c r="O29" s="60" t="s">
        <v>19</v>
      </c>
      <c r="P29" s="71" t="s">
        <v>663</v>
      </c>
      <c r="Q29" s="72" t="s">
        <v>664</v>
      </c>
      <c r="R29" s="72" t="s">
        <v>656</v>
      </c>
      <c r="S29" s="72">
        <v>750</v>
      </c>
      <c r="T29" s="111">
        <v>5.5</v>
      </c>
      <c r="U29" s="111">
        <v>16.899999999999999</v>
      </c>
      <c r="V29" s="91" t="s">
        <v>657</v>
      </c>
      <c r="W29" s="92">
        <v>1052577</v>
      </c>
      <c r="X29" s="93" t="s">
        <v>658</v>
      </c>
      <c r="Y29" s="92">
        <v>1052590</v>
      </c>
      <c r="Z29" s="92" t="s">
        <v>249</v>
      </c>
      <c r="AA29" s="92">
        <v>1054388</v>
      </c>
      <c r="AB29" s="92" t="s">
        <v>659</v>
      </c>
      <c r="AC29" s="92">
        <v>1054374</v>
      </c>
      <c r="AD29" s="92" t="s">
        <v>660</v>
      </c>
      <c r="AE29" s="92">
        <v>1052571</v>
      </c>
      <c r="AF29" s="92" t="s">
        <v>265</v>
      </c>
      <c r="AG29" s="93" t="s">
        <v>294</v>
      </c>
      <c r="AH29" s="93" t="s">
        <v>295</v>
      </c>
      <c r="AI29" s="93" t="s">
        <v>322</v>
      </c>
      <c r="AJ29" s="100" t="s">
        <v>323</v>
      </c>
    </row>
    <row r="30" spans="1:36" ht="19.95" customHeight="1">
      <c r="A30" s="54" t="s">
        <v>705</v>
      </c>
      <c r="B30" s="55">
        <v>3000</v>
      </c>
      <c r="C30" s="55">
        <v>7000</v>
      </c>
      <c r="D30" s="56">
        <v>550</v>
      </c>
      <c r="E30" s="55">
        <v>1.75</v>
      </c>
      <c r="F30" s="55">
        <v>3.3</v>
      </c>
      <c r="G30" s="55">
        <v>13.2</v>
      </c>
      <c r="H30" s="55">
        <v>6.13</v>
      </c>
      <c r="I30" s="55">
        <f t="shared" si="3"/>
        <v>6.13</v>
      </c>
      <c r="J30" s="55" t="str">
        <f t="shared" si="4"/>
        <v>YES</v>
      </c>
      <c r="K30" s="57">
        <f t="shared" si="5"/>
        <v>3.5028571428571427</v>
      </c>
      <c r="L30" s="58" t="s">
        <v>3</v>
      </c>
      <c r="M30" s="55">
        <v>1.1200000000000001</v>
      </c>
      <c r="N30" s="114">
        <v>0.56999999999999995</v>
      </c>
      <c r="O30" s="55"/>
      <c r="P30" s="66" t="s">
        <v>665</v>
      </c>
      <c r="Q30" s="67" t="s">
        <v>666</v>
      </c>
      <c r="R30" s="87" t="s">
        <v>333</v>
      </c>
      <c r="S30" s="87">
        <v>750</v>
      </c>
      <c r="T30" s="110">
        <v>5.5</v>
      </c>
      <c r="U30" s="110">
        <v>16.899999999999999</v>
      </c>
      <c r="V30" s="88" t="s">
        <v>27</v>
      </c>
      <c r="W30" s="94">
        <v>1052577</v>
      </c>
      <c r="X30" s="95" t="s">
        <v>238</v>
      </c>
      <c r="Y30" s="94">
        <v>1052590</v>
      </c>
      <c r="Z30" s="94" t="s">
        <v>249</v>
      </c>
      <c r="AA30" s="94">
        <v>1054388</v>
      </c>
      <c r="AB30" s="94" t="s">
        <v>380</v>
      </c>
      <c r="AC30" s="94">
        <v>1054374</v>
      </c>
      <c r="AD30" s="94" t="s">
        <v>382</v>
      </c>
      <c r="AE30" s="94">
        <v>1052571</v>
      </c>
      <c r="AF30" s="94" t="s">
        <v>265</v>
      </c>
      <c r="AG30" s="95" t="s">
        <v>294</v>
      </c>
      <c r="AH30" s="95" t="s">
        <v>295</v>
      </c>
      <c r="AI30" s="95" t="s">
        <v>322</v>
      </c>
      <c r="AJ30" s="101" t="s">
        <v>323</v>
      </c>
    </row>
    <row r="31" spans="1:36" ht="19.95" customHeight="1">
      <c r="A31" s="59" t="s">
        <v>706</v>
      </c>
      <c r="B31" s="60">
        <v>3000</v>
      </c>
      <c r="C31" s="60">
        <v>7000</v>
      </c>
      <c r="D31" s="61">
        <v>550</v>
      </c>
      <c r="E31" s="60">
        <v>1.75</v>
      </c>
      <c r="F31" s="60">
        <v>3.3</v>
      </c>
      <c r="G31" s="60">
        <v>13.2</v>
      </c>
      <c r="H31" s="60">
        <v>6.13</v>
      </c>
      <c r="I31" s="60">
        <f t="shared" si="3"/>
        <v>6.13</v>
      </c>
      <c r="J31" s="60" t="str">
        <f t="shared" si="4"/>
        <v>YES</v>
      </c>
      <c r="K31" s="62">
        <f t="shared" si="5"/>
        <v>3.5028571428571427</v>
      </c>
      <c r="L31" s="63" t="s">
        <v>3</v>
      </c>
      <c r="M31" s="73" t="s">
        <v>679</v>
      </c>
      <c r="N31" s="60">
        <v>0.56999999999999995</v>
      </c>
      <c r="O31" s="60" t="s">
        <v>19</v>
      </c>
      <c r="P31" s="71" t="s">
        <v>667</v>
      </c>
      <c r="Q31" s="72" t="s">
        <v>668</v>
      </c>
      <c r="R31" s="72" t="s">
        <v>656</v>
      </c>
      <c r="S31" s="72">
        <v>750</v>
      </c>
      <c r="T31" s="111">
        <v>5.5</v>
      </c>
      <c r="U31" s="111">
        <v>16.899999999999999</v>
      </c>
      <c r="V31" s="91" t="s">
        <v>657</v>
      </c>
      <c r="W31" s="92">
        <v>1052577</v>
      </c>
      <c r="X31" s="93" t="s">
        <v>658</v>
      </c>
      <c r="Y31" s="92">
        <v>1052590</v>
      </c>
      <c r="Z31" s="92" t="s">
        <v>249</v>
      </c>
      <c r="AA31" s="92">
        <v>1054388</v>
      </c>
      <c r="AB31" s="92" t="s">
        <v>659</v>
      </c>
      <c r="AC31" s="92">
        <v>1054374</v>
      </c>
      <c r="AD31" s="92" t="s">
        <v>660</v>
      </c>
      <c r="AE31" s="92">
        <v>1052571</v>
      </c>
      <c r="AF31" s="92" t="s">
        <v>265</v>
      </c>
      <c r="AG31" s="93" t="s">
        <v>294</v>
      </c>
      <c r="AH31" s="93" t="s">
        <v>295</v>
      </c>
      <c r="AI31" s="93" t="s">
        <v>322</v>
      </c>
      <c r="AJ31" s="100" t="s">
        <v>323</v>
      </c>
    </row>
    <row r="32" spans="1:36" ht="19.95" customHeight="1">
      <c r="A32" s="54" t="s">
        <v>705</v>
      </c>
      <c r="B32" s="55">
        <v>3000</v>
      </c>
      <c r="C32" s="55">
        <v>7000</v>
      </c>
      <c r="D32" s="56">
        <v>750</v>
      </c>
      <c r="E32" s="55">
        <v>2.39</v>
      </c>
      <c r="F32" s="55">
        <v>4.4000000000000004</v>
      </c>
      <c r="G32" s="55">
        <v>16.899999999999999</v>
      </c>
      <c r="H32" s="55">
        <v>8.36</v>
      </c>
      <c r="I32" s="55">
        <f t="shared" si="3"/>
        <v>8.36</v>
      </c>
      <c r="J32" s="55" t="str">
        <f t="shared" si="4"/>
        <v>YES</v>
      </c>
      <c r="K32" s="57">
        <f t="shared" si="5"/>
        <v>3.4979079497907946</v>
      </c>
      <c r="L32" s="58" t="s">
        <v>3</v>
      </c>
      <c r="M32" s="55">
        <v>0.68</v>
      </c>
      <c r="N32" s="55">
        <v>0.62</v>
      </c>
      <c r="O32" s="55"/>
      <c r="P32" s="66" t="s">
        <v>669</v>
      </c>
      <c r="Q32" s="67" t="s">
        <v>670</v>
      </c>
      <c r="R32" s="87" t="s">
        <v>333</v>
      </c>
      <c r="S32" s="87">
        <v>750</v>
      </c>
      <c r="T32" s="110">
        <v>5.5</v>
      </c>
      <c r="U32" s="110">
        <v>16.899999999999999</v>
      </c>
      <c r="V32" s="88" t="s">
        <v>27</v>
      </c>
      <c r="W32" s="94">
        <v>1052577</v>
      </c>
      <c r="X32" s="95" t="s">
        <v>238</v>
      </c>
      <c r="Y32" s="96">
        <v>1052590</v>
      </c>
      <c r="Z32" s="94" t="s">
        <v>249</v>
      </c>
      <c r="AA32" s="94">
        <v>1054388</v>
      </c>
      <c r="AB32" s="94" t="s">
        <v>381</v>
      </c>
      <c r="AC32" s="94">
        <v>1054374</v>
      </c>
      <c r="AD32" s="94" t="s">
        <v>382</v>
      </c>
      <c r="AE32" s="94">
        <v>1052571</v>
      </c>
      <c r="AF32" s="94" t="s">
        <v>265</v>
      </c>
      <c r="AG32" s="95" t="s">
        <v>294</v>
      </c>
      <c r="AH32" s="95" t="s">
        <v>353</v>
      </c>
      <c r="AI32" s="95" t="s">
        <v>322</v>
      </c>
      <c r="AJ32" s="101" t="s">
        <v>323</v>
      </c>
    </row>
    <row r="33" spans="1:36" ht="19.95" customHeight="1">
      <c r="A33" s="59" t="s">
        <v>706</v>
      </c>
      <c r="B33" s="60">
        <v>3000</v>
      </c>
      <c r="C33" s="60">
        <v>7000</v>
      </c>
      <c r="D33" s="61">
        <v>750</v>
      </c>
      <c r="E33" s="60">
        <v>2.39</v>
      </c>
      <c r="F33" s="60">
        <v>4.4000000000000004</v>
      </c>
      <c r="G33" s="60">
        <v>16.899999999999999</v>
      </c>
      <c r="H33" s="60">
        <v>8.36</v>
      </c>
      <c r="I33" s="60">
        <f t="shared" si="3"/>
        <v>8.36</v>
      </c>
      <c r="J33" s="60" t="str">
        <f t="shared" si="4"/>
        <v>YES</v>
      </c>
      <c r="K33" s="62">
        <f t="shared" si="5"/>
        <v>3.4979079497907946</v>
      </c>
      <c r="L33" s="63" t="s">
        <v>3</v>
      </c>
      <c r="M33" s="60">
        <v>0.71</v>
      </c>
      <c r="N33" s="60">
        <v>0.62</v>
      </c>
      <c r="O33" s="60" t="s">
        <v>19</v>
      </c>
      <c r="P33" s="68" t="s">
        <v>671</v>
      </c>
      <c r="Q33" s="69" t="s">
        <v>672</v>
      </c>
      <c r="R33" s="72" t="s">
        <v>333</v>
      </c>
      <c r="S33" s="72">
        <v>750</v>
      </c>
      <c r="T33" s="111">
        <v>5.5</v>
      </c>
      <c r="U33" s="111">
        <v>16.899999999999999</v>
      </c>
      <c r="V33" s="91" t="s">
        <v>27</v>
      </c>
      <c r="W33" s="92">
        <v>1052577</v>
      </c>
      <c r="X33" s="93" t="s">
        <v>238</v>
      </c>
      <c r="Y33" s="92">
        <v>1052590</v>
      </c>
      <c r="Z33" s="92" t="s">
        <v>249</v>
      </c>
      <c r="AA33" s="92">
        <v>1054388</v>
      </c>
      <c r="AB33" s="92" t="s">
        <v>381</v>
      </c>
      <c r="AC33" s="92">
        <v>1054374</v>
      </c>
      <c r="AD33" s="92" t="s">
        <v>383</v>
      </c>
      <c r="AE33" s="92">
        <v>1052571</v>
      </c>
      <c r="AF33" s="92" t="s">
        <v>265</v>
      </c>
      <c r="AG33" s="93" t="s">
        <v>294</v>
      </c>
      <c r="AH33" s="93" t="s">
        <v>295</v>
      </c>
      <c r="AI33" s="93" t="s">
        <v>322</v>
      </c>
      <c r="AJ33" s="100" t="s">
        <v>323</v>
      </c>
    </row>
    <row r="34" spans="1:36" ht="19.95" customHeight="1">
      <c r="A34" s="54" t="s">
        <v>705</v>
      </c>
      <c r="B34" s="55">
        <v>3000</v>
      </c>
      <c r="C34" s="55">
        <v>7000</v>
      </c>
      <c r="D34" s="56">
        <v>750</v>
      </c>
      <c r="E34" s="55">
        <v>2.39</v>
      </c>
      <c r="F34" s="55">
        <v>4.4000000000000004</v>
      </c>
      <c r="G34" s="55">
        <v>16.899999999999999</v>
      </c>
      <c r="H34" s="55">
        <v>8.36</v>
      </c>
      <c r="I34" s="55">
        <f t="shared" si="3"/>
        <v>8.36</v>
      </c>
      <c r="J34" s="55" t="str">
        <f t="shared" si="4"/>
        <v>YES</v>
      </c>
      <c r="K34" s="57">
        <f t="shared" si="5"/>
        <v>3.4979079497907946</v>
      </c>
      <c r="L34" s="58" t="s">
        <v>3</v>
      </c>
      <c r="M34" s="55">
        <v>1.46</v>
      </c>
      <c r="N34" s="55">
        <v>0.63</v>
      </c>
      <c r="O34" s="55"/>
      <c r="P34" s="66" t="s">
        <v>673</v>
      </c>
      <c r="Q34" s="67" t="s">
        <v>674</v>
      </c>
      <c r="R34" s="87" t="s">
        <v>333</v>
      </c>
      <c r="S34" s="87">
        <v>750</v>
      </c>
      <c r="T34" s="110">
        <v>5.5</v>
      </c>
      <c r="U34" s="110">
        <v>16.899999999999999</v>
      </c>
      <c r="V34" s="88" t="s">
        <v>27</v>
      </c>
      <c r="W34" s="94">
        <v>1052577</v>
      </c>
      <c r="X34" s="95" t="s">
        <v>238</v>
      </c>
      <c r="Y34" s="94">
        <v>1052590</v>
      </c>
      <c r="Z34" s="94" t="s">
        <v>249</v>
      </c>
      <c r="AA34" s="94">
        <v>1054388</v>
      </c>
      <c r="AB34" s="94" t="s">
        <v>380</v>
      </c>
      <c r="AC34" s="94">
        <v>1054374</v>
      </c>
      <c r="AD34" s="94" t="s">
        <v>382</v>
      </c>
      <c r="AE34" s="94">
        <v>1052571</v>
      </c>
      <c r="AF34" s="94" t="s">
        <v>265</v>
      </c>
      <c r="AG34" s="95" t="s">
        <v>294</v>
      </c>
      <c r="AH34" s="95" t="s">
        <v>295</v>
      </c>
      <c r="AI34" s="95" t="s">
        <v>322</v>
      </c>
      <c r="AJ34" s="101" t="s">
        <v>323</v>
      </c>
    </row>
    <row r="35" spans="1:36" ht="19.95" customHeight="1">
      <c r="A35" s="59" t="s">
        <v>706</v>
      </c>
      <c r="B35" s="60">
        <v>3000</v>
      </c>
      <c r="C35" s="60">
        <v>7000</v>
      </c>
      <c r="D35" s="61">
        <v>750</v>
      </c>
      <c r="E35" s="60">
        <v>2.39</v>
      </c>
      <c r="F35" s="60">
        <v>4.4000000000000004</v>
      </c>
      <c r="G35" s="60">
        <v>16.899999999999999</v>
      </c>
      <c r="H35" s="60">
        <v>8.36</v>
      </c>
      <c r="I35" s="60">
        <f t="shared" si="3"/>
        <v>8.36</v>
      </c>
      <c r="J35" s="60" t="str">
        <f t="shared" si="4"/>
        <v>YES</v>
      </c>
      <c r="K35" s="62">
        <f t="shared" si="5"/>
        <v>3.4979079497907946</v>
      </c>
      <c r="L35" s="63" t="s">
        <v>3</v>
      </c>
      <c r="M35" s="60">
        <v>1.51</v>
      </c>
      <c r="N35" s="60">
        <v>0.63</v>
      </c>
      <c r="O35" s="60" t="s">
        <v>19</v>
      </c>
      <c r="P35" s="68" t="s">
        <v>675</v>
      </c>
      <c r="Q35" s="69" t="s">
        <v>676</v>
      </c>
      <c r="R35" s="72" t="s">
        <v>333</v>
      </c>
      <c r="S35" s="72">
        <v>750</v>
      </c>
      <c r="T35" s="111">
        <v>5.5</v>
      </c>
      <c r="U35" s="111">
        <v>16.899999999999999</v>
      </c>
      <c r="V35" s="91" t="s">
        <v>27</v>
      </c>
      <c r="W35" s="92">
        <v>1052577</v>
      </c>
      <c r="X35" s="93" t="s">
        <v>238</v>
      </c>
      <c r="Y35" s="92">
        <v>1052590</v>
      </c>
      <c r="Z35" s="92" t="s">
        <v>249</v>
      </c>
      <c r="AA35" s="92">
        <v>1054388</v>
      </c>
      <c r="AB35" s="92" t="s">
        <v>380</v>
      </c>
      <c r="AC35" s="92">
        <v>1054374</v>
      </c>
      <c r="AD35" s="92" t="s">
        <v>383</v>
      </c>
      <c r="AE35" s="92">
        <v>1052571</v>
      </c>
      <c r="AF35" s="92" t="s">
        <v>265</v>
      </c>
      <c r="AG35" s="93" t="s">
        <v>294</v>
      </c>
      <c r="AH35" s="93" t="s">
        <v>295</v>
      </c>
      <c r="AI35" s="93" t="s">
        <v>322</v>
      </c>
      <c r="AJ35" s="100" t="s">
        <v>323</v>
      </c>
    </row>
    <row r="36" spans="1:36" ht="19.9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</row>
    <row r="37" spans="1:36" ht="19.95" customHeight="1">
      <c r="A37" s="54" t="s">
        <v>696</v>
      </c>
      <c r="B37" s="55">
        <v>1500</v>
      </c>
      <c r="C37" s="55">
        <v>4500</v>
      </c>
      <c r="D37" s="56">
        <v>850</v>
      </c>
      <c r="E37" s="55">
        <v>5.39</v>
      </c>
      <c r="F37" s="55">
        <v>6.6</v>
      </c>
      <c r="G37" s="55">
        <v>17.2</v>
      </c>
      <c r="H37" s="55">
        <v>13.5</v>
      </c>
      <c r="I37" s="75">
        <f t="shared" ref="I37:I48" si="6">IF(G37&lt;U37,H37,H37*U37/G37)</f>
        <v>13.5</v>
      </c>
      <c r="J37" s="55" t="str">
        <f t="shared" ref="J37:J48" si="7">IF(G37&lt;=U37,"YES","NO")</f>
        <v>YES</v>
      </c>
      <c r="K37" s="57">
        <f t="shared" ref="K37:K48" si="8">I37/E37</f>
        <v>2.5046382189239336</v>
      </c>
      <c r="L37" s="58" t="s">
        <v>4</v>
      </c>
      <c r="M37" s="55">
        <v>13.56</v>
      </c>
      <c r="N37" s="55">
        <v>0.93</v>
      </c>
      <c r="O37" s="55"/>
      <c r="P37" s="66" t="s">
        <v>680</v>
      </c>
      <c r="Q37" s="67" t="s">
        <v>681</v>
      </c>
      <c r="R37" s="87" t="s">
        <v>334</v>
      </c>
      <c r="S37" s="87">
        <v>1000</v>
      </c>
      <c r="T37" s="110">
        <v>7.6</v>
      </c>
      <c r="U37" s="110">
        <v>23</v>
      </c>
      <c r="V37" s="88" t="s">
        <v>28</v>
      </c>
      <c r="W37" s="94">
        <v>1052568</v>
      </c>
      <c r="X37" s="95" t="s">
        <v>239</v>
      </c>
      <c r="Y37" s="94">
        <v>1052598</v>
      </c>
      <c r="Z37" s="94" t="s">
        <v>250</v>
      </c>
      <c r="AA37" s="94">
        <v>1054371</v>
      </c>
      <c r="AB37" s="94" t="s">
        <v>384</v>
      </c>
      <c r="AC37" s="94">
        <v>1054381</v>
      </c>
      <c r="AD37" s="94" t="s">
        <v>386</v>
      </c>
      <c r="AE37" s="94">
        <v>1052581</v>
      </c>
      <c r="AF37" s="94" t="s">
        <v>266</v>
      </c>
      <c r="AG37" s="95" t="s">
        <v>288</v>
      </c>
      <c r="AH37" s="95" t="s">
        <v>289</v>
      </c>
      <c r="AI37" s="95" t="s">
        <v>316</v>
      </c>
      <c r="AJ37" s="101" t="s">
        <v>317</v>
      </c>
    </row>
    <row r="38" spans="1:36" ht="19.95" customHeight="1">
      <c r="A38" s="59" t="s">
        <v>227</v>
      </c>
      <c r="B38" s="60">
        <v>1500</v>
      </c>
      <c r="C38" s="60">
        <v>4500</v>
      </c>
      <c r="D38" s="61">
        <v>850</v>
      </c>
      <c r="E38" s="60">
        <v>5.39</v>
      </c>
      <c r="F38" s="60">
        <v>6.6</v>
      </c>
      <c r="G38" s="60">
        <v>17.2</v>
      </c>
      <c r="H38" s="60">
        <v>13.5</v>
      </c>
      <c r="I38" s="74">
        <f t="shared" si="6"/>
        <v>13.5</v>
      </c>
      <c r="J38" s="60" t="str">
        <f t="shared" si="7"/>
        <v>YES</v>
      </c>
      <c r="K38" s="62">
        <f t="shared" si="8"/>
        <v>2.5046382189239336</v>
      </c>
      <c r="L38" s="63" t="s">
        <v>4</v>
      </c>
      <c r="M38" s="60">
        <v>15.8</v>
      </c>
      <c r="N38" s="60">
        <v>0.93</v>
      </c>
      <c r="O38" s="60" t="s">
        <v>19</v>
      </c>
      <c r="P38" s="68" t="s">
        <v>682</v>
      </c>
      <c r="Q38" s="69" t="s">
        <v>683</v>
      </c>
      <c r="R38" s="72" t="s">
        <v>334</v>
      </c>
      <c r="S38" s="72">
        <v>1000</v>
      </c>
      <c r="T38" s="111">
        <v>7.6</v>
      </c>
      <c r="U38" s="111">
        <v>23</v>
      </c>
      <c r="V38" s="91" t="s">
        <v>28</v>
      </c>
      <c r="W38" s="92">
        <v>1052568</v>
      </c>
      <c r="X38" s="93" t="s">
        <v>239</v>
      </c>
      <c r="Y38" s="92">
        <v>1052598</v>
      </c>
      <c r="Z38" s="92" t="s">
        <v>250</v>
      </c>
      <c r="AA38" s="92">
        <v>1054371</v>
      </c>
      <c r="AB38" s="92" t="s">
        <v>384</v>
      </c>
      <c r="AC38" s="92">
        <v>1054381</v>
      </c>
      <c r="AD38" s="92" t="s">
        <v>387</v>
      </c>
      <c r="AE38" s="92">
        <v>1052581</v>
      </c>
      <c r="AF38" s="92" t="s">
        <v>266</v>
      </c>
      <c r="AG38" s="93">
        <v>1053341</v>
      </c>
      <c r="AH38" s="93" t="s">
        <v>347</v>
      </c>
      <c r="AI38" s="93" t="s">
        <v>316</v>
      </c>
      <c r="AJ38" s="100" t="s">
        <v>317</v>
      </c>
    </row>
    <row r="39" spans="1:36" ht="19.95" customHeight="1">
      <c r="A39" s="54" t="s">
        <v>354</v>
      </c>
      <c r="B39" s="55">
        <v>3000</v>
      </c>
      <c r="C39" s="55">
        <v>7000</v>
      </c>
      <c r="D39" s="56">
        <v>1000</v>
      </c>
      <c r="E39" s="55">
        <v>3.18</v>
      </c>
      <c r="F39" s="55">
        <v>6.2</v>
      </c>
      <c r="G39" s="55">
        <v>24</v>
      </c>
      <c r="H39" s="55">
        <v>11.13</v>
      </c>
      <c r="I39" s="117">
        <f t="shared" si="6"/>
        <v>10.66625</v>
      </c>
      <c r="J39" s="70" t="str">
        <f t="shared" si="7"/>
        <v>NO</v>
      </c>
      <c r="K39" s="108">
        <f t="shared" si="8"/>
        <v>3.3541666666666665</v>
      </c>
      <c r="L39" s="58" t="s">
        <v>3</v>
      </c>
      <c r="M39" s="55">
        <v>0.82</v>
      </c>
      <c r="N39" s="114">
        <v>0.55000000000000004</v>
      </c>
      <c r="O39" s="55"/>
      <c r="P39" s="66" t="s">
        <v>684</v>
      </c>
      <c r="Q39" s="67" t="s">
        <v>685</v>
      </c>
      <c r="R39" s="87" t="s">
        <v>334</v>
      </c>
      <c r="S39" s="87">
        <v>1000</v>
      </c>
      <c r="T39" s="110">
        <v>7.6</v>
      </c>
      <c r="U39" s="110">
        <v>23</v>
      </c>
      <c r="V39" s="88" t="s">
        <v>28</v>
      </c>
      <c r="W39" s="94">
        <v>1052568</v>
      </c>
      <c r="X39" s="95" t="s">
        <v>239</v>
      </c>
      <c r="Y39" s="94">
        <v>1052598</v>
      </c>
      <c r="Z39" s="94" t="s">
        <v>250</v>
      </c>
      <c r="AA39" s="94">
        <v>1054371</v>
      </c>
      <c r="AB39" s="94" t="s">
        <v>384</v>
      </c>
      <c r="AC39" s="94">
        <v>1054381</v>
      </c>
      <c r="AD39" s="94" t="s">
        <v>386</v>
      </c>
      <c r="AE39" s="94">
        <v>1052581</v>
      </c>
      <c r="AF39" s="94" t="s">
        <v>266</v>
      </c>
      <c r="AG39" s="95" t="s">
        <v>288</v>
      </c>
      <c r="AH39" s="95" t="s">
        <v>289</v>
      </c>
      <c r="AI39" s="95" t="s">
        <v>316</v>
      </c>
      <c r="AJ39" s="101" t="s">
        <v>317</v>
      </c>
    </row>
    <row r="40" spans="1:36" ht="19.95" customHeight="1">
      <c r="A40" s="59" t="s">
        <v>227</v>
      </c>
      <c r="B40" s="60">
        <v>3000</v>
      </c>
      <c r="C40" s="60">
        <v>7000</v>
      </c>
      <c r="D40" s="61">
        <v>1000</v>
      </c>
      <c r="E40" s="60">
        <v>3.18</v>
      </c>
      <c r="F40" s="60">
        <v>6.2</v>
      </c>
      <c r="G40" s="60">
        <v>24</v>
      </c>
      <c r="H40" s="60">
        <v>11.13</v>
      </c>
      <c r="I40" s="116">
        <f t="shared" si="6"/>
        <v>10.66625</v>
      </c>
      <c r="J40" s="116" t="str">
        <f t="shared" si="7"/>
        <v>NO</v>
      </c>
      <c r="K40" s="109">
        <f t="shared" si="8"/>
        <v>3.3541666666666665</v>
      </c>
      <c r="L40" s="63" t="s">
        <v>3</v>
      </c>
      <c r="M40" s="60">
        <v>0.87</v>
      </c>
      <c r="N40" s="60">
        <v>0.55000000000000004</v>
      </c>
      <c r="O40" s="60" t="s">
        <v>19</v>
      </c>
      <c r="P40" s="68" t="s">
        <v>686</v>
      </c>
      <c r="Q40" s="69" t="s">
        <v>687</v>
      </c>
      <c r="R40" s="72" t="s">
        <v>334</v>
      </c>
      <c r="S40" s="72">
        <v>1000</v>
      </c>
      <c r="T40" s="111">
        <v>7.6</v>
      </c>
      <c r="U40" s="111">
        <v>23</v>
      </c>
      <c r="V40" s="91" t="s">
        <v>28</v>
      </c>
      <c r="W40" s="92">
        <v>1052568</v>
      </c>
      <c r="X40" s="93" t="s">
        <v>239</v>
      </c>
      <c r="Y40" s="92">
        <v>1052598</v>
      </c>
      <c r="Z40" s="92" t="s">
        <v>250</v>
      </c>
      <c r="AA40" s="92">
        <v>1054371</v>
      </c>
      <c r="AB40" s="92" t="s">
        <v>384</v>
      </c>
      <c r="AC40" s="92">
        <v>1054381</v>
      </c>
      <c r="AD40" s="92" t="s">
        <v>387</v>
      </c>
      <c r="AE40" s="92">
        <v>1052581</v>
      </c>
      <c r="AF40" s="92" t="s">
        <v>266</v>
      </c>
      <c r="AG40" s="93">
        <v>1053341</v>
      </c>
      <c r="AH40" s="93" t="s">
        <v>347</v>
      </c>
      <c r="AI40" s="93" t="s">
        <v>316</v>
      </c>
      <c r="AJ40" s="100" t="s">
        <v>317</v>
      </c>
    </row>
    <row r="41" spans="1:36" ht="19.95" customHeight="1">
      <c r="A41" s="54" t="s">
        <v>619</v>
      </c>
      <c r="B41" s="55">
        <v>3000</v>
      </c>
      <c r="C41" s="55">
        <v>7000</v>
      </c>
      <c r="D41" s="56">
        <v>1000</v>
      </c>
      <c r="E41" s="55">
        <v>3.18</v>
      </c>
      <c r="F41" s="55">
        <v>6.5</v>
      </c>
      <c r="G41" s="55">
        <v>24</v>
      </c>
      <c r="H41" s="55">
        <v>11.13</v>
      </c>
      <c r="I41" s="117">
        <f t="shared" si="6"/>
        <v>10.66625</v>
      </c>
      <c r="J41" s="70" t="str">
        <f t="shared" si="7"/>
        <v>NO</v>
      </c>
      <c r="K41" s="108">
        <f t="shared" si="8"/>
        <v>3.3541666666666665</v>
      </c>
      <c r="L41" s="58" t="s">
        <v>3</v>
      </c>
      <c r="M41" s="55">
        <v>1.87</v>
      </c>
      <c r="N41" s="114">
        <v>0.53</v>
      </c>
      <c r="O41" s="55"/>
      <c r="P41" s="66" t="s">
        <v>688</v>
      </c>
      <c r="Q41" s="67" t="s">
        <v>689</v>
      </c>
      <c r="R41" s="87" t="s">
        <v>334</v>
      </c>
      <c r="S41" s="87">
        <v>1000</v>
      </c>
      <c r="T41" s="110">
        <v>7.6</v>
      </c>
      <c r="U41" s="110">
        <v>23</v>
      </c>
      <c r="V41" s="88" t="s">
        <v>28</v>
      </c>
      <c r="W41" s="94">
        <v>1052568</v>
      </c>
      <c r="X41" s="95" t="s">
        <v>239</v>
      </c>
      <c r="Y41" s="94">
        <v>1052598</v>
      </c>
      <c r="Z41" s="94" t="s">
        <v>250</v>
      </c>
      <c r="AA41" s="94">
        <v>1054371</v>
      </c>
      <c r="AB41" s="94" t="s">
        <v>384</v>
      </c>
      <c r="AC41" s="94">
        <v>1054381</v>
      </c>
      <c r="AD41" s="94" t="s">
        <v>386</v>
      </c>
      <c r="AE41" s="94">
        <v>1052581</v>
      </c>
      <c r="AF41" s="94" t="s">
        <v>266</v>
      </c>
      <c r="AG41" s="95" t="s">
        <v>288</v>
      </c>
      <c r="AH41" s="95" t="s">
        <v>289</v>
      </c>
      <c r="AI41" s="95" t="s">
        <v>316</v>
      </c>
      <c r="AJ41" s="101" t="s">
        <v>317</v>
      </c>
    </row>
    <row r="42" spans="1:36" ht="19.95" customHeight="1">
      <c r="A42" s="59" t="s">
        <v>227</v>
      </c>
      <c r="B42" s="60">
        <v>3000</v>
      </c>
      <c r="C42" s="60">
        <v>7000</v>
      </c>
      <c r="D42" s="61">
        <v>1000</v>
      </c>
      <c r="E42" s="60">
        <v>3.18</v>
      </c>
      <c r="F42" s="60">
        <v>6.5</v>
      </c>
      <c r="G42" s="60">
        <v>24</v>
      </c>
      <c r="H42" s="60">
        <v>11.13</v>
      </c>
      <c r="I42" s="116">
        <f t="shared" si="6"/>
        <v>10.66625</v>
      </c>
      <c r="J42" s="116" t="str">
        <f t="shared" si="7"/>
        <v>NO</v>
      </c>
      <c r="K42" s="109">
        <f t="shared" si="8"/>
        <v>3.3541666666666665</v>
      </c>
      <c r="L42" s="63" t="s">
        <v>3</v>
      </c>
      <c r="M42" s="60">
        <v>1.97</v>
      </c>
      <c r="N42" s="60">
        <v>0.53</v>
      </c>
      <c r="O42" s="60" t="s">
        <v>19</v>
      </c>
      <c r="P42" s="68" t="s">
        <v>690</v>
      </c>
      <c r="Q42" s="69" t="s">
        <v>691</v>
      </c>
      <c r="R42" s="72" t="s">
        <v>334</v>
      </c>
      <c r="S42" s="72">
        <v>1000</v>
      </c>
      <c r="T42" s="111">
        <v>7.6</v>
      </c>
      <c r="U42" s="111">
        <v>23</v>
      </c>
      <c r="V42" s="91" t="s">
        <v>28</v>
      </c>
      <c r="W42" s="92">
        <v>1052568</v>
      </c>
      <c r="X42" s="93" t="s">
        <v>239</v>
      </c>
      <c r="Y42" s="92">
        <v>1052598</v>
      </c>
      <c r="Z42" s="92" t="s">
        <v>250</v>
      </c>
      <c r="AA42" s="92">
        <v>1054371</v>
      </c>
      <c r="AB42" s="92" t="s">
        <v>385</v>
      </c>
      <c r="AC42" s="92">
        <v>1054381</v>
      </c>
      <c r="AD42" s="92" t="s">
        <v>387</v>
      </c>
      <c r="AE42" s="92">
        <v>1052581</v>
      </c>
      <c r="AF42" s="92" t="s">
        <v>266</v>
      </c>
      <c r="AG42" s="93">
        <v>1053341</v>
      </c>
      <c r="AH42" s="93" t="s">
        <v>355</v>
      </c>
      <c r="AI42" s="93" t="s">
        <v>316</v>
      </c>
      <c r="AJ42" s="100" t="s">
        <v>317</v>
      </c>
    </row>
    <row r="43" spans="1:36" ht="19.95" customHeight="1">
      <c r="A43" s="54" t="s">
        <v>354</v>
      </c>
      <c r="B43" s="55">
        <v>3000</v>
      </c>
      <c r="C43" s="55">
        <v>7000</v>
      </c>
      <c r="D43" s="56">
        <v>1000</v>
      </c>
      <c r="E43" s="55">
        <v>3.18</v>
      </c>
      <c r="F43" s="55">
        <v>6.2</v>
      </c>
      <c r="G43" s="55">
        <v>24</v>
      </c>
      <c r="H43" s="55">
        <v>11.13</v>
      </c>
      <c r="I43" s="75">
        <f t="shared" si="6"/>
        <v>11.13</v>
      </c>
      <c r="J43" s="55" t="str">
        <f t="shared" si="7"/>
        <v>YES</v>
      </c>
      <c r="K43" s="57">
        <f t="shared" si="8"/>
        <v>3.5</v>
      </c>
      <c r="L43" s="58" t="s">
        <v>3</v>
      </c>
      <c r="M43" s="55">
        <v>0.82</v>
      </c>
      <c r="N43" s="114">
        <v>0.55000000000000004</v>
      </c>
      <c r="O43" s="55"/>
      <c r="P43" s="66" t="s">
        <v>684</v>
      </c>
      <c r="Q43" s="67" t="s">
        <v>685</v>
      </c>
      <c r="R43" s="87" t="s">
        <v>335</v>
      </c>
      <c r="S43" s="87">
        <v>1500</v>
      </c>
      <c r="T43" s="110">
        <v>11.6</v>
      </c>
      <c r="U43" s="110">
        <v>32</v>
      </c>
      <c r="V43" s="88" t="s">
        <v>29</v>
      </c>
      <c r="W43" s="94">
        <v>1052582</v>
      </c>
      <c r="X43" s="95" t="s">
        <v>240</v>
      </c>
      <c r="Y43" s="94">
        <v>1052601</v>
      </c>
      <c r="Z43" s="94" t="s">
        <v>251</v>
      </c>
      <c r="AA43" s="94">
        <v>1054373</v>
      </c>
      <c r="AB43" s="94" t="s">
        <v>388</v>
      </c>
      <c r="AC43" s="94">
        <v>1054372</v>
      </c>
      <c r="AD43" s="94" t="s">
        <v>389</v>
      </c>
      <c r="AE43" s="94">
        <v>1052587</v>
      </c>
      <c r="AF43" s="94" t="s">
        <v>267</v>
      </c>
      <c r="AG43" s="95" t="s">
        <v>296</v>
      </c>
      <c r="AH43" s="95" t="s">
        <v>297</v>
      </c>
      <c r="AI43" s="95" t="s">
        <v>308</v>
      </c>
      <c r="AJ43" s="101" t="s">
        <v>309</v>
      </c>
    </row>
    <row r="44" spans="1:36" ht="19.95" customHeight="1">
      <c r="A44" s="59" t="s">
        <v>227</v>
      </c>
      <c r="B44" s="60">
        <v>3000</v>
      </c>
      <c r="C44" s="60">
        <v>7000</v>
      </c>
      <c r="D44" s="61">
        <v>1000</v>
      </c>
      <c r="E44" s="60">
        <v>3.18</v>
      </c>
      <c r="F44" s="60">
        <v>6.2</v>
      </c>
      <c r="G44" s="60">
        <v>24</v>
      </c>
      <c r="H44" s="60">
        <v>11.13</v>
      </c>
      <c r="I44" s="74">
        <f t="shared" si="6"/>
        <v>11.13</v>
      </c>
      <c r="J44" s="74" t="str">
        <f t="shared" si="7"/>
        <v>YES</v>
      </c>
      <c r="K44" s="62">
        <f t="shared" si="8"/>
        <v>3.5</v>
      </c>
      <c r="L44" s="63" t="s">
        <v>3</v>
      </c>
      <c r="M44" s="60">
        <v>0.87</v>
      </c>
      <c r="N44" s="60">
        <v>0.55000000000000004</v>
      </c>
      <c r="O44" s="60" t="s">
        <v>19</v>
      </c>
      <c r="P44" s="68" t="s">
        <v>686</v>
      </c>
      <c r="Q44" s="69" t="s">
        <v>687</v>
      </c>
      <c r="R44" s="72" t="s">
        <v>335</v>
      </c>
      <c r="S44" s="72">
        <v>1500</v>
      </c>
      <c r="T44" s="111">
        <v>11.6</v>
      </c>
      <c r="U44" s="111">
        <v>32</v>
      </c>
      <c r="V44" s="91" t="s">
        <v>29</v>
      </c>
      <c r="W44" s="92">
        <v>1052582</v>
      </c>
      <c r="X44" s="93" t="s">
        <v>240</v>
      </c>
      <c r="Y44" s="92">
        <v>1052601</v>
      </c>
      <c r="Z44" s="92" t="s">
        <v>251</v>
      </c>
      <c r="AA44" s="92">
        <v>1054373</v>
      </c>
      <c r="AB44" s="92" t="s">
        <v>388</v>
      </c>
      <c r="AC44" s="92">
        <v>1054372</v>
      </c>
      <c r="AD44" s="92" t="s">
        <v>389</v>
      </c>
      <c r="AE44" s="92">
        <v>1052587</v>
      </c>
      <c r="AF44" s="92" t="s">
        <v>267</v>
      </c>
      <c r="AG44" s="93" t="s">
        <v>296</v>
      </c>
      <c r="AH44" s="93" t="s">
        <v>297</v>
      </c>
      <c r="AI44" s="93" t="s">
        <v>308</v>
      </c>
      <c r="AJ44" s="100" t="s">
        <v>309</v>
      </c>
    </row>
    <row r="45" spans="1:36" ht="19.95" customHeight="1">
      <c r="A45" s="54" t="s">
        <v>354</v>
      </c>
      <c r="B45" s="55">
        <v>3000</v>
      </c>
      <c r="C45" s="55">
        <v>7000</v>
      </c>
      <c r="D45" s="56">
        <v>1000</v>
      </c>
      <c r="E45" s="55">
        <v>3.18</v>
      </c>
      <c r="F45" s="55">
        <v>6.5</v>
      </c>
      <c r="G45" s="55">
        <v>24</v>
      </c>
      <c r="H45" s="55">
        <v>11.13</v>
      </c>
      <c r="I45" s="75">
        <f t="shared" si="6"/>
        <v>11.13</v>
      </c>
      <c r="J45" s="55" t="str">
        <f t="shared" si="7"/>
        <v>YES</v>
      </c>
      <c r="K45" s="57">
        <f t="shared" si="8"/>
        <v>3.5</v>
      </c>
      <c r="L45" s="58" t="s">
        <v>3</v>
      </c>
      <c r="M45" s="55">
        <v>1.87</v>
      </c>
      <c r="N45" s="114">
        <v>0.53</v>
      </c>
      <c r="O45" s="55"/>
      <c r="P45" s="66" t="s">
        <v>688</v>
      </c>
      <c r="Q45" s="67" t="s">
        <v>689</v>
      </c>
      <c r="R45" s="87" t="s">
        <v>335</v>
      </c>
      <c r="S45" s="87">
        <v>1500</v>
      </c>
      <c r="T45" s="110">
        <v>11.6</v>
      </c>
      <c r="U45" s="110">
        <v>32</v>
      </c>
      <c r="V45" s="88" t="s">
        <v>29</v>
      </c>
      <c r="W45" s="94">
        <v>1052582</v>
      </c>
      <c r="X45" s="95" t="s">
        <v>240</v>
      </c>
      <c r="Y45" s="94">
        <v>1052601</v>
      </c>
      <c r="Z45" s="94" t="s">
        <v>251</v>
      </c>
      <c r="AA45" s="94">
        <v>1054373</v>
      </c>
      <c r="AB45" s="94" t="s">
        <v>388</v>
      </c>
      <c r="AC45" s="94">
        <v>1054372</v>
      </c>
      <c r="AD45" s="94" t="s">
        <v>389</v>
      </c>
      <c r="AE45" s="94">
        <v>1052587</v>
      </c>
      <c r="AF45" s="94" t="s">
        <v>267</v>
      </c>
      <c r="AG45" s="95" t="s">
        <v>296</v>
      </c>
      <c r="AH45" s="95" t="s">
        <v>297</v>
      </c>
      <c r="AI45" s="95" t="s">
        <v>308</v>
      </c>
      <c r="AJ45" s="101" t="s">
        <v>309</v>
      </c>
    </row>
    <row r="46" spans="1:36" ht="19.95" customHeight="1">
      <c r="A46" s="59" t="s">
        <v>227</v>
      </c>
      <c r="B46" s="60">
        <v>3000</v>
      </c>
      <c r="C46" s="60">
        <v>7000</v>
      </c>
      <c r="D46" s="61">
        <v>1000</v>
      </c>
      <c r="E46" s="60">
        <v>3.18</v>
      </c>
      <c r="F46" s="60">
        <v>6.5</v>
      </c>
      <c r="G46" s="60">
        <v>24</v>
      </c>
      <c r="H46" s="60">
        <v>11.13</v>
      </c>
      <c r="I46" s="74">
        <f t="shared" si="6"/>
        <v>11.13</v>
      </c>
      <c r="J46" s="74" t="str">
        <f t="shared" si="7"/>
        <v>YES</v>
      </c>
      <c r="K46" s="62">
        <f t="shared" si="8"/>
        <v>3.5</v>
      </c>
      <c r="L46" s="63" t="s">
        <v>3</v>
      </c>
      <c r="M46" s="60">
        <v>1.97</v>
      </c>
      <c r="N46" s="60">
        <v>0.53</v>
      </c>
      <c r="O46" s="60" t="s">
        <v>19</v>
      </c>
      <c r="P46" s="68" t="s">
        <v>690</v>
      </c>
      <c r="Q46" s="69" t="s">
        <v>691</v>
      </c>
      <c r="R46" s="72" t="s">
        <v>335</v>
      </c>
      <c r="S46" s="72">
        <v>1500</v>
      </c>
      <c r="T46" s="111">
        <v>11.6</v>
      </c>
      <c r="U46" s="111">
        <v>32</v>
      </c>
      <c r="V46" s="91" t="s">
        <v>29</v>
      </c>
      <c r="W46" s="92">
        <v>1052582</v>
      </c>
      <c r="X46" s="93" t="s">
        <v>240</v>
      </c>
      <c r="Y46" s="92">
        <v>1052601</v>
      </c>
      <c r="Z46" s="92" t="s">
        <v>251</v>
      </c>
      <c r="AA46" s="92">
        <v>1054373</v>
      </c>
      <c r="AB46" s="92" t="s">
        <v>388</v>
      </c>
      <c r="AC46" s="92">
        <v>1054372</v>
      </c>
      <c r="AD46" s="92" t="s">
        <v>389</v>
      </c>
      <c r="AE46" s="92">
        <v>1052587</v>
      </c>
      <c r="AF46" s="92" t="s">
        <v>267</v>
      </c>
      <c r="AG46" s="93" t="s">
        <v>296</v>
      </c>
      <c r="AH46" s="93" t="s">
        <v>297</v>
      </c>
      <c r="AI46" s="93" t="s">
        <v>308</v>
      </c>
      <c r="AJ46" s="100" t="s">
        <v>309</v>
      </c>
    </row>
    <row r="47" spans="1:36" ht="19.95" customHeight="1">
      <c r="A47" s="54" t="s">
        <v>227</v>
      </c>
      <c r="B47" s="55">
        <v>3000</v>
      </c>
      <c r="C47" s="55">
        <v>6000</v>
      </c>
      <c r="D47" s="56">
        <v>1000</v>
      </c>
      <c r="E47" s="55">
        <v>3.18</v>
      </c>
      <c r="F47" s="55">
        <v>6.4</v>
      </c>
      <c r="G47" s="55">
        <v>23</v>
      </c>
      <c r="H47" s="55">
        <v>9.5399999999999991</v>
      </c>
      <c r="I47" s="75">
        <f t="shared" si="6"/>
        <v>9.5399999999999991</v>
      </c>
      <c r="J47" s="75" t="str">
        <f t="shared" si="7"/>
        <v>YES</v>
      </c>
      <c r="K47" s="57">
        <f t="shared" si="8"/>
        <v>2.9999999999999996</v>
      </c>
      <c r="L47" s="58" t="s">
        <v>5</v>
      </c>
      <c r="M47" s="55">
        <v>1.78</v>
      </c>
      <c r="N47" s="55">
        <v>0.54</v>
      </c>
      <c r="O47" s="55"/>
      <c r="P47" s="66" t="s">
        <v>692</v>
      </c>
      <c r="Q47" s="67" t="s">
        <v>693</v>
      </c>
      <c r="R47" s="87" t="s">
        <v>334</v>
      </c>
      <c r="S47" s="87">
        <v>1000</v>
      </c>
      <c r="T47" s="110">
        <v>7.6</v>
      </c>
      <c r="U47" s="110">
        <v>23</v>
      </c>
      <c r="V47" s="88" t="s">
        <v>28</v>
      </c>
      <c r="W47" s="94">
        <v>1052568</v>
      </c>
      <c r="X47" s="95" t="s">
        <v>239</v>
      </c>
      <c r="Y47" s="94">
        <v>1052598</v>
      </c>
      <c r="Z47" s="94" t="s">
        <v>250</v>
      </c>
      <c r="AA47" s="94">
        <v>1054371</v>
      </c>
      <c r="AB47" s="94" t="s">
        <v>384</v>
      </c>
      <c r="AC47" s="94">
        <v>1054381</v>
      </c>
      <c r="AD47" s="94" t="s">
        <v>386</v>
      </c>
      <c r="AE47" s="94">
        <v>1052581</v>
      </c>
      <c r="AF47" s="94" t="s">
        <v>266</v>
      </c>
      <c r="AG47" s="95" t="s">
        <v>288</v>
      </c>
      <c r="AH47" s="95" t="s">
        <v>289</v>
      </c>
      <c r="AI47" s="95" t="s">
        <v>316</v>
      </c>
      <c r="AJ47" s="101" t="s">
        <v>317</v>
      </c>
    </row>
    <row r="48" spans="1:36" ht="19.95" customHeight="1">
      <c r="A48" s="59" t="s">
        <v>227</v>
      </c>
      <c r="B48" s="60">
        <v>3000</v>
      </c>
      <c r="C48" s="60">
        <v>6000</v>
      </c>
      <c r="D48" s="61">
        <v>1000</v>
      </c>
      <c r="E48" s="60">
        <v>3.18</v>
      </c>
      <c r="F48" s="60">
        <v>6.4</v>
      </c>
      <c r="G48" s="60">
        <v>23</v>
      </c>
      <c r="H48" s="60">
        <v>9.5399999999999991</v>
      </c>
      <c r="I48" s="74">
        <f t="shared" si="6"/>
        <v>9.5399999999999991</v>
      </c>
      <c r="J48" s="74" t="str">
        <f t="shared" si="7"/>
        <v>YES</v>
      </c>
      <c r="K48" s="62">
        <f t="shared" si="8"/>
        <v>2.9999999999999996</v>
      </c>
      <c r="L48" s="63" t="s">
        <v>5</v>
      </c>
      <c r="M48" s="60">
        <v>2.6</v>
      </c>
      <c r="N48" s="60">
        <v>0.54</v>
      </c>
      <c r="O48" s="60" t="s">
        <v>19</v>
      </c>
      <c r="P48" s="68" t="s">
        <v>694</v>
      </c>
      <c r="Q48" s="69" t="s">
        <v>695</v>
      </c>
      <c r="R48" s="72" t="s">
        <v>334</v>
      </c>
      <c r="S48" s="72">
        <v>1000</v>
      </c>
      <c r="T48" s="111">
        <v>7.6</v>
      </c>
      <c r="U48" s="111">
        <v>23</v>
      </c>
      <c r="V48" s="91" t="s">
        <v>28</v>
      </c>
      <c r="W48" s="92">
        <v>1052568</v>
      </c>
      <c r="X48" s="93" t="s">
        <v>239</v>
      </c>
      <c r="Y48" s="92">
        <v>1052598</v>
      </c>
      <c r="Z48" s="92" t="s">
        <v>250</v>
      </c>
      <c r="AA48" s="92">
        <v>1054371</v>
      </c>
      <c r="AB48" s="92" t="s">
        <v>384</v>
      </c>
      <c r="AC48" s="92">
        <v>1054381</v>
      </c>
      <c r="AD48" s="92" t="s">
        <v>387</v>
      </c>
      <c r="AE48" s="92">
        <v>1052581</v>
      </c>
      <c r="AF48" s="92" t="s">
        <v>266</v>
      </c>
      <c r="AG48" s="93">
        <v>1053341</v>
      </c>
      <c r="AH48" s="93" t="s">
        <v>347</v>
      </c>
      <c r="AI48" s="93" t="s">
        <v>316</v>
      </c>
      <c r="AJ48" s="100" t="s">
        <v>317</v>
      </c>
    </row>
    <row r="49" spans="1:36" ht="19.9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</row>
    <row r="50" spans="1:36" ht="19.95" customHeight="1">
      <c r="A50" s="54" t="s">
        <v>227</v>
      </c>
      <c r="B50" s="55">
        <v>1500</v>
      </c>
      <c r="C50" s="55">
        <v>4500</v>
      </c>
      <c r="D50" s="56">
        <v>1300</v>
      </c>
      <c r="E50" s="55">
        <v>8.34</v>
      </c>
      <c r="F50" s="55">
        <v>10.5</v>
      </c>
      <c r="G50" s="55">
        <v>27.3</v>
      </c>
      <c r="H50" s="55">
        <v>20.85</v>
      </c>
      <c r="I50" s="55">
        <f>IF(G50&lt;U50,H50,H50*U50/G50)</f>
        <v>20.85</v>
      </c>
      <c r="J50" s="55" t="str">
        <f>IF(G50&lt;=U50,"YES","NO")</f>
        <v>YES</v>
      </c>
      <c r="K50" s="57">
        <f>I50/E50</f>
        <v>2.5</v>
      </c>
      <c r="L50" s="58" t="s">
        <v>4</v>
      </c>
      <c r="M50" s="55">
        <v>19.25</v>
      </c>
      <c r="N50" s="55">
        <v>0.89</v>
      </c>
      <c r="O50" s="55"/>
      <c r="P50" s="66" t="s">
        <v>697</v>
      </c>
      <c r="Q50" s="67" t="s">
        <v>698</v>
      </c>
      <c r="R50" s="87" t="s">
        <v>335</v>
      </c>
      <c r="S50" s="87">
        <v>1500</v>
      </c>
      <c r="T50" s="110">
        <v>11.6</v>
      </c>
      <c r="U50" s="110">
        <v>32</v>
      </c>
      <c r="V50" s="88" t="s">
        <v>29</v>
      </c>
      <c r="W50" s="94">
        <v>1052582</v>
      </c>
      <c r="X50" s="95" t="s">
        <v>240</v>
      </c>
      <c r="Y50" s="94">
        <v>1052601</v>
      </c>
      <c r="Z50" s="94" t="s">
        <v>251</v>
      </c>
      <c r="AA50" s="94">
        <v>1054373</v>
      </c>
      <c r="AB50" s="94" t="s">
        <v>388</v>
      </c>
      <c r="AC50" s="94">
        <v>1054372</v>
      </c>
      <c r="AD50" s="94" t="s">
        <v>389</v>
      </c>
      <c r="AE50" s="94">
        <v>1052587</v>
      </c>
      <c r="AF50" s="94" t="s">
        <v>267</v>
      </c>
      <c r="AG50" s="95" t="s">
        <v>296</v>
      </c>
      <c r="AH50" s="95" t="s">
        <v>297</v>
      </c>
      <c r="AI50" s="95" t="s">
        <v>308</v>
      </c>
      <c r="AJ50" s="101" t="s">
        <v>309</v>
      </c>
    </row>
    <row r="51" spans="1:36" ht="19.95" customHeight="1">
      <c r="A51" s="59" t="s">
        <v>227</v>
      </c>
      <c r="B51" s="60">
        <v>1500</v>
      </c>
      <c r="C51" s="60">
        <v>4500</v>
      </c>
      <c r="D51" s="61">
        <v>1300</v>
      </c>
      <c r="E51" s="60">
        <v>8.34</v>
      </c>
      <c r="F51" s="60">
        <v>10.5</v>
      </c>
      <c r="G51" s="60">
        <v>27.3</v>
      </c>
      <c r="H51" s="60">
        <v>20.85</v>
      </c>
      <c r="I51" s="60">
        <f>IF(G51&lt;U51,H51,H51*U51/G51)</f>
        <v>20.85</v>
      </c>
      <c r="J51" s="60" t="str">
        <f>IF(G51&lt;=U51,"YES","NO")</f>
        <v>YES</v>
      </c>
      <c r="K51" s="62">
        <f>I51/E51</f>
        <v>2.5</v>
      </c>
      <c r="L51" s="63" t="s">
        <v>4</v>
      </c>
      <c r="M51" s="60">
        <v>21.5</v>
      </c>
      <c r="N51" s="60">
        <v>0.89</v>
      </c>
      <c r="O51" s="60" t="s">
        <v>19</v>
      </c>
      <c r="P51" s="68" t="s">
        <v>699</v>
      </c>
      <c r="Q51" s="69" t="s">
        <v>700</v>
      </c>
      <c r="R51" s="72" t="s">
        <v>335</v>
      </c>
      <c r="S51" s="72">
        <v>1500</v>
      </c>
      <c r="T51" s="111">
        <v>11.6</v>
      </c>
      <c r="U51" s="111">
        <v>32</v>
      </c>
      <c r="V51" s="91" t="s">
        <v>29</v>
      </c>
      <c r="W51" s="92">
        <v>1052582</v>
      </c>
      <c r="X51" s="93" t="s">
        <v>240</v>
      </c>
      <c r="Y51" s="92">
        <v>1052601</v>
      </c>
      <c r="Z51" s="92" t="s">
        <v>251</v>
      </c>
      <c r="AA51" s="92">
        <v>1054373</v>
      </c>
      <c r="AB51" s="92" t="s">
        <v>388</v>
      </c>
      <c r="AC51" s="92">
        <v>1054372</v>
      </c>
      <c r="AD51" s="92" t="s">
        <v>389</v>
      </c>
      <c r="AE51" s="92">
        <v>1052587</v>
      </c>
      <c r="AF51" s="92" t="s">
        <v>267</v>
      </c>
      <c r="AG51" s="93" t="s">
        <v>296</v>
      </c>
      <c r="AH51" s="93" t="s">
        <v>297</v>
      </c>
      <c r="AI51" s="93" t="s">
        <v>308</v>
      </c>
      <c r="AJ51" s="100" t="s">
        <v>309</v>
      </c>
    </row>
    <row r="52" spans="1:36" ht="19.95" customHeight="1">
      <c r="A52" s="54" t="s">
        <v>227</v>
      </c>
      <c r="B52" s="55">
        <v>3000</v>
      </c>
      <c r="C52" s="55">
        <v>6000</v>
      </c>
      <c r="D52" s="56">
        <v>1500</v>
      </c>
      <c r="E52" s="55">
        <v>4.9000000000000004</v>
      </c>
      <c r="F52" s="55">
        <v>8.6</v>
      </c>
      <c r="G52" s="55">
        <v>32</v>
      </c>
      <c r="H52" s="55">
        <v>14.7</v>
      </c>
      <c r="I52" s="75">
        <f>IF(G52&lt;U52,H52,H52*U52/G52)</f>
        <v>14.7</v>
      </c>
      <c r="J52" s="75" t="str">
        <f>IF(G52&lt;=U52,"YES","NO")</f>
        <v>YES</v>
      </c>
      <c r="K52" s="57">
        <f>I52/E52</f>
        <v>2.9999999999999996</v>
      </c>
      <c r="L52" s="58" t="s">
        <v>5</v>
      </c>
      <c r="M52" s="55">
        <v>2.35</v>
      </c>
      <c r="N52" s="55">
        <v>0.62</v>
      </c>
      <c r="O52" s="55"/>
      <c r="P52" s="66" t="s">
        <v>701</v>
      </c>
      <c r="Q52" s="67" t="s">
        <v>702</v>
      </c>
      <c r="R52" s="87" t="s">
        <v>335</v>
      </c>
      <c r="S52" s="87">
        <v>1500</v>
      </c>
      <c r="T52" s="110">
        <v>11.6</v>
      </c>
      <c r="U52" s="110">
        <v>32</v>
      </c>
      <c r="V52" s="88" t="s">
        <v>29</v>
      </c>
      <c r="W52" s="94">
        <v>1052582</v>
      </c>
      <c r="X52" s="95" t="s">
        <v>240</v>
      </c>
      <c r="Y52" s="94">
        <v>1052601</v>
      </c>
      <c r="Z52" s="94" t="s">
        <v>251</v>
      </c>
      <c r="AA52" s="94">
        <v>1054373</v>
      </c>
      <c r="AB52" s="94" t="s">
        <v>388</v>
      </c>
      <c r="AC52" s="94">
        <v>1054372</v>
      </c>
      <c r="AD52" s="94" t="s">
        <v>389</v>
      </c>
      <c r="AE52" s="94">
        <v>1052587</v>
      </c>
      <c r="AF52" s="94" t="s">
        <v>267</v>
      </c>
      <c r="AG52" s="95" t="s">
        <v>296</v>
      </c>
      <c r="AH52" s="95" t="s">
        <v>297</v>
      </c>
      <c r="AI52" s="95" t="s">
        <v>308</v>
      </c>
      <c r="AJ52" s="101" t="s">
        <v>309</v>
      </c>
    </row>
    <row r="53" spans="1:36" ht="19.95" customHeight="1">
      <c r="A53" s="59" t="s">
        <v>677</v>
      </c>
      <c r="B53" s="60">
        <v>3000</v>
      </c>
      <c r="C53" s="60">
        <v>6000</v>
      </c>
      <c r="D53" s="61">
        <v>1500</v>
      </c>
      <c r="E53" s="60">
        <v>4.9000000000000004</v>
      </c>
      <c r="F53" s="60">
        <v>8.6</v>
      </c>
      <c r="G53" s="60">
        <v>32</v>
      </c>
      <c r="H53" s="60">
        <v>14.7</v>
      </c>
      <c r="I53" s="74">
        <f>IF(G53&lt;U53,H53,H53*U53/G53)</f>
        <v>14.7</v>
      </c>
      <c r="J53" s="74" t="str">
        <f>IF(G53&lt;=U53,"YES","NO")</f>
        <v>YES</v>
      </c>
      <c r="K53" s="62">
        <f>I53/E53</f>
        <v>2.9999999999999996</v>
      </c>
      <c r="L53" s="63" t="s">
        <v>5</v>
      </c>
      <c r="M53" s="60">
        <v>3.17</v>
      </c>
      <c r="N53" s="60">
        <v>0.62</v>
      </c>
      <c r="O53" s="60" t="s">
        <v>19</v>
      </c>
      <c r="P53" s="68" t="s">
        <v>703</v>
      </c>
      <c r="Q53" s="69" t="s">
        <v>704</v>
      </c>
      <c r="R53" s="72" t="s">
        <v>335</v>
      </c>
      <c r="S53" s="72">
        <v>1500</v>
      </c>
      <c r="T53" s="111">
        <v>11.6</v>
      </c>
      <c r="U53" s="111">
        <v>32</v>
      </c>
      <c r="V53" s="91" t="s">
        <v>29</v>
      </c>
      <c r="W53" s="92">
        <v>1052582</v>
      </c>
      <c r="X53" s="93" t="s">
        <v>241</v>
      </c>
      <c r="Y53" s="92">
        <v>1052601</v>
      </c>
      <c r="Z53" s="92" t="s">
        <v>251</v>
      </c>
      <c r="AA53" s="92">
        <v>1054373</v>
      </c>
      <c r="AB53" s="92" t="s">
        <v>388</v>
      </c>
      <c r="AC53" s="92">
        <v>1054372</v>
      </c>
      <c r="AD53" s="92" t="s">
        <v>389</v>
      </c>
      <c r="AE53" s="92">
        <v>1052587</v>
      </c>
      <c r="AF53" s="92" t="s">
        <v>267</v>
      </c>
      <c r="AG53" s="93" t="s">
        <v>296</v>
      </c>
      <c r="AH53" s="93" t="s">
        <v>297</v>
      </c>
      <c r="AI53" s="93" t="s">
        <v>308</v>
      </c>
      <c r="AJ53" s="100" t="s">
        <v>309</v>
      </c>
    </row>
    <row r="54" spans="1:36" ht="19.95" customHeight="1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</row>
    <row r="55" spans="1:36" ht="19.95" customHeight="1">
      <c r="A55" s="54" t="s">
        <v>228</v>
      </c>
      <c r="B55" s="55">
        <v>1500</v>
      </c>
      <c r="C55" s="55">
        <v>4500</v>
      </c>
      <c r="D55" s="56">
        <v>850</v>
      </c>
      <c r="E55" s="55">
        <v>5.39</v>
      </c>
      <c r="F55" s="55">
        <v>3.5</v>
      </c>
      <c r="G55" s="55">
        <v>8.5</v>
      </c>
      <c r="H55" s="55">
        <v>13.5</v>
      </c>
      <c r="I55" s="55">
        <f t="shared" ref="I55:I62" si="9">IF(G55&lt;U55,H55,H55*U55/G55)</f>
        <v>13.5</v>
      </c>
      <c r="J55" s="55" t="str">
        <f t="shared" ref="J55:J62" si="10">IF(G55&lt;=U55,"YES","NO")</f>
        <v>YES</v>
      </c>
      <c r="K55" s="57">
        <f t="shared" ref="K55:K62" si="11">I55/E55</f>
        <v>2.5046382189239336</v>
      </c>
      <c r="L55" s="58" t="s">
        <v>4</v>
      </c>
      <c r="M55" s="55">
        <v>13.56</v>
      </c>
      <c r="N55" s="55">
        <v>1.84</v>
      </c>
      <c r="O55" s="55"/>
      <c r="P55" s="66" t="s">
        <v>707</v>
      </c>
      <c r="Q55" s="67" t="s">
        <v>708</v>
      </c>
      <c r="R55" s="87" t="s">
        <v>334</v>
      </c>
      <c r="S55" s="87">
        <v>1000</v>
      </c>
      <c r="T55" s="110">
        <v>3.5</v>
      </c>
      <c r="U55" s="110">
        <v>11</v>
      </c>
      <c r="V55" s="88" t="s">
        <v>28</v>
      </c>
      <c r="W55" s="94">
        <v>1052595</v>
      </c>
      <c r="X55" s="95" t="s">
        <v>242</v>
      </c>
      <c r="Y55" s="94">
        <v>1052602</v>
      </c>
      <c r="Z55" s="94" t="s">
        <v>252</v>
      </c>
      <c r="AA55" s="94">
        <v>1054389</v>
      </c>
      <c r="AB55" s="94" t="s">
        <v>390</v>
      </c>
      <c r="AC55" s="94">
        <v>1054387</v>
      </c>
      <c r="AD55" s="94" t="s">
        <v>392</v>
      </c>
      <c r="AE55" s="94">
        <v>1052572</v>
      </c>
      <c r="AF55" s="94" t="s">
        <v>268</v>
      </c>
      <c r="AG55" s="95" t="s">
        <v>278</v>
      </c>
      <c r="AH55" s="95" t="s">
        <v>279</v>
      </c>
      <c r="AI55" s="95" t="s">
        <v>302</v>
      </c>
      <c r="AJ55" s="101" t="s">
        <v>356</v>
      </c>
    </row>
    <row r="56" spans="1:36" ht="19.95" customHeight="1">
      <c r="A56" s="59" t="s">
        <v>228</v>
      </c>
      <c r="B56" s="60">
        <v>1500</v>
      </c>
      <c r="C56" s="60">
        <v>4500</v>
      </c>
      <c r="D56" s="61">
        <v>850</v>
      </c>
      <c r="E56" s="60">
        <v>5.39</v>
      </c>
      <c r="F56" s="60">
        <v>3.5</v>
      </c>
      <c r="G56" s="60">
        <v>8.5</v>
      </c>
      <c r="H56" s="60">
        <v>13.5</v>
      </c>
      <c r="I56" s="60">
        <f t="shared" si="9"/>
        <v>13.5</v>
      </c>
      <c r="J56" s="60" t="str">
        <f t="shared" si="10"/>
        <v>YES</v>
      </c>
      <c r="K56" s="62">
        <f t="shared" si="11"/>
        <v>2.5046382189239336</v>
      </c>
      <c r="L56" s="63" t="s">
        <v>4</v>
      </c>
      <c r="M56" s="60">
        <v>15.8</v>
      </c>
      <c r="N56" s="60">
        <v>1.84</v>
      </c>
      <c r="O56" s="60" t="s">
        <v>19</v>
      </c>
      <c r="P56" s="68" t="s">
        <v>709</v>
      </c>
      <c r="Q56" s="69" t="s">
        <v>710</v>
      </c>
      <c r="R56" s="72" t="s">
        <v>334</v>
      </c>
      <c r="S56" s="72">
        <v>1000</v>
      </c>
      <c r="T56" s="111">
        <v>3.5</v>
      </c>
      <c r="U56" s="111">
        <v>11</v>
      </c>
      <c r="V56" s="91" t="s">
        <v>28</v>
      </c>
      <c r="W56" s="92">
        <v>1052595</v>
      </c>
      <c r="X56" s="93" t="s">
        <v>242</v>
      </c>
      <c r="Y56" s="92">
        <v>1052602</v>
      </c>
      <c r="Z56" s="92" t="s">
        <v>252</v>
      </c>
      <c r="AA56" s="92">
        <v>1054389</v>
      </c>
      <c r="AB56" s="92" t="s">
        <v>391</v>
      </c>
      <c r="AC56" s="92">
        <v>1054387</v>
      </c>
      <c r="AD56" s="92" t="s">
        <v>392</v>
      </c>
      <c r="AE56" s="92">
        <v>1052572</v>
      </c>
      <c r="AF56" s="92" t="s">
        <v>268</v>
      </c>
      <c r="AG56" s="93" t="s">
        <v>278</v>
      </c>
      <c r="AH56" s="93" t="s">
        <v>279</v>
      </c>
      <c r="AI56" s="93" t="s">
        <v>302</v>
      </c>
      <c r="AJ56" s="100" t="s">
        <v>303</v>
      </c>
    </row>
    <row r="57" spans="1:36" ht="19.95" customHeight="1">
      <c r="A57" s="54" t="s">
        <v>228</v>
      </c>
      <c r="B57" s="55">
        <v>3000</v>
      </c>
      <c r="C57" s="55">
        <v>6000</v>
      </c>
      <c r="D57" s="56">
        <v>1000</v>
      </c>
      <c r="E57" s="55">
        <v>3.18</v>
      </c>
      <c r="F57" s="55">
        <v>3.3</v>
      </c>
      <c r="G57" s="55">
        <v>11</v>
      </c>
      <c r="H57" s="55">
        <v>9.5399999999999991</v>
      </c>
      <c r="I57" s="55">
        <f t="shared" si="9"/>
        <v>9.5399999999999991</v>
      </c>
      <c r="J57" s="55" t="str">
        <f t="shared" si="10"/>
        <v>YES</v>
      </c>
      <c r="K57" s="57">
        <f t="shared" si="11"/>
        <v>2.9999999999999996</v>
      </c>
      <c r="L57" s="58" t="s">
        <v>5</v>
      </c>
      <c r="M57" s="55">
        <v>1.78</v>
      </c>
      <c r="N57" s="55">
        <v>1.07</v>
      </c>
      <c r="O57" s="55"/>
      <c r="P57" s="66" t="s">
        <v>711</v>
      </c>
      <c r="Q57" s="67" t="s">
        <v>712</v>
      </c>
      <c r="R57" s="87" t="s">
        <v>334</v>
      </c>
      <c r="S57" s="87">
        <v>1000</v>
      </c>
      <c r="T57" s="110">
        <v>3.5</v>
      </c>
      <c r="U57" s="110">
        <v>11</v>
      </c>
      <c r="V57" s="88" t="s">
        <v>28</v>
      </c>
      <c r="W57" s="94">
        <v>1052595</v>
      </c>
      <c r="X57" s="95" t="s">
        <v>242</v>
      </c>
      <c r="Y57" s="94">
        <v>1052602</v>
      </c>
      <c r="Z57" s="94" t="s">
        <v>252</v>
      </c>
      <c r="AA57" s="94">
        <v>1054389</v>
      </c>
      <c r="AB57" s="94" t="s">
        <v>390</v>
      </c>
      <c r="AC57" s="94">
        <v>1054387</v>
      </c>
      <c r="AD57" s="94" t="s">
        <v>392</v>
      </c>
      <c r="AE57" s="94">
        <v>1052572</v>
      </c>
      <c r="AF57" s="94" t="s">
        <v>268</v>
      </c>
      <c r="AG57" s="95" t="s">
        <v>278</v>
      </c>
      <c r="AH57" s="95" t="s">
        <v>279</v>
      </c>
      <c r="AI57" s="95" t="s">
        <v>302</v>
      </c>
      <c r="AJ57" s="101" t="s">
        <v>356</v>
      </c>
    </row>
    <row r="58" spans="1:36" ht="19.95" customHeight="1">
      <c r="A58" s="59" t="s">
        <v>228</v>
      </c>
      <c r="B58" s="60">
        <v>3000</v>
      </c>
      <c r="C58" s="60">
        <v>6000</v>
      </c>
      <c r="D58" s="61">
        <v>1000</v>
      </c>
      <c r="E58" s="60">
        <v>3.18</v>
      </c>
      <c r="F58" s="60">
        <v>3.3</v>
      </c>
      <c r="G58" s="60">
        <v>11</v>
      </c>
      <c r="H58" s="60">
        <v>9.5399999999999991</v>
      </c>
      <c r="I58" s="60">
        <f t="shared" si="9"/>
        <v>9.5399999999999991</v>
      </c>
      <c r="J58" s="60" t="str">
        <f t="shared" si="10"/>
        <v>YES</v>
      </c>
      <c r="K58" s="62">
        <f t="shared" si="11"/>
        <v>2.9999999999999996</v>
      </c>
      <c r="L58" s="63" t="s">
        <v>5</v>
      </c>
      <c r="M58" s="60">
        <v>2.6</v>
      </c>
      <c r="N58" s="60">
        <v>1.07</v>
      </c>
      <c r="O58" s="60" t="s">
        <v>19</v>
      </c>
      <c r="P58" s="68" t="s">
        <v>713</v>
      </c>
      <c r="Q58" s="69" t="s">
        <v>714</v>
      </c>
      <c r="R58" s="72" t="s">
        <v>334</v>
      </c>
      <c r="S58" s="72">
        <v>1000</v>
      </c>
      <c r="T58" s="111">
        <v>3.5</v>
      </c>
      <c r="U58" s="111">
        <v>11</v>
      </c>
      <c r="V58" s="91" t="s">
        <v>28</v>
      </c>
      <c r="W58" s="92">
        <v>1052595</v>
      </c>
      <c r="X58" s="93" t="s">
        <v>242</v>
      </c>
      <c r="Y58" s="92">
        <v>1052602</v>
      </c>
      <c r="Z58" s="92" t="s">
        <v>252</v>
      </c>
      <c r="AA58" s="92">
        <v>1054389</v>
      </c>
      <c r="AB58" s="92" t="s">
        <v>390</v>
      </c>
      <c r="AC58" s="92">
        <v>1054387</v>
      </c>
      <c r="AD58" s="92" t="s">
        <v>392</v>
      </c>
      <c r="AE58" s="92">
        <v>1052572</v>
      </c>
      <c r="AF58" s="92" t="s">
        <v>268</v>
      </c>
      <c r="AG58" s="93" t="s">
        <v>278</v>
      </c>
      <c r="AH58" s="93" t="s">
        <v>279</v>
      </c>
      <c r="AI58" s="93" t="s">
        <v>302</v>
      </c>
      <c r="AJ58" s="100" t="s">
        <v>303</v>
      </c>
    </row>
    <row r="59" spans="1:36" ht="19.95" customHeight="1">
      <c r="A59" s="54" t="s">
        <v>228</v>
      </c>
      <c r="B59" s="55">
        <v>1500</v>
      </c>
      <c r="C59" s="55">
        <v>4500</v>
      </c>
      <c r="D59" s="56">
        <v>1300</v>
      </c>
      <c r="E59" s="55">
        <v>8.34</v>
      </c>
      <c r="F59" s="55">
        <v>5.0999999999999996</v>
      </c>
      <c r="G59" s="55">
        <v>12.6</v>
      </c>
      <c r="H59" s="55">
        <v>20.85</v>
      </c>
      <c r="I59" s="55">
        <f t="shared" si="9"/>
        <v>20.85</v>
      </c>
      <c r="J59" s="55" t="str">
        <f t="shared" si="10"/>
        <v>YES</v>
      </c>
      <c r="K59" s="57">
        <f t="shared" si="11"/>
        <v>2.5</v>
      </c>
      <c r="L59" s="58" t="s">
        <v>4</v>
      </c>
      <c r="M59" s="55">
        <v>19.25</v>
      </c>
      <c r="N59" s="55">
        <v>1.85</v>
      </c>
      <c r="O59" s="55"/>
      <c r="P59" s="66" t="s">
        <v>715</v>
      </c>
      <c r="Q59" s="67" t="s">
        <v>716</v>
      </c>
      <c r="R59" s="87" t="s">
        <v>334</v>
      </c>
      <c r="S59" s="87">
        <v>1500</v>
      </c>
      <c r="T59" s="110">
        <v>5.4</v>
      </c>
      <c r="U59" s="110">
        <v>14</v>
      </c>
      <c r="V59" s="88" t="s">
        <v>28</v>
      </c>
      <c r="W59" s="94">
        <v>1052578</v>
      </c>
      <c r="X59" s="95" t="s">
        <v>243</v>
      </c>
      <c r="Y59" s="94">
        <v>1052603</v>
      </c>
      <c r="Z59" s="94" t="s">
        <v>253</v>
      </c>
      <c r="AA59" s="94">
        <v>1054446</v>
      </c>
      <c r="AB59" s="94" t="s">
        <v>393</v>
      </c>
      <c r="AC59" s="94">
        <v>1054445</v>
      </c>
      <c r="AD59" s="94" t="s">
        <v>394</v>
      </c>
      <c r="AE59" s="94">
        <v>1052573</v>
      </c>
      <c r="AF59" s="94" t="s">
        <v>269</v>
      </c>
      <c r="AG59" s="95" t="s">
        <v>298</v>
      </c>
      <c r="AH59" s="95" t="s">
        <v>299</v>
      </c>
      <c r="AI59" s="95" t="s">
        <v>310</v>
      </c>
      <c r="AJ59" s="101" t="s">
        <v>311</v>
      </c>
    </row>
    <row r="60" spans="1:36" ht="19.95" customHeight="1">
      <c r="A60" s="59" t="s">
        <v>228</v>
      </c>
      <c r="B60" s="60">
        <v>1500</v>
      </c>
      <c r="C60" s="60">
        <v>4500</v>
      </c>
      <c r="D60" s="61">
        <v>1300</v>
      </c>
      <c r="E60" s="60">
        <v>8.34</v>
      </c>
      <c r="F60" s="60">
        <v>5.0999999999999996</v>
      </c>
      <c r="G60" s="60">
        <v>12.6</v>
      </c>
      <c r="H60" s="60">
        <v>20.85</v>
      </c>
      <c r="I60" s="60">
        <f t="shared" si="9"/>
        <v>20.85</v>
      </c>
      <c r="J60" s="60" t="str">
        <f t="shared" si="10"/>
        <v>YES</v>
      </c>
      <c r="K60" s="62">
        <f t="shared" si="11"/>
        <v>2.5</v>
      </c>
      <c r="L60" s="63" t="s">
        <v>4</v>
      </c>
      <c r="M60" s="60">
        <v>21.5</v>
      </c>
      <c r="N60" s="60">
        <v>1.85</v>
      </c>
      <c r="O60" s="60" t="s">
        <v>19</v>
      </c>
      <c r="P60" s="68" t="s">
        <v>717</v>
      </c>
      <c r="Q60" s="69" t="s">
        <v>718</v>
      </c>
      <c r="R60" s="72" t="s">
        <v>334</v>
      </c>
      <c r="S60" s="72">
        <v>1500</v>
      </c>
      <c r="T60" s="111">
        <v>5.4</v>
      </c>
      <c r="U60" s="111">
        <v>14</v>
      </c>
      <c r="V60" s="91" t="s">
        <v>28</v>
      </c>
      <c r="W60" s="92">
        <v>1052578</v>
      </c>
      <c r="X60" s="93" t="s">
        <v>243</v>
      </c>
      <c r="Y60" s="92">
        <v>1052603</v>
      </c>
      <c r="Z60" s="92" t="s">
        <v>253</v>
      </c>
      <c r="AA60" s="92">
        <v>1054446</v>
      </c>
      <c r="AB60" s="92" t="s">
        <v>393</v>
      </c>
      <c r="AC60" s="92">
        <v>1054445</v>
      </c>
      <c r="AD60" s="92" t="s">
        <v>394</v>
      </c>
      <c r="AE60" s="92">
        <v>1052573</v>
      </c>
      <c r="AF60" s="92" t="s">
        <v>269</v>
      </c>
      <c r="AG60" s="93" t="s">
        <v>298</v>
      </c>
      <c r="AH60" s="93" t="s">
        <v>299</v>
      </c>
      <c r="AI60" s="93" t="s">
        <v>310</v>
      </c>
      <c r="AJ60" s="100" t="s">
        <v>311</v>
      </c>
    </row>
    <row r="61" spans="1:36" ht="19.95" customHeight="1">
      <c r="A61" s="54" t="s">
        <v>228</v>
      </c>
      <c r="B61" s="55">
        <v>3000</v>
      </c>
      <c r="C61" s="55">
        <v>6000</v>
      </c>
      <c r="D61" s="56">
        <v>1500</v>
      </c>
      <c r="E61" s="55">
        <v>4.9000000000000004</v>
      </c>
      <c r="F61" s="76">
        <v>4.2</v>
      </c>
      <c r="G61" s="76">
        <v>14</v>
      </c>
      <c r="H61" s="76">
        <v>14.7</v>
      </c>
      <c r="I61" s="55">
        <f t="shared" si="9"/>
        <v>14.7</v>
      </c>
      <c r="J61" s="55" t="str">
        <f t="shared" si="10"/>
        <v>YES</v>
      </c>
      <c r="K61" s="57">
        <f t="shared" si="11"/>
        <v>2.9999999999999996</v>
      </c>
      <c r="L61" s="58" t="s">
        <v>5</v>
      </c>
      <c r="M61" s="55">
        <v>2.35</v>
      </c>
      <c r="N61" s="55">
        <v>1.28</v>
      </c>
      <c r="O61" s="55"/>
      <c r="P61" s="66" t="s">
        <v>719</v>
      </c>
      <c r="Q61" s="67" t="s">
        <v>720</v>
      </c>
      <c r="R61" s="87" t="s">
        <v>334</v>
      </c>
      <c r="S61" s="87">
        <v>1500</v>
      </c>
      <c r="T61" s="110">
        <v>5.4</v>
      </c>
      <c r="U61" s="110">
        <v>14</v>
      </c>
      <c r="V61" s="88" t="s">
        <v>28</v>
      </c>
      <c r="W61" s="94">
        <v>1052578</v>
      </c>
      <c r="X61" s="95" t="s">
        <v>243</v>
      </c>
      <c r="Y61" s="94">
        <v>1052603</v>
      </c>
      <c r="Z61" s="94" t="s">
        <v>253</v>
      </c>
      <c r="AA61" s="94">
        <v>1054446</v>
      </c>
      <c r="AB61" s="94" t="s">
        <v>393</v>
      </c>
      <c r="AC61" s="94">
        <v>1054445</v>
      </c>
      <c r="AD61" s="94" t="s">
        <v>394</v>
      </c>
      <c r="AE61" s="94">
        <v>1052573</v>
      </c>
      <c r="AF61" s="94" t="s">
        <v>269</v>
      </c>
      <c r="AG61" s="95" t="s">
        <v>298</v>
      </c>
      <c r="AH61" s="95" t="s">
        <v>299</v>
      </c>
      <c r="AI61" s="95" t="s">
        <v>310</v>
      </c>
      <c r="AJ61" s="101" t="s">
        <v>311</v>
      </c>
    </row>
    <row r="62" spans="1:36" ht="19.95" customHeight="1">
      <c r="A62" s="59" t="s">
        <v>228</v>
      </c>
      <c r="B62" s="60">
        <v>3000</v>
      </c>
      <c r="C62" s="60">
        <v>6000</v>
      </c>
      <c r="D62" s="61">
        <v>1500</v>
      </c>
      <c r="E62" s="60">
        <v>4.9000000000000004</v>
      </c>
      <c r="F62" s="77">
        <v>4.2</v>
      </c>
      <c r="G62" s="77">
        <v>14</v>
      </c>
      <c r="H62" s="77">
        <v>14.7</v>
      </c>
      <c r="I62" s="60">
        <f t="shared" si="9"/>
        <v>14.7</v>
      </c>
      <c r="J62" s="60" t="str">
        <f t="shared" si="10"/>
        <v>YES</v>
      </c>
      <c r="K62" s="62">
        <f t="shared" si="11"/>
        <v>2.9999999999999996</v>
      </c>
      <c r="L62" s="63" t="s">
        <v>5</v>
      </c>
      <c r="M62" s="60">
        <v>3.17</v>
      </c>
      <c r="N62" s="60">
        <v>1.28</v>
      </c>
      <c r="O62" s="60" t="s">
        <v>19</v>
      </c>
      <c r="P62" s="68" t="s">
        <v>721</v>
      </c>
      <c r="Q62" s="69" t="s">
        <v>722</v>
      </c>
      <c r="R62" s="72" t="s">
        <v>334</v>
      </c>
      <c r="S62" s="72">
        <v>1500</v>
      </c>
      <c r="T62" s="111">
        <v>5.4</v>
      </c>
      <c r="U62" s="111">
        <v>14</v>
      </c>
      <c r="V62" s="91" t="s">
        <v>28</v>
      </c>
      <c r="W62" s="92">
        <v>1052578</v>
      </c>
      <c r="X62" s="93" t="s">
        <v>243</v>
      </c>
      <c r="Y62" s="92">
        <v>1052603</v>
      </c>
      <c r="Z62" s="92" t="s">
        <v>253</v>
      </c>
      <c r="AA62" s="92">
        <v>1054446</v>
      </c>
      <c r="AB62" s="92" t="s">
        <v>393</v>
      </c>
      <c r="AC62" s="92">
        <v>1054445</v>
      </c>
      <c r="AD62" s="92" t="s">
        <v>394</v>
      </c>
      <c r="AE62" s="92">
        <v>1052573</v>
      </c>
      <c r="AF62" s="92" t="s">
        <v>269</v>
      </c>
      <c r="AG62" s="93" t="s">
        <v>298</v>
      </c>
      <c r="AH62" s="93" t="s">
        <v>299</v>
      </c>
      <c r="AI62" s="93" t="s">
        <v>310</v>
      </c>
      <c r="AJ62" s="100" t="s">
        <v>311</v>
      </c>
    </row>
    <row r="63" spans="1:36" ht="19.95" customHeight="1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135"/>
      <c r="AJ63" s="135"/>
    </row>
    <row r="64" spans="1:36" ht="19.95" customHeight="1">
      <c r="A64" s="54" t="s">
        <v>228</v>
      </c>
      <c r="B64" s="55">
        <v>1500</v>
      </c>
      <c r="C64" s="55">
        <v>4500</v>
      </c>
      <c r="D64" s="56">
        <v>1800</v>
      </c>
      <c r="E64" s="55">
        <v>11.5</v>
      </c>
      <c r="F64" s="55">
        <v>6.75</v>
      </c>
      <c r="G64" s="55">
        <v>17.7</v>
      </c>
      <c r="H64" s="55">
        <v>28.75</v>
      </c>
      <c r="I64" s="75">
        <f t="shared" ref="I64:I75" si="12">IF(G64&lt;U64,H64,H64*U64/G64)</f>
        <v>28.75</v>
      </c>
      <c r="J64" s="55" t="str">
        <f t="shared" ref="J64:J75" si="13">IF(G64&lt;=U64,"YES","NO")</f>
        <v>YES</v>
      </c>
      <c r="K64" s="57">
        <f t="shared" ref="K64:K75" si="14">I64/E64</f>
        <v>2.5</v>
      </c>
      <c r="L64" s="58" t="s">
        <v>4</v>
      </c>
      <c r="M64" s="55">
        <v>24.9</v>
      </c>
      <c r="N64" s="55">
        <v>1.87</v>
      </c>
      <c r="O64" s="55"/>
      <c r="P64" s="66" t="s">
        <v>727</v>
      </c>
      <c r="Q64" s="67" t="s">
        <v>728</v>
      </c>
      <c r="R64" s="87" t="s">
        <v>335</v>
      </c>
      <c r="S64" s="87">
        <v>2000</v>
      </c>
      <c r="T64" s="110">
        <v>8.4</v>
      </c>
      <c r="U64" s="110">
        <v>20</v>
      </c>
      <c r="V64" s="88" t="s">
        <v>29</v>
      </c>
      <c r="W64" s="94">
        <v>1052583</v>
      </c>
      <c r="X64" s="95" t="s">
        <v>244</v>
      </c>
      <c r="Y64" s="94">
        <v>1052605</v>
      </c>
      <c r="Z64" s="94" t="s">
        <v>254</v>
      </c>
      <c r="AA64" s="94">
        <v>1054447</v>
      </c>
      <c r="AB64" s="94" t="s">
        <v>395</v>
      </c>
      <c r="AC64" s="94">
        <v>1054448</v>
      </c>
      <c r="AD64" s="94" t="s">
        <v>396</v>
      </c>
      <c r="AE64" s="94">
        <v>1052591</v>
      </c>
      <c r="AF64" s="94" t="s">
        <v>270</v>
      </c>
      <c r="AG64" s="95" t="s">
        <v>280</v>
      </c>
      <c r="AH64" s="95" t="s">
        <v>281</v>
      </c>
      <c r="AI64" s="95" t="s">
        <v>304</v>
      </c>
      <c r="AJ64" s="101" t="s">
        <v>305</v>
      </c>
    </row>
    <row r="65" spans="1:36" ht="19.95" customHeight="1">
      <c r="A65" s="59" t="s">
        <v>228</v>
      </c>
      <c r="B65" s="60">
        <v>1500</v>
      </c>
      <c r="C65" s="60">
        <v>4500</v>
      </c>
      <c r="D65" s="61">
        <v>1800</v>
      </c>
      <c r="E65" s="60">
        <v>11.5</v>
      </c>
      <c r="F65" s="60">
        <v>6.75</v>
      </c>
      <c r="G65" s="60">
        <v>17.7</v>
      </c>
      <c r="H65" s="60">
        <v>28.75</v>
      </c>
      <c r="I65" s="74">
        <f t="shared" si="12"/>
        <v>28.75</v>
      </c>
      <c r="J65" s="60" t="str">
        <f t="shared" si="13"/>
        <v>YES</v>
      </c>
      <c r="K65" s="62">
        <f t="shared" si="14"/>
        <v>2.5</v>
      </c>
      <c r="L65" s="63" t="s">
        <v>4</v>
      </c>
      <c r="M65" s="60">
        <v>27.2</v>
      </c>
      <c r="N65" s="60">
        <v>1.87</v>
      </c>
      <c r="O65" s="60" t="s">
        <v>19</v>
      </c>
      <c r="P65" s="68" t="s">
        <v>729</v>
      </c>
      <c r="Q65" s="69" t="s">
        <v>730</v>
      </c>
      <c r="R65" s="72" t="s">
        <v>335</v>
      </c>
      <c r="S65" s="72">
        <v>2000</v>
      </c>
      <c r="T65" s="111">
        <v>8.4</v>
      </c>
      <c r="U65" s="111">
        <v>20</v>
      </c>
      <c r="V65" s="91" t="s">
        <v>29</v>
      </c>
      <c r="W65" s="92">
        <v>1052583</v>
      </c>
      <c r="X65" s="93" t="s">
        <v>244</v>
      </c>
      <c r="Y65" s="92">
        <v>1052605</v>
      </c>
      <c r="Z65" s="92" t="s">
        <v>254</v>
      </c>
      <c r="AA65" s="92">
        <v>1054447</v>
      </c>
      <c r="AB65" s="92" t="s">
        <v>395</v>
      </c>
      <c r="AC65" s="92">
        <v>1054448</v>
      </c>
      <c r="AD65" s="92" t="s">
        <v>396</v>
      </c>
      <c r="AE65" s="92">
        <v>1052591</v>
      </c>
      <c r="AF65" s="92" t="s">
        <v>270</v>
      </c>
      <c r="AG65" s="93" t="s">
        <v>280</v>
      </c>
      <c r="AH65" s="93" t="s">
        <v>281</v>
      </c>
      <c r="AI65" s="93" t="s">
        <v>304</v>
      </c>
      <c r="AJ65" s="100" t="s">
        <v>305</v>
      </c>
    </row>
    <row r="66" spans="1:36" ht="19.95" customHeight="1">
      <c r="A66" s="54" t="s">
        <v>228</v>
      </c>
      <c r="B66" s="55">
        <v>3000</v>
      </c>
      <c r="C66" s="55">
        <v>6000</v>
      </c>
      <c r="D66" s="56">
        <v>2000</v>
      </c>
      <c r="E66" s="55">
        <v>6.36</v>
      </c>
      <c r="F66" s="55">
        <v>5.6</v>
      </c>
      <c r="G66" s="55">
        <v>20</v>
      </c>
      <c r="H66" s="55">
        <v>19.100000000000001</v>
      </c>
      <c r="I66" s="75">
        <f t="shared" si="12"/>
        <v>19.100000000000001</v>
      </c>
      <c r="J66" s="55" t="str">
        <f t="shared" si="13"/>
        <v>YES</v>
      </c>
      <c r="K66" s="57">
        <f t="shared" si="14"/>
        <v>3.0031446540880502</v>
      </c>
      <c r="L66" s="58" t="s">
        <v>5</v>
      </c>
      <c r="M66" s="55">
        <v>2.92</v>
      </c>
      <c r="N66" s="55">
        <v>1.19</v>
      </c>
      <c r="O66" s="55"/>
      <c r="P66" s="66" t="s">
        <v>731</v>
      </c>
      <c r="Q66" s="67" t="s">
        <v>732</v>
      </c>
      <c r="R66" s="87" t="s">
        <v>335</v>
      </c>
      <c r="S66" s="87">
        <v>2000</v>
      </c>
      <c r="T66" s="110">
        <v>8.4</v>
      </c>
      <c r="U66" s="110">
        <v>20</v>
      </c>
      <c r="V66" s="88" t="s">
        <v>29</v>
      </c>
      <c r="W66" s="94">
        <v>1052583</v>
      </c>
      <c r="X66" s="95" t="s">
        <v>723</v>
      </c>
      <c r="Y66" s="94">
        <v>1052605</v>
      </c>
      <c r="Z66" s="94" t="s">
        <v>254</v>
      </c>
      <c r="AA66" s="94">
        <v>1054447</v>
      </c>
      <c r="AB66" s="94" t="s">
        <v>395</v>
      </c>
      <c r="AC66" s="94">
        <v>1054448</v>
      </c>
      <c r="AD66" s="94" t="s">
        <v>396</v>
      </c>
      <c r="AE66" s="94">
        <v>1052591</v>
      </c>
      <c r="AF66" s="94" t="s">
        <v>270</v>
      </c>
      <c r="AG66" s="95" t="s">
        <v>280</v>
      </c>
      <c r="AH66" s="95" t="s">
        <v>281</v>
      </c>
      <c r="AI66" s="95" t="s">
        <v>304</v>
      </c>
      <c r="AJ66" s="101" t="s">
        <v>305</v>
      </c>
    </row>
    <row r="67" spans="1:36" ht="19.95" customHeight="1">
      <c r="A67" s="59" t="s">
        <v>228</v>
      </c>
      <c r="B67" s="60">
        <v>3000</v>
      </c>
      <c r="C67" s="60">
        <v>6000</v>
      </c>
      <c r="D67" s="61">
        <v>2000</v>
      </c>
      <c r="E67" s="60">
        <v>6.36</v>
      </c>
      <c r="F67" s="60">
        <v>5.6</v>
      </c>
      <c r="G67" s="60">
        <v>20</v>
      </c>
      <c r="H67" s="60">
        <v>19.100000000000001</v>
      </c>
      <c r="I67" s="74">
        <f t="shared" si="12"/>
        <v>19.100000000000001</v>
      </c>
      <c r="J67" s="60" t="str">
        <f t="shared" si="13"/>
        <v>YES</v>
      </c>
      <c r="K67" s="62">
        <f t="shared" si="14"/>
        <v>3.0031446540880502</v>
      </c>
      <c r="L67" s="63" t="s">
        <v>5</v>
      </c>
      <c r="M67" s="60">
        <v>3.74</v>
      </c>
      <c r="N67" s="60">
        <v>1.19</v>
      </c>
      <c r="O67" s="60" t="s">
        <v>19</v>
      </c>
      <c r="P67" s="78" t="s">
        <v>733</v>
      </c>
      <c r="Q67" s="69" t="s">
        <v>734</v>
      </c>
      <c r="R67" s="72" t="s">
        <v>335</v>
      </c>
      <c r="S67" s="72">
        <v>2000</v>
      </c>
      <c r="T67" s="111">
        <v>8.4</v>
      </c>
      <c r="U67" s="111">
        <v>20</v>
      </c>
      <c r="V67" s="91" t="s">
        <v>724</v>
      </c>
      <c r="W67" s="92">
        <v>1052583</v>
      </c>
      <c r="X67" s="93" t="s">
        <v>723</v>
      </c>
      <c r="Y67" s="92">
        <v>1052605</v>
      </c>
      <c r="Z67" s="92" t="s">
        <v>254</v>
      </c>
      <c r="AA67" s="92">
        <v>1054447</v>
      </c>
      <c r="AB67" s="92" t="s">
        <v>395</v>
      </c>
      <c r="AC67" s="92">
        <v>1054448</v>
      </c>
      <c r="AD67" s="92" t="s">
        <v>396</v>
      </c>
      <c r="AE67" s="92">
        <v>1052591</v>
      </c>
      <c r="AF67" s="92" t="s">
        <v>270</v>
      </c>
      <c r="AG67" s="93" t="s">
        <v>280</v>
      </c>
      <c r="AH67" s="93" t="s">
        <v>281</v>
      </c>
      <c r="AI67" s="93" t="s">
        <v>304</v>
      </c>
      <c r="AJ67" s="100" t="s">
        <v>305</v>
      </c>
    </row>
    <row r="68" spans="1:36" ht="19.95" customHeight="1">
      <c r="A68" s="54" t="s">
        <v>228</v>
      </c>
      <c r="B68" s="55">
        <v>3000</v>
      </c>
      <c r="C68" s="55">
        <v>6000</v>
      </c>
      <c r="D68" s="56">
        <v>2500</v>
      </c>
      <c r="E68" s="55">
        <v>7.96</v>
      </c>
      <c r="F68" s="55">
        <v>7.2</v>
      </c>
      <c r="G68" s="55">
        <v>26</v>
      </c>
      <c r="H68" s="55">
        <v>23.9</v>
      </c>
      <c r="I68" s="117">
        <f t="shared" si="12"/>
        <v>18.384615384615383</v>
      </c>
      <c r="J68" s="107" t="str">
        <f t="shared" si="13"/>
        <v>NO</v>
      </c>
      <c r="K68" s="108">
        <f t="shared" si="14"/>
        <v>2.3096250483185155</v>
      </c>
      <c r="L68" s="58" t="s">
        <v>5</v>
      </c>
      <c r="M68" s="55">
        <v>3.49</v>
      </c>
      <c r="N68" s="55">
        <v>1.18</v>
      </c>
      <c r="O68" s="55"/>
      <c r="P68" s="66" t="s">
        <v>735</v>
      </c>
      <c r="Q68" s="67" t="s">
        <v>736</v>
      </c>
      <c r="R68" s="87" t="s">
        <v>335</v>
      </c>
      <c r="S68" s="87">
        <v>2000</v>
      </c>
      <c r="T68" s="110">
        <v>8.4</v>
      </c>
      <c r="U68" s="110">
        <v>20</v>
      </c>
      <c r="V68" s="88" t="s">
        <v>29</v>
      </c>
      <c r="W68" s="94">
        <v>1052583</v>
      </c>
      <c r="X68" s="95" t="s">
        <v>725</v>
      </c>
      <c r="Y68" s="94">
        <v>1052605</v>
      </c>
      <c r="Z68" s="94" t="s">
        <v>254</v>
      </c>
      <c r="AA68" s="94">
        <v>1054447</v>
      </c>
      <c r="AB68" s="94" t="s">
        <v>395</v>
      </c>
      <c r="AC68" s="94">
        <v>1054448</v>
      </c>
      <c r="AD68" s="94" t="s">
        <v>396</v>
      </c>
      <c r="AE68" s="94">
        <v>1052591</v>
      </c>
      <c r="AF68" s="94" t="s">
        <v>270</v>
      </c>
      <c r="AG68" s="95" t="s">
        <v>280</v>
      </c>
      <c r="AH68" s="95" t="s">
        <v>281</v>
      </c>
      <c r="AI68" s="95" t="s">
        <v>304</v>
      </c>
      <c r="AJ68" s="101" t="s">
        <v>305</v>
      </c>
    </row>
    <row r="69" spans="1:36" ht="19.95" customHeight="1">
      <c r="A69" s="59" t="s">
        <v>228</v>
      </c>
      <c r="B69" s="60">
        <v>3000</v>
      </c>
      <c r="C69" s="60">
        <v>6000</v>
      </c>
      <c r="D69" s="61">
        <v>2500</v>
      </c>
      <c r="E69" s="60">
        <v>7.96</v>
      </c>
      <c r="F69" s="60">
        <v>7.2</v>
      </c>
      <c r="G69" s="60">
        <v>26</v>
      </c>
      <c r="H69" s="60">
        <v>23.9</v>
      </c>
      <c r="I69" s="116">
        <f t="shared" si="12"/>
        <v>18.384615384615383</v>
      </c>
      <c r="J69" s="64" t="str">
        <f t="shared" si="13"/>
        <v>NO</v>
      </c>
      <c r="K69" s="109">
        <f t="shared" si="14"/>
        <v>2.3096250483185155</v>
      </c>
      <c r="L69" s="60" t="s">
        <v>5</v>
      </c>
      <c r="M69" s="60">
        <v>4.3</v>
      </c>
      <c r="N69" s="60">
        <v>1.18</v>
      </c>
      <c r="O69" s="60" t="s">
        <v>19</v>
      </c>
      <c r="P69" s="78" t="s">
        <v>737</v>
      </c>
      <c r="Q69" s="69" t="s">
        <v>738</v>
      </c>
      <c r="R69" s="72" t="s">
        <v>335</v>
      </c>
      <c r="S69" s="72">
        <v>2000</v>
      </c>
      <c r="T69" s="111">
        <v>8.4</v>
      </c>
      <c r="U69" s="111">
        <v>20</v>
      </c>
      <c r="V69" s="91" t="s">
        <v>29</v>
      </c>
      <c r="W69" s="92">
        <v>1052583</v>
      </c>
      <c r="X69" s="93" t="s">
        <v>726</v>
      </c>
      <c r="Y69" s="92">
        <v>1052605</v>
      </c>
      <c r="Z69" s="92" t="s">
        <v>254</v>
      </c>
      <c r="AA69" s="92">
        <v>1054447</v>
      </c>
      <c r="AB69" s="92" t="s">
        <v>395</v>
      </c>
      <c r="AC69" s="92">
        <v>1054448</v>
      </c>
      <c r="AD69" s="92" t="s">
        <v>396</v>
      </c>
      <c r="AE69" s="92">
        <v>1052591</v>
      </c>
      <c r="AF69" s="92" t="s">
        <v>270</v>
      </c>
      <c r="AG69" s="93" t="s">
        <v>280</v>
      </c>
      <c r="AH69" s="93" t="s">
        <v>281</v>
      </c>
      <c r="AI69" s="93" t="s">
        <v>304</v>
      </c>
      <c r="AJ69" s="100" t="s">
        <v>305</v>
      </c>
    </row>
    <row r="70" spans="1:36" ht="19.95" customHeight="1">
      <c r="A70" s="54" t="s">
        <v>228</v>
      </c>
      <c r="B70" s="55">
        <v>3000</v>
      </c>
      <c r="C70" s="55">
        <v>6000</v>
      </c>
      <c r="D70" s="56">
        <v>2500</v>
      </c>
      <c r="E70" s="55">
        <v>7.96</v>
      </c>
      <c r="F70" s="55">
        <v>7.2</v>
      </c>
      <c r="G70" s="55">
        <v>26</v>
      </c>
      <c r="H70" s="55">
        <v>23.9</v>
      </c>
      <c r="I70" s="75">
        <f t="shared" si="12"/>
        <v>23.9</v>
      </c>
      <c r="J70" s="115" t="str">
        <f t="shared" si="13"/>
        <v>YES</v>
      </c>
      <c r="K70" s="57">
        <f t="shared" si="14"/>
        <v>3.0025125628140703</v>
      </c>
      <c r="L70" s="58" t="s">
        <v>5</v>
      </c>
      <c r="M70" s="55">
        <v>3.49</v>
      </c>
      <c r="N70" s="55">
        <v>1.18</v>
      </c>
      <c r="O70" s="55"/>
      <c r="P70" s="66" t="s">
        <v>735</v>
      </c>
      <c r="Q70" s="67" t="s">
        <v>736</v>
      </c>
      <c r="R70" s="87" t="s">
        <v>335</v>
      </c>
      <c r="S70" s="87">
        <v>3000</v>
      </c>
      <c r="T70" s="110">
        <v>11.9</v>
      </c>
      <c r="U70" s="110">
        <v>29.7</v>
      </c>
      <c r="V70" s="88" t="s">
        <v>29</v>
      </c>
      <c r="W70" s="94">
        <v>1052569</v>
      </c>
      <c r="X70" s="95" t="s">
        <v>245</v>
      </c>
      <c r="Y70" s="94">
        <v>1052588</v>
      </c>
      <c r="Z70" s="94" t="s">
        <v>255</v>
      </c>
      <c r="AA70" s="94">
        <v>1054379</v>
      </c>
      <c r="AB70" s="94" t="s">
        <v>397</v>
      </c>
      <c r="AC70" s="94">
        <v>1054377</v>
      </c>
      <c r="AD70" s="94" t="s">
        <v>398</v>
      </c>
      <c r="AE70" s="94">
        <v>1052574</v>
      </c>
      <c r="AF70" s="94" t="s">
        <v>271</v>
      </c>
      <c r="AG70" s="95" t="s">
        <v>284</v>
      </c>
      <c r="AH70" s="95" t="s">
        <v>285</v>
      </c>
      <c r="AI70" s="95" t="s">
        <v>324</v>
      </c>
      <c r="AJ70" s="101" t="s">
        <v>325</v>
      </c>
    </row>
    <row r="71" spans="1:36" ht="19.95" customHeight="1">
      <c r="A71" s="59" t="s">
        <v>228</v>
      </c>
      <c r="B71" s="60">
        <v>3000</v>
      </c>
      <c r="C71" s="60">
        <v>6000</v>
      </c>
      <c r="D71" s="61">
        <v>2500</v>
      </c>
      <c r="E71" s="60">
        <v>7.96</v>
      </c>
      <c r="F71" s="60">
        <v>7.2</v>
      </c>
      <c r="G71" s="60">
        <v>26</v>
      </c>
      <c r="H71" s="60">
        <v>23.9</v>
      </c>
      <c r="I71" s="74">
        <f t="shared" si="12"/>
        <v>23.9</v>
      </c>
      <c r="J71" s="60" t="str">
        <f t="shared" si="13"/>
        <v>YES</v>
      </c>
      <c r="K71" s="62">
        <f t="shared" si="14"/>
        <v>3.0025125628140703</v>
      </c>
      <c r="L71" s="60" t="s">
        <v>5</v>
      </c>
      <c r="M71" s="60">
        <v>4.3</v>
      </c>
      <c r="N71" s="60">
        <v>1.18</v>
      </c>
      <c r="O71" s="60" t="s">
        <v>19</v>
      </c>
      <c r="P71" s="78" t="s">
        <v>737</v>
      </c>
      <c r="Q71" s="69" t="s">
        <v>738</v>
      </c>
      <c r="R71" s="72" t="s">
        <v>335</v>
      </c>
      <c r="S71" s="72">
        <v>3000</v>
      </c>
      <c r="T71" s="111">
        <v>11.9</v>
      </c>
      <c r="U71" s="111">
        <v>29.7</v>
      </c>
      <c r="V71" s="91" t="s">
        <v>29</v>
      </c>
      <c r="W71" s="92">
        <v>1052569</v>
      </c>
      <c r="X71" s="93" t="s">
        <v>245</v>
      </c>
      <c r="Y71" s="92">
        <v>1052588</v>
      </c>
      <c r="Z71" s="92" t="s">
        <v>255</v>
      </c>
      <c r="AA71" s="92">
        <v>1054379</v>
      </c>
      <c r="AB71" s="92" t="s">
        <v>397</v>
      </c>
      <c r="AC71" s="92">
        <v>1054377</v>
      </c>
      <c r="AD71" s="92" t="s">
        <v>398</v>
      </c>
      <c r="AE71" s="92">
        <v>1052574</v>
      </c>
      <c r="AF71" s="92" t="s">
        <v>271</v>
      </c>
      <c r="AG71" s="93" t="s">
        <v>284</v>
      </c>
      <c r="AH71" s="93" t="s">
        <v>285</v>
      </c>
      <c r="AI71" s="93" t="s">
        <v>324</v>
      </c>
      <c r="AJ71" s="100" t="s">
        <v>325</v>
      </c>
    </row>
    <row r="72" spans="1:36" ht="19.95" customHeight="1">
      <c r="A72" s="54" t="s">
        <v>228</v>
      </c>
      <c r="B72" s="55">
        <v>1500</v>
      </c>
      <c r="C72" s="55">
        <v>4500</v>
      </c>
      <c r="D72" s="56">
        <v>2900</v>
      </c>
      <c r="E72" s="55">
        <v>18.600000000000001</v>
      </c>
      <c r="F72" s="55">
        <v>10.5</v>
      </c>
      <c r="G72" s="55">
        <v>29.75</v>
      </c>
      <c r="H72" s="55">
        <v>46.5</v>
      </c>
      <c r="I72" s="117">
        <f t="shared" si="12"/>
        <v>46.421848739495793</v>
      </c>
      <c r="J72" s="70" t="str">
        <f t="shared" si="13"/>
        <v>NO</v>
      </c>
      <c r="K72" s="108">
        <f t="shared" si="14"/>
        <v>2.4957983193277307</v>
      </c>
      <c r="L72" s="58" t="s">
        <v>6</v>
      </c>
      <c r="M72" s="55">
        <v>44.7</v>
      </c>
      <c r="N72" s="55">
        <v>1.94</v>
      </c>
      <c r="O72" s="55"/>
      <c r="P72" s="66" t="s">
        <v>739</v>
      </c>
      <c r="Q72" s="67" t="s">
        <v>740</v>
      </c>
      <c r="R72" s="87" t="s">
        <v>335</v>
      </c>
      <c r="S72" s="87">
        <v>3000</v>
      </c>
      <c r="T72" s="110">
        <v>11.9</v>
      </c>
      <c r="U72" s="110">
        <v>29.7</v>
      </c>
      <c r="V72" s="88" t="s">
        <v>29</v>
      </c>
      <c r="W72" s="94">
        <v>1052569</v>
      </c>
      <c r="X72" s="95" t="s">
        <v>245</v>
      </c>
      <c r="Y72" s="94">
        <v>1052588</v>
      </c>
      <c r="Z72" s="94" t="s">
        <v>255</v>
      </c>
      <c r="AA72" s="94">
        <v>1054379</v>
      </c>
      <c r="AB72" s="94" t="s">
        <v>397</v>
      </c>
      <c r="AC72" s="94">
        <v>1054377</v>
      </c>
      <c r="AD72" s="94" t="s">
        <v>398</v>
      </c>
      <c r="AE72" s="94">
        <v>1052574</v>
      </c>
      <c r="AF72" s="94" t="s">
        <v>271</v>
      </c>
      <c r="AG72" s="95" t="s">
        <v>284</v>
      </c>
      <c r="AH72" s="95" t="s">
        <v>285</v>
      </c>
      <c r="AI72" s="95" t="s">
        <v>324</v>
      </c>
      <c r="AJ72" s="101" t="s">
        <v>325</v>
      </c>
    </row>
    <row r="73" spans="1:36" ht="19.95" customHeight="1">
      <c r="A73" s="59" t="s">
        <v>228</v>
      </c>
      <c r="B73" s="60">
        <v>1500</v>
      </c>
      <c r="C73" s="60">
        <v>4500</v>
      </c>
      <c r="D73" s="61">
        <v>2900</v>
      </c>
      <c r="E73" s="60">
        <v>18.600000000000001</v>
      </c>
      <c r="F73" s="60">
        <v>10.5</v>
      </c>
      <c r="G73" s="60">
        <v>29.75</v>
      </c>
      <c r="H73" s="60">
        <v>46.5</v>
      </c>
      <c r="I73" s="116">
        <f t="shared" si="12"/>
        <v>46.421848739495793</v>
      </c>
      <c r="J73" s="64" t="str">
        <f t="shared" si="13"/>
        <v>NO</v>
      </c>
      <c r="K73" s="109">
        <f t="shared" si="14"/>
        <v>2.4957983193277307</v>
      </c>
      <c r="L73" s="63" t="s">
        <v>6</v>
      </c>
      <c r="M73" s="60">
        <v>52.35</v>
      </c>
      <c r="N73" s="60">
        <v>1.94</v>
      </c>
      <c r="O73" s="60" t="s">
        <v>19</v>
      </c>
      <c r="P73" s="68" t="s">
        <v>741</v>
      </c>
      <c r="Q73" s="69" t="s">
        <v>742</v>
      </c>
      <c r="R73" s="72" t="s">
        <v>335</v>
      </c>
      <c r="S73" s="72">
        <v>3000</v>
      </c>
      <c r="T73" s="111">
        <v>11.9</v>
      </c>
      <c r="U73" s="111">
        <v>29.7</v>
      </c>
      <c r="V73" s="91" t="s">
        <v>29</v>
      </c>
      <c r="W73" s="92">
        <v>1052569</v>
      </c>
      <c r="X73" s="93" t="s">
        <v>245</v>
      </c>
      <c r="Y73" s="92">
        <v>1052588</v>
      </c>
      <c r="Z73" s="92" t="s">
        <v>255</v>
      </c>
      <c r="AA73" s="92">
        <v>1054379</v>
      </c>
      <c r="AB73" s="92" t="s">
        <v>397</v>
      </c>
      <c r="AC73" s="92">
        <v>1054377</v>
      </c>
      <c r="AD73" s="92" t="s">
        <v>398</v>
      </c>
      <c r="AE73" s="92">
        <v>1052574</v>
      </c>
      <c r="AF73" s="92" t="s">
        <v>271</v>
      </c>
      <c r="AG73" s="93" t="s">
        <v>284</v>
      </c>
      <c r="AH73" s="93" t="s">
        <v>285</v>
      </c>
      <c r="AI73" s="93" t="s">
        <v>324</v>
      </c>
      <c r="AJ73" s="100" t="s">
        <v>325</v>
      </c>
    </row>
    <row r="74" spans="1:36" ht="19.95" customHeight="1">
      <c r="A74" s="54" t="s">
        <v>228</v>
      </c>
      <c r="B74" s="55">
        <v>3000</v>
      </c>
      <c r="C74" s="55">
        <v>6000</v>
      </c>
      <c r="D74" s="56">
        <v>3000</v>
      </c>
      <c r="E74" s="55">
        <v>9.8000000000000007</v>
      </c>
      <c r="F74" s="55">
        <v>8.9</v>
      </c>
      <c r="G74" s="55">
        <v>29</v>
      </c>
      <c r="H74" s="55">
        <v>29.4</v>
      </c>
      <c r="I74" s="75">
        <f t="shared" si="12"/>
        <v>29.4</v>
      </c>
      <c r="J74" s="55" t="str">
        <f t="shared" si="13"/>
        <v>YES</v>
      </c>
      <c r="K74" s="57">
        <f t="shared" si="14"/>
        <v>2.9999999999999996</v>
      </c>
      <c r="L74" s="55" t="s">
        <v>4</v>
      </c>
      <c r="M74" s="55">
        <v>6.4</v>
      </c>
      <c r="N74" s="55">
        <v>1.25</v>
      </c>
      <c r="O74" s="55"/>
      <c r="P74" s="66" t="s">
        <v>743</v>
      </c>
      <c r="Q74" s="67" t="s">
        <v>744</v>
      </c>
      <c r="R74" s="87" t="s">
        <v>335</v>
      </c>
      <c r="S74" s="87">
        <v>3000</v>
      </c>
      <c r="T74" s="110">
        <v>11.9</v>
      </c>
      <c r="U74" s="110">
        <v>29.7</v>
      </c>
      <c r="V74" s="88" t="s">
        <v>29</v>
      </c>
      <c r="W74" s="94">
        <v>1052569</v>
      </c>
      <c r="X74" s="95" t="s">
        <v>245</v>
      </c>
      <c r="Y74" s="94">
        <v>1052588</v>
      </c>
      <c r="Z74" s="94" t="s">
        <v>255</v>
      </c>
      <c r="AA74" s="94">
        <v>1054379</v>
      </c>
      <c r="AB74" s="94" t="s">
        <v>397</v>
      </c>
      <c r="AC74" s="94">
        <v>1054377</v>
      </c>
      <c r="AD74" s="94" t="s">
        <v>398</v>
      </c>
      <c r="AE74" s="94">
        <v>1052574</v>
      </c>
      <c r="AF74" s="94" t="s">
        <v>271</v>
      </c>
      <c r="AG74" s="95" t="s">
        <v>284</v>
      </c>
      <c r="AH74" s="95" t="s">
        <v>285</v>
      </c>
      <c r="AI74" s="95" t="s">
        <v>324</v>
      </c>
      <c r="AJ74" s="101" t="s">
        <v>325</v>
      </c>
    </row>
    <row r="75" spans="1:36" ht="19.95" customHeight="1">
      <c r="A75" s="59" t="s">
        <v>228</v>
      </c>
      <c r="B75" s="60">
        <v>3000</v>
      </c>
      <c r="C75" s="60">
        <v>6000</v>
      </c>
      <c r="D75" s="61">
        <v>3000</v>
      </c>
      <c r="E75" s="60">
        <v>9.8000000000000007</v>
      </c>
      <c r="F75" s="60">
        <v>8.9</v>
      </c>
      <c r="G75" s="60">
        <v>29</v>
      </c>
      <c r="H75" s="60">
        <v>29.4</v>
      </c>
      <c r="I75" s="118">
        <f t="shared" si="12"/>
        <v>29.4</v>
      </c>
      <c r="J75" s="63" t="str">
        <f t="shared" si="13"/>
        <v>YES</v>
      </c>
      <c r="K75" s="62">
        <f t="shared" si="14"/>
        <v>2.9999999999999996</v>
      </c>
      <c r="L75" s="60" t="s">
        <v>4</v>
      </c>
      <c r="M75" s="60">
        <v>9.3800000000000008</v>
      </c>
      <c r="N75" s="60">
        <v>1.25</v>
      </c>
      <c r="O75" s="60" t="s">
        <v>19</v>
      </c>
      <c r="P75" s="78" t="s">
        <v>745</v>
      </c>
      <c r="Q75" s="69" t="s">
        <v>746</v>
      </c>
      <c r="R75" s="72" t="s">
        <v>335</v>
      </c>
      <c r="S75" s="72">
        <v>3000</v>
      </c>
      <c r="T75" s="111">
        <v>11.9</v>
      </c>
      <c r="U75" s="111">
        <v>29.7</v>
      </c>
      <c r="V75" s="91" t="s">
        <v>29</v>
      </c>
      <c r="W75" s="92">
        <v>1052569</v>
      </c>
      <c r="X75" s="93" t="s">
        <v>245</v>
      </c>
      <c r="Y75" s="92">
        <v>1052588</v>
      </c>
      <c r="Z75" s="92" t="s">
        <v>255</v>
      </c>
      <c r="AA75" s="92">
        <v>1054379</v>
      </c>
      <c r="AB75" s="92" t="s">
        <v>397</v>
      </c>
      <c r="AC75" s="92">
        <v>1054377</v>
      </c>
      <c r="AD75" s="92" t="s">
        <v>398</v>
      </c>
      <c r="AE75" s="92">
        <v>1052574</v>
      </c>
      <c r="AF75" s="92" t="s">
        <v>271</v>
      </c>
      <c r="AG75" s="93" t="s">
        <v>284</v>
      </c>
      <c r="AH75" s="93" t="s">
        <v>285</v>
      </c>
      <c r="AI75" s="93" t="s">
        <v>324</v>
      </c>
      <c r="AJ75" s="100" t="s">
        <v>325</v>
      </c>
    </row>
    <row r="76" spans="1:36" ht="19.95" customHeight="1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135"/>
    </row>
    <row r="77" spans="1:36" ht="19.95" customHeight="1">
      <c r="A77" s="54" t="s">
        <v>228</v>
      </c>
      <c r="B77" s="55">
        <v>3000</v>
      </c>
      <c r="C77" s="55">
        <v>6000</v>
      </c>
      <c r="D77" s="56">
        <v>4000</v>
      </c>
      <c r="E77" s="112">
        <v>12.6</v>
      </c>
      <c r="F77" s="112">
        <v>13.5</v>
      </c>
      <c r="G77" s="112">
        <v>42.5</v>
      </c>
      <c r="H77" s="112">
        <v>37.799999999999997</v>
      </c>
      <c r="I77" s="117">
        <f t="shared" ref="I77:I86" si="15">IF(G77&lt;U77,H77,H77*U77/G77)</f>
        <v>36.643764705882347</v>
      </c>
      <c r="J77" s="70" t="str">
        <f t="shared" ref="J77:J86" si="16">IF(G77&lt;=U77,"YES","NO")</f>
        <v>NO</v>
      </c>
      <c r="K77" s="108">
        <f t="shared" ref="K77:K86" si="17">I77/E77</f>
        <v>2.9082352941176466</v>
      </c>
      <c r="L77" s="55" t="s">
        <v>4</v>
      </c>
      <c r="M77" s="55">
        <v>9</v>
      </c>
      <c r="N77" s="55">
        <v>1.06</v>
      </c>
      <c r="O77" s="55"/>
      <c r="P77" s="66" t="s">
        <v>747</v>
      </c>
      <c r="Q77" s="67" t="s">
        <v>748</v>
      </c>
      <c r="R77" s="87" t="s">
        <v>336</v>
      </c>
      <c r="S77" s="87">
        <v>5000</v>
      </c>
      <c r="T77" s="110">
        <v>16.5</v>
      </c>
      <c r="U77" s="110">
        <v>41.2</v>
      </c>
      <c r="V77" s="88" t="s">
        <v>30</v>
      </c>
      <c r="W77" s="94">
        <v>1052579</v>
      </c>
      <c r="X77" s="95" t="s">
        <v>246</v>
      </c>
      <c r="Y77" s="94">
        <v>1052592</v>
      </c>
      <c r="Z77" s="94" t="s">
        <v>256</v>
      </c>
      <c r="AA77" s="94">
        <v>1054385</v>
      </c>
      <c r="AB77" s="94" t="s">
        <v>399</v>
      </c>
      <c r="AC77" s="94">
        <v>1054384</v>
      </c>
      <c r="AD77" s="94" t="s">
        <v>400</v>
      </c>
      <c r="AE77" s="94">
        <v>1052575</v>
      </c>
      <c r="AF77" s="94" t="s">
        <v>272</v>
      </c>
      <c r="AG77" s="95" t="s">
        <v>290</v>
      </c>
      <c r="AH77" s="95" t="s">
        <v>291</v>
      </c>
      <c r="AI77" s="95" t="s">
        <v>318</v>
      </c>
      <c r="AJ77" s="101" t="s">
        <v>319</v>
      </c>
    </row>
    <row r="78" spans="1:36" ht="19.95" customHeight="1">
      <c r="A78" s="59" t="s">
        <v>228</v>
      </c>
      <c r="B78" s="60">
        <v>3000</v>
      </c>
      <c r="C78" s="60">
        <v>6000</v>
      </c>
      <c r="D78" s="61">
        <v>4000</v>
      </c>
      <c r="E78" s="113">
        <v>12.6</v>
      </c>
      <c r="F78" s="113">
        <v>13.5</v>
      </c>
      <c r="G78" s="113">
        <v>42.5</v>
      </c>
      <c r="H78" s="113">
        <v>37.799999999999997</v>
      </c>
      <c r="I78" s="116">
        <f t="shared" si="15"/>
        <v>36.643764705882347</v>
      </c>
      <c r="J78" s="64" t="str">
        <f t="shared" si="16"/>
        <v>NO</v>
      </c>
      <c r="K78" s="109">
        <f t="shared" si="17"/>
        <v>2.9082352941176466</v>
      </c>
      <c r="L78" s="60" t="s">
        <v>4</v>
      </c>
      <c r="M78" s="60">
        <v>11.98</v>
      </c>
      <c r="N78" s="60">
        <v>1.06</v>
      </c>
      <c r="O78" s="60" t="s">
        <v>19</v>
      </c>
      <c r="P78" s="78" t="s">
        <v>749</v>
      </c>
      <c r="Q78" s="69" t="s">
        <v>750</v>
      </c>
      <c r="R78" s="72" t="s">
        <v>336</v>
      </c>
      <c r="S78" s="72">
        <v>5000</v>
      </c>
      <c r="T78" s="111">
        <v>16.5</v>
      </c>
      <c r="U78" s="111">
        <v>41.2</v>
      </c>
      <c r="V78" s="91" t="s">
        <v>30</v>
      </c>
      <c r="W78" s="92">
        <v>1052579</v>
      </c>
      <c r="X78" s="93" t="s">
        <v>246</v>
      </c>
      <c r="Y78" s="92">
        <v>1052592</v>
      </c>
      <c r="Z78" s="92" t="s">
        <v>256</v>
      </c>
      <c r="AA78" s="92">
        <v>1054385</v>
      </c>
      <c r="AB78" s="92" t="s">
        <v>399</v>
      </c>
      <c r="AC78" s="92">
        <v>1054384</v>
      </c>
      <c r="AD78" s="92" t="s">
        <v>400</v>
      </c>
      <c r="AE78" s="92">
        <v>1052575</v>
      </c>
      <c r="AF78" s="92" t="s">
        <v>272</v>
      </c>
      <c r="AG78" s="93" t="s">
        <v>290</v>
      </c>
      <c r="AH78" s="93" t="s">
        <v>291</v>
      </c>
      <c r="AI78" s="93" t="s">
        <v>318</v>
      </c>
      <c r="AJ78" s="100" t="s">
        <v>319</v>
      </c>
    </row>
    <row r="79" spans="1:36" ht="19.95" customHeight="1">
      <c r="A79" s="54" t="s">
        <v>228</v>
      </c>
      <c r="B79" s="55">
        <v>1500</v>
      </c>
      <c r="C79" s="55">
        <v>4500</v>
      </c>
      <c r="D79" s="56">
        <v>4400</v>
      </c>
      <c r="E79" s="55">
        <v>28.4</v>
      </c>
      <c r="F79" s="55">
        <v>16</v>
      </c>
      <c r="G79" s="55">
        <v>42</v>
      </c>
      <c r="H79" s="55">
        <v>71.099999999999994</v>
      </c>
      <c r="I79" s="117">
        <f t="shared" si="15"/>
        <v>69.745714285714286</v>
      </c>
      <c r="J79" s="70" t="str">
        <f t="shared" si="16"/>
        <v>NO</v>
      </c>
      <c r="K79" s="108">
        <f t="shared" si="17"/>
        <v>2.4558350100603623</v>
      </c>
      <c r="L79" s="58" t="s">
        <v>6</v>
      </c>
      <c r="M79" s="55">
        <v>64.900000000000006</v>
      </c>
      <c r="N79" s="55">
        <v>1.96</v>
      </c>
      <c r="O79" s="55"/>
      <c r="P79" s="66" t="s">
        <v>751</v>
      </c>
      <c r="Q79" s="67" t="s">
        <v>752</v>
      </c>
      <c r="R79" s="87" t="s">
        <v>336</v>
      </c>
      <c r="S79" s="87">
        <v>5000</v>
      </c>
      <c r="T79" s="110">
        <v>16.5</v>
      </c>
      <c r="U79" s="110">
        <v>41.2</v>
      </c>
      <c r="V79" s="88" t="s">
        <v>30</v>
      </c>
      <c r="W79" s="94">
        <v>1052579</v>
      </c>
      <c r="X79" s="95" t="s">
        <v>246</v>
      </c>
      <c r="Y79" s="94">
        <v>1052592</v>
      </c>
      <c r="Z79" s="94" t="s">
        <v>256</v>
      </c>
      <c r="AA79" s="94">
        <v>1054385</v>
      </c>
      <c r="AB79" s="94" t="s">
        <v>399</v>
      </c>
      <c r="AC79" s="94">
        <v>1054384</v>
      </c>
      <c r="AD79" s="94" t="s">
        <v>400</v>
      </c>
      <c r="AE79" s="94">
        <v>1052575</v>
      </c>
      <c r="AF79" s="94" t="s">
        <v>272</v>
      </c>
      <c r="AG79" s="95" t="s">
        <v>290</v>
      </c>
      <c r="AH79" s="95" t="s">
        <v>291</v>
      </c>
      <c r="AI79" s="95" t="s">
        <v>318</v>
      </c>
      <c r="AJ79" s="101" t="s">
        <v>319</v>
      </c>
    </row>
    <row r="80" spans="1:36" ht="19.95" customHeight="1">
      <c r="A80" s="59" t="s">
        <v>228</v>
      </c>
      <c r="B80" s="60">
        <v>1500</v>
      </c>
      <c r="C80" s="60">
        <v>4500</v>
      </c>
      <c r="D80" s="61">
        <v>4400</v>
      </c>
      <c r="E80" s="60">
        <v>28.4</v>
      </c>
      <c r="F80" s="60">
        <v>16</v>
      </c>
      <c r="G80" s="60">
        <v>42</v>
      </c>
      <c r="H80" s="60">
        <v>71.099999999999994</v>
      </c>
      <c r="I80" s="116">
        <f t="shared" si="15"/>
        <v>69.745714285714286</v>
      </c>
      <c r="J80" s="64" t="str">
        <f t="shared" si="16"/>
        <v>NO</v>
      </c>
      <c r="K80" s="109">
        <f t="shared" si="17"/>
        <v>2.4558350100603623</v>
      </c>
      <c r="L80" s="63" t="s">
        <v>6</v>
      </c>
      <c r="M80" s="60">
        <v>72.55</v>
      </c>
      <c r="N80" s="60">
        <v>1.96</v>
      </c>
      <c r="O80" s="60" t="s">
        <v>19</v>
      </c>
      <c r="P80" s="68" t="s">
        <v>753</v>
      </c>
      <c r="Q80" s="69" t="s">
        <v>754</v>
      </c>
      <c r="R80" s="72" t="s">
        <v>336</v>
      </c>
      <c r="S80" s="72">
        <v>5000</v>
      </c>
      <c r="T80" s="111">
        <v>16.5</v>
      </c>
      <c r="U80" s="111">
        <v>41.2</v>
      </c>
      <c r="V80" s="91" t="s">
        <v>30</v>
      </c>
      <c r="W80" s="92">
        <v>1052579</v>
      </c>
      <c r="X80" s="93" t="s">
        <v>246</v>
      </c>
      <c r="Y80" s="92">
        <v>1052592</v>
      </c>
      <c r="Z80" s="92" t="s">
        <v>256</v>
      </c>
      <c r="AA80" s="92">
        <v>1054385</v>
      </c>
      <c r="AB80" s="92" t="s">
        <v>399</v>
      </c>
      <c r="AC80" s="92">
        <v>1054384</v>
      </c>
      <c r="AD80" s="92" t="s">
        <v>400</v>
      </c>
      <c r="AE80" s="92">
        <v>1052575</v>
      </c>
      <c r="AF80" s="92" t="s">
        <v>272</v>
      </c>
      <c r="AG80" s="93" t="s">
        <v>290</v>
      </c>
      <c r="AH80" s="93" t="s">
        <v>291</v>
      </c>
      <c r="AI80" s="93" t="s">
        <v>318</v>
      </c>
      <c r="AJ80" s="100" t="s">
        <v>319</v>
      </c>
    </row>
    <row r="81" spans="1:36" ht="19.95" customHeight="1">
      <c r="A81" s="54" t="s">
        <v>228</v>
      </c>
      <c r="B81" s="55">
        <v>3000</v>
      </c>
      <c r="C81" s="55">
        <v>6000</v>
      </c>
      <c r="D81" s="56">
        <v>5000</v>
      </c>
      <c r="E81" s="55">
        <v>15.8</v>
      </c>
      <c r="F81" s="55">
        <v>17</v>
      </c>
      <c r="G81" s="55">
        <v>52.5</v>
      </c>
      <c r="H81" s="55">
        <v>47.4</v>
      </c>
      <c r="I81" s="117">
        <f t="shared" si="15"/>
        <v>47.03885714285714</v>
      </c>
      <c r="J81" s="70" t="str">
        <f t="shared" si="16"/>
        <v>NO</v>
      </c>
      <c r="K81" s="108">
        <f t="shared" si="17"/>
        <v>2.9771428571428569</v>
      </c>
      <c r="L81" s="55" t="s">
        <v>4</v>
      </c>
      <c r="M81" s="55">
        <v>11.6</v>
      </c>
      <c r="N81" s="55">
        <v>1.04</v>
      </c>
      <c r="O81" s="55"/>
      <c r="P81" s="66" t="s">
        <v>755</v>
      </c>
      <c r="Q81" s="67" t="s">
        <v>756</v>
      </c>
      <c r="R81" s="87" t="s">
        <v>336</v>
      </c>
      <c r="S81" s="87">
        <v>6000</v>
      </c>
      <c r="T81" s="110">
        <v>20.8</v>
      </c>
      <c r="U81" s="110">
        <v>52.1</v>
      </c>
      <c r="V81" s="88" t="s">
        <v>30</v>
      </c>
      <c r="W81" s="94">
        <v>1052584</v>
      </c>
      <c r="X81" s="95" t="s">
        <v>247</v>
      </c>
      <c r="Y81" s="94">
        <v>1052596</v>
      </c>
      <c r="Z81" s="94" t="s">
        <v>257</v>
      </c>
      <c r="AA81" s="94">
        <v>1054383</v>
      </c>
      <c r="AB81" s="94" t="s">
        <v>401</v>
      </c>
      <c r="AC81" s="94">
        <v>1054392</v>
      </c>
      <c r="AD81" s="94" t="s">
        <v>402</v>
      </c>
      <c r="AE81" s="94">
        <v>1052593</v>
      </c>
      <c r="AF81" s="94" t="s">
        <v>273</v>
      </c>
      <c r="AG81" s="95" t="s">
        <v>292</v>
      </c>
      <c r="AH81" s="95" t="s">
        <v>293</v>
      </c>
      <c r="AI81" s="95" t="s">
        <v>312</v>
      </c>
      <c r="AJ81" s="101" t="s">
        <v>313</v>
      </c>
    </row>
    <row r="82" spans="1:36" ht="19.95" customHeight="1">
      <c r="A82" s="81" t="s">
        <v>228</v>
      </c>
      <c r="B82" s="60">
        <v>3000</v>
      </c>
      <c r="C82" s="83">
        <v>6000</v>
      </c>
      <c r="D82" s="82">
        <v>5000</v>
      </c>
      <c r="E82" s="83">
        <v>15.8</v>
      </c>
      <c r="F82" s="83">
        <v>17</v>
      </c>
      <c r="G82" s="83">
        <v>52.5</v>
      </c>
      <c r="H82" s="83">
        <v>47.4</v>
      </c>
      <c r="I82" s="119">
        <f t="shared" si="15"/>
        <v>47.03885714285714</v>
      </c>
      <c r="J82" s="120" t="str">
        <f t="shared" si="16"/>
        <v>NO</v>
      </c>
      <c r="K82" s="121">
        <f t="shared" si="17"/>
        <v>2.9771428571428569</v>
      </c>
      <c r="L82" s="83" t="s">
        <v>4</v>
      </c>
      <c r="M82" s="83">
        <v>14.58</v>
      </c>
      <c r="N82" s="83">
        <v>1.04</v>
      </c>
      <c r="O82" s="83" t="s">
        <v>19</v>
      </c>
      <c r="P82" s="79" t="s">
        <v>757</v>
      </c>
      <c r="Q82" s="80" t="s">
        <v>758</v>
      </c>
      <c r="R82" s="72" t="s">
        <v>336</v>
      </c>
      <c r="S82" s="72">
        <v>6000</v>
      </c>
      <c r="T82" s="111">
        <v>20.8</v>
      </c>
      <c r="U82" s="111">
        <v>52.1</v>
      </c>
      <c r="V82" s="91" t="s">
        <v>30</v>
      </c>
      <c r="W82" s="92">
        <v>1052584</v>
      </c>
      <c r="X82" s="93" t="s">
        <v>247</v>
      </c>
      <c r="Y82" s="92">
        <v>1052596</v>
      </c>
      <c r="Z82" s="92" t="s">
        <v>257</v>
      </c>
      <c r="AA82" s="92">
        <v>1054383</v>
      </c>
      <c r="AB82" s="92" t="s">
        <v>401</v>
      </c>
      <c r="AC82" s="92">
        <v>1054392</v>
      </c>
      <c r="AD82" s="92" t="s">
        <v>402</v>
      </c>
      <c r="AE82" s="92">
        <v>1052593</v>
      </c>
      <c r="AF82" s="92" t="s">
        <v>273</v>
      </c>
      <c r="AG82" s="93" t="s">
        <v>292</v>
      </c>
      <c r="AH82" s="93" t="s">
        <v>293</v>
      </c>
      <c r="AI82" s="93" t="s">
        <v>312</v>
      </c>
      <c r="AJ82" s="100" t="s">
        <v>313</v>
      </c>
    </row>
    <row r="83" spans="1:36" ht="19.95" customHeight="1">
      <c r="A83" s="54" t="s">
        <v>228</v>
      </c>
      <c r="B83" s="55">
        <v>1500</v>
      </c>
      <c r="C83" s="55">
        <v>4500</v>
      </c>
      <c r="D83" s="56">
        <v>5500</v>
      </c>
      <c r="E83" s="55">
        <v>35</v>
      </c>
      <c r="F83" s="55">
        <v>20.7</v>
      </c>
      <c r="G83" s="55">
        <v>52</v>
      </c>
      <c r="H83" s="55">
        <v>87.6</v>
      </c>
      <c r="I83" s="75">
        <f t="shared" si="15"/>
        <v>87.6</v>
      </c>
      <c r="J83" s="55" t="str">
        <f t="shared" si="16"/>
        <v>YES</v>
      </c>
      <c r="K83" s="57">
        <f t="shared" si="17"/>
        <v>2.5028571428571427</v>
      </c>
      <c r="L83" s="58" t="s">
        <v>6</v>
      </c>
      <c r="M83" s="55">
        <v>86.9</v>
      </c>
      <c r="N83" s="55">
        <v>1.92</v>
      </c>
      <c r="O83" s="55"/>
      <c r="P83" s="66" t="s">
        <v>759</v>
      </c>
      <c r="Q83" s="67" t="s">
        <v>760</v>
      </c>
      <c r="R83" s="87" t="s">
        <v>336</v>
      </c>
      <c r="S83" s="87">
        <v>6000</v>
      </c>
      <c r="T83" s="110">
        <v>20.8</v>
      </c>
      <c r="U83" s="110">
        <v>52.1</v>
      </c>
      <c r="V83" s="88" t="s">
        <v>30</v>
      </c>
      <c r="W83" s="94">
        <v>1052584</v>
      </c>
      <c r="X83" s="95" t="s">
        <v>247</v>
      </c>
      <c r="Y83" s="94">
        <v>1052596</v>
      </c>
      <c r="Z83" s="94" t="s">
        <v>257</v>
      </c>
      <c r="AA83" s="94">
        <v>1054383</v>
      </c>
      <c r="AB83" s="94" t="s">
        <v>401</v>
      </c>
      <c r="AC83" s="94">
        <v>1054392</v>
      </c>
      <c r="AD83" s="94" t="s">
        <v>402</v>
      </c>
      <c r="AE83" s="94">
        <v>1052593</v>
      </c>
      <c r="AF83" s="94" t="s">
        <v>273</v>
      </c>
      <c r="AG83" s="95" t="s">
        <v>292</v>
      </c>
      <c r="AH83" s="95" t="s">
        <v>293</v>
      </c>
      <c r="AI83" s="95" t="s">
        <v>312</v>
      </c>
      <c r="AJ83" s="101" t="s">
        <v>313</v>
      </c>
    </row>
    <row r="84" spans="1:36" ht="19.95" customHeight="1">
      <c r="A84" s="59" t="s">
        <v>228</v>
      </c>
      <c r="B84" s="60">
        <v>1500</v>
      </c>
      <c r="C84" s="60">
        <v>4500</v>
      </c>
      <c r="D84" s="61">
        <v>5500</v>
      </c>
      <c r="E84" s="60">
        <v>35</v>
      </c>
      <c r="F84" s="60">
        <v>20.7</v>
      </c>
      <c r="G84" s="60">
        <v>52</v>
      </c>
      <c r="H84" s="60">
        <v>87.6</v>
      </c>
      <c r="I84" s="74">
        <f t="shared" si="15"/>
        <v>87.6</v>
      </c>
      <c r="J84" s="60" t="str">
        <f t="shared" si="16"/>
        <v>YES</v>
      </c>
      <c r="K84" s="62">
        <f t="shared" si="17"/>
        <v>2.5028571428571427</v>
      </c>
      <c r="L84" s="63" t="s">
        <v>6</v>
      </c>
      <c r="M84" s="60">
        <v>94.55</v>
      </c>
      <c r="N84" s="60">
        <v>1.92</v>
      </c>
      <c r="O84" s="60" t="s">
        <v>19</v>
      </c>
      <c r="P84" s="68" t="s">
        <v>761</v>
      </c>
      <c r="Q84" s="69" t="s">
        <v>762</v>
      </c>
      <c r="R84" s="72" t="s">
        <v>336</v>
      </c>
      <c r="S84" s="72">
        <v>6000</v>
      </c>
      <c r="T84" s="111">
        <v>20.8</v>
      </c>
      <c r="U84" s="111">
        <v>52.1</v>
      </c>
      <c r="V84" s="91" t="s">
        <v>30</v>
      </c>
      <c r="W84" s="92">
        <v>1052584</v>
      </c>
      <c r="X84" s="93" t="s">
        <v>247</v>
      </c>
      <c r="Y84" s="92">
        <v>1052596</v>
      </c>
      <c r="Z84" s="92" t="s">
        <v>257</v>
      </c>
      <c r="AA84" s="92">
        <v>1054383</v>
      </c>
      <c r="AB84" s="92" t="s">
        <v>401</v>
      </c>
      <c r="AC84" s="92">
        <v>1054392</v>
      </c>
      <c r="AD84" s="92" t="s">
        <v>402</v>
      </c>
      <c r="AE84" s="92">
        <v>1052593</v>
      </c>
      <c r="AF84" s="92" t="s">
        <v>273</v>
      </c>
      <c r="AG84" s="93" t="s">
        <v>292</v>
      </c>
      <c r="AH84" s="93" t="s">
        <v>293</v>
      </c>
      <c r="AI84" s="93" t="s">
        <v>312</v>
      </c>
      <c r="AJ84" s="100" t="s">
        <v>313</v>
      </c>
    </row>
    <row r="85" spans="1:36" ht="19.95" customHeight="1">
      <c r="A85" s="54" t="s">
        <v>228</v>
      </c>
      <c r="B85" s="55">
        <v>1500</v>
      </c>
      <c r="C85" s="55">
        <v>4500</v>
      </c>
      <c r="D85" s="56">
        <v>7500</v>
      </c>
      <c r="E85" s="55">
        <v>48</v>
      </c>
      <c r="F85" s="55">
        <v>25</v>
      </c>
      <c r="G85" s="55">
        <v>65</v>
      </c>
      <c r="H85" s="55">
        <v>119</v>
      </c>
      <c r="I85" s="117">
        <f t="shared" si="15"/>
        <v>117.53538461538461</v>
      </c>
      <c r="J85" s="70" t="str">
        <f t="shared" si="16"/>
        <v>NO</v>
      </c>
      <c r="K85" s="108">
        <f t="shared" si="17"/>
        <v>2.4486538461538463</v>
      </c>
      <c r="L85" s="58" t="s">
        <v>6</v>
      </c>
      <c r="M85" s="55">
        <v>127.5</v>
      </c>
      <c r="N85" s="55">
        <v>2.13</v>
      </c>
      <c r="O85" s="55"/>
      <c r="P85" s="66" t="s">
        <v>763</v>
      </c>
      <c r="Q85" s="67" t="s">
        <v>764</v>
      </c>
      <c r="R85" s="87" t="s">
        <v>336</v>
      </c>
      <c r="S85" s="87">
        <v>7500</v>
      </c>
      <c r="T85" s="110">
        <v>25.7</v>
      </c>
      <c r="U85" s="110">
        <v>64.2</v>
      </c>
      <c r="V85" s="88" t="s">
        <v>30</v>
      </c>
      <c r="W85" s="94">
        <v>1052570</v>
      </c>
      <c r="X85" s="95" t="s">
        <v>248</v>
      </c>
      <c r="Y85" s="94">
        <v>1052600</v>
      </c>
      <c r="Z85" s="94" t="s">
        <v>258</v>
      </c>
      <c r="AA85" s="94">
        <v>1054390</v>
      </c>
      <c r="AB85" s="94" t="s">
        <v>403</v>
      </c>
      <c r="AC85" s="94">
        <v>1054391</v>
      </c>
      <c r="AD85" s="94" t="s">
        <v>405</v>
      </c>
      <c r="AE85" s="94">
        <v>1052576</v>
      </c>
      <c r="AF85" s="94" t="s">
        <v>274</v>
      </c>
      <c r="AG85" s="95" t="s">
        <v>300</v>
      </c>
      <c r="AH85" s="95" t="s">
        <v>301</v>
      </c>
      <c r="AI85" s="95" t="s">
        <v>306</v>
      </c>
      <c r="AJ85" s="101" t="s">
        <v>307</v>
      </c>
    </row>
    <row r="86" spans="1:36" ht="19.95" customHeight="1">
      <c r="A86" s="59" t="s">
        <v>228</v>
      </c>
      <c r="B86" s="60">
        <v>1500</v>
      </c>
      <c r="C86" s="60">
        <v>4500</v>
      </c>
      <c r="D86" s="61">
        <v>7500</v>
      </c>
      <c r="E86" s="60">
        <v>48</v>
      </c>
      <c r="F86" s="60">
        <v>25</v>
      </c>
      <c r="G86" s="60">
        <v>65</v>
      </c>
      <c r="H86" s="60">
        <v>119</v>
      </c>
      <c r="I86" s="116">
        <f t="shared" si="15"/>
        <v>117.53538461538461</v>
      </c>
      <c r="J86" s="64" t="str">
        <f t="shared" si="16"/>
        <v>NO</v>
      </c>
      <c r="K86" s="109">
        <f t="shared" si="17"/>
        <v>2.4486538461538463</v>
      </c>
      <c r="L86" s="63" t="s">
        <v>6</v>
      </c>
      <c r="M86" s="60">
        <v>135.15</v>
      </c>
      <c r="N86" s="60">
        <v>2.13</v>
      </c>
      <c r="O86" s="60" t="s">
        <v>19</v>
      </c>
      <c r="P86" s="68" t="s">
        <v>765</v>
      </c>
      <c r="Q86" s="69" t="s">
        <v>766</v>
      </c>
      <c r="R86" s="72" t="s">
        <v>336</v>
      </c>
      <c r="S86" s="72">
        <v>7500</v>
      </c>
      <c r="T86" s="111">
        <v>25.7</v>
      </c>
      <c r="U86" s="111">
        <v>64.2</v>
      </c>
      <c r="V86" s="91" t="s">
        <v>30</v>
      </c>
      <c r="W86" s="92">
        <v>1052570</v>
      </c>
      <c r="X86" s="93" t="s">
        <v>248</v>
      </c>
      <c r="Y86" s="92">
        <v>1052600</v>
      </c>
      <c r="Z86" s="92" t="s">
        <v>258</v>
      </c>
      <c r="AA86" s="92">
        <v>1054390</v>
      </c>
      <c r="AB86" s="92" t="s">
        <v>404</v>
      </c>
      <c r="AC86" s="92">
        <v>1054391</v>
      </c>
      <c r="AD86" s="92" t="s">
        <v>406</v>
      </c>
      <c r="AE86" s="92">
        <v>1052576</v>
      </c>
      <c r="AF86" s="92" t="s">
        <v>274</v>
      </c>
      <c r="AG86" s="93" t="s">
        <v>300</v>
      </c>
      <c r="AH86" s="93" t="s">
        <v>301</v>
      </c>
      <c r="AI86" s="93" t="s">
        <v>306</v>
      </c>
      <c r="AJ86" s="100" t="s">
        <v>307</v>
      </c>
    </row>
    <row r="87" spans="1:36" ht="19.95" customHeight="1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</row>
  </sheetData>
  <autoFilter ref="A5:AJ87" xr:uid="{00000000-0009-0000-0000-000001000000}"/>
  <mergeCells count="40">
    <mergeCell ref="A87:AJ87"/>
    <mergeCell ref="A1:AJ2"/>
    <mergeCell ref="A27:AJ27"/>
    <mergeCell ref="A36:AJ36"/>
    <mergeCell ref="A49:AJ49"/>
    <mergeCell ref="A54:AJ54"/>
    <mergeCell ref="R3:AJ3"/>
    <mergeCell ref="B4:B5"/>
    <mergeCell ref="D4:D5"/>
    <mergeCell ref="E4:E5"/>
    <mergeCell ref="F4:F5"/>
    <mergeCell ref="I4:I5"/>
    <mergeCell ref="K4:K5"/>
    <mergeCell ref="N4:N5"/>
    <mergeCell ref="A22:AJ22"/>
    <mergeCell ref="A63:AJ63"/>
    <mergeCell ref="A76:AJ76"/>
    <mergeCell ref="L4:L5"/>
    <mergeCell ref="AE4:AF4"/>
    <mergeCell ref="AG4:AH4"/>
    <mergeCell ref="AI4:AJ4"/>
    <mergeCell ref="U4:U5"/>
    <mergeCell ref="C4:C5"/>
    <mergeCell ref="G4:G5"/>
    <mergeCell ref="H4:H5"/>
    <mergeCell ref="J4:J5"/>
    <mergeCell ref="B3:Q3"/>
    <mergeCell ref="A3:A5"/>
    <mergeCell ref="O4:O5"/>
    <mergeCell ref="P4:P5"/>
    <mergeCell ref="AC4:AD4"/>
    <mergeCell ref="R4:R5"/>
    <mergeCell ref="S4:S5"/>
    <mergeCell ref="T4:T5"/>
    <mergeCell ref="V4:V5"/>
    <mergeCell ref="Q4:Q5"/>
    <mergeCell ref="M4:M5"/>
    <mergeCell ref="W4:X4"/>
    <mergeCell ref="Y4:Z4"/>
    <mergeCell ref="AA4:AB4"/>
  </mergeCells>
  <phoneticPr fontId="3" type="noConversion"/>
  <pageMargins left="0.31496062992125984" right="0.11811023622047245" top="0.74803149606299213" bottom="0.15748031496062992" header="0.31496062992125984" footer="0.31496062992125984"/>
  <pageSetup scale="56" orientation="landscape" horizontalDpi="1200" verticalDpi="1200" r:id="rId1"/>
  <ignoredErrors>
    <ignoredError sqref="AF1:AJ2 V1:Z2 AB1:AB2 AD1:AD2 AF12:AJ12 AE23:AE24 W5:Z5 AD27 AB87 AD87 AD49 AC87 AD54 AF52:AJ54 V6:Y6 V7:Z7 V12:W13 V21:Z21 R20 W20:Y20 Y23:Z23 AB27 Y12:Z13 AF23:AJ23 AF26:AJ28 AH25:AI25 AF24:AI24 AF13:AI13 AI20:AJ20 AI32:AJ32 V74:Z74 V54:Z54 V49:Z49 V41:Z42 V52:Z53 V55:Z55 V56:W56 AF49:AJ49 AF42 AI42:AJ42 AF83:AJ87 AF55:AI55 Y56:Z56 V87:Z87 Y83:Z83 V83:W83 AE35:AJ35 AA27 AC27 AA36 AB36 AD36 AC36 AB49 AA49 AA54 AB54 AC49 AC54 AA87 AE20:AG21 AE6:AE7 AF5:AJ5 AE12:AE13 V24:Z26 V23:W23 AE32:AG32 AF41:AJ41 AE41:AE42 V36:Z36 AE27:AE28 V27:Z27 V35:Z35 V32:Z32 V28:Z28 AE49 AE36 AF36:AJ36 AE83:AE87 AE52:AE56 AF56:AJ56 AE61:AJ62 V61:Z62 AE64:AJ65 V64:Z65 Y75:Z75 V75:W75 AE74:AJ75 Y77:Z78 AE77:AJ78 V84:Z86 V77:W78 AI21 R78:S78 R65:S65 R61:S62 R28:S28 R32:S32 R35:S35 K27:T27 K36:T36 R24:S26 R86:S86 K87:T87 R56:S56 R52:S53 R41:S42 K49:T49 K54:T54 R74:S75 R21:S21 S12 R13:S13 K1:T2 R23:S23 R55:S55 R64:S64 R77:S77 R83:S84 R85:S85 A1:B2 B54 A49:B49 A87:B87 A36:B36 A27:B27 D1:F2 D54:F54 D49:F49 D87:F87 D36:F36 D27:F27 I1:I2 I54 I49 I87 I36 I27 AF7:AJ7 AI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59"/>
  <sheetViews>
    <sheetView tabSelected="1" topLeftCell="A51" workbookViewId="0">
      <selection activeCell="E58" sqref="E58"/>
    </sheetView>
  </sheetViews>
  <sheetFormatPr defaultColWidth="8.69921875" defaultRowHeight="13.8"/>
  <cols>
    <col min="1" max="1" width="15" customWidth="1"/>
    <col min="2" max="2" width="14.19921875" style="39" customWidth="1"/>
    <col min="3" max="3" width="22.59765625" customWidth="1"/>
    <col min="4" max="4" width="13.796875" style="39" customWidth="1"/>
    <col min="5" max="5" width="18.5" customWidth="1"/>
    <col min="6" max="6" width="13.796875" style="39" customWidth="1"/>
    <col min="7" max="7" width="18.5" customWidth="1"/>
    <col min="8" max="8" width="10.796875" customWidth="1"/>
    <col min="9" max="9" width="54.296875" customWidth="1"/>
  </cols>
  <sheetData>
    <row r="1" spans="1:9" ht="24" customHeight="1">
      <c r="A1" s="147" t="s">
        <v>143</v>
      </c>
      <c r="B1" s="147"/>
      <c r="C1" s="147"/>
      <c r="D1" s="147"/>
      <c r="E1" s="147"/>
      <c r="F1" s="147"/>
      <c r="G1" s="147"/>
      <c r="H1" s="147"/>
      <c r="I1" s="147"/>
    </row>
    <row r="2" spans="1:9" ht="90" customHeight="1">
      <c r="A2" s="148" t="s">
        <v>606</v>
      </c>
      <c r="B2" s="149"/>
      <c r="C2" s="149"/>
      <c r="D2" s="149"/>
      <c r="E2" s="149"/>
      <c r="F2" s="149"/>
      <c r="G2" s="149"/>
      <c r="H2" s="149"/>
      <c r="I2" s="149"/>
    </row>
    <row r="3" spans="1:9" ht="14.25" customHeight="1">
      <c r="A3" s="150"/>
      <c r="B3" s="150"/>
      <c r="C3" s="150"/>
      <c r="D3" s="150"/>
      <c r="E3" s="150"/>
      <c r="F3" s="150"/>
      <c r="G3" s="150"/>
      <c r="H3" s="150"/>
      <c r="I3" s="150"/>
    </row>
    <row r="4" spans="1:9" ht="23.25" customHeight="1" thickBot="1">
      <c r="A4" s="151" t="s">
        <v>64</v>
      </c>
      <c r="B4" s="151"/>
      <c r="C4" s="151"/>
      <c r="D4" s="151"/>
      <c r="E4" s="151"/>
      <c r="F4" s="151"/>
      <c r="G4" s="151"/>
      <c r="H4" s="151"/>
      <c r="I4" s="151"/>
    </row>
    <row r="5" spans="1:9" ht="24" customHeight="1">
      <c r="A5" s="152" t="s">
        <v>74</v>
      </c>
      <c r="B5" s="154" t="s">
        <v>437</v>
      </c>
      <c r="C5" s="155"/>
      <c r="D5" s="154" t="s">
        <v>436</v>
      </c>
      <c r="E5" s="155"/>
      <c r="F5" s="154" t="s">
        <v>414</v>
      </c>
      <c r="G5" s="155"/>
      <c r="H5" s="152" t="s">
        <v>415</v>
      </c>
      <c r="I5" s="152" t="s">
        <v>416</v>
      </c>
    </row>
    <row r="6" spans="1:9" ht="24" customHeight="1" thickBot="1">
      <c r="A6" s="153"/>
      <c r="B6" s="15" t="s">
        <v>72</v>
      </c>
      <c r="C6" s="16" t="s">
        <v>77</v>
      </c>
      <c r="D6" s="15" t="s">
        <v>417</v>
      </c>
      <c r="E6" s="16" t="s">
        <v>418</v>
      </c>
      <c r="F6" s="15" t="s">
        <v>417</v>
      </c>
      <c r="G6" s="16" t="s">
        <v>418</v>
      </c>
      <c r="H6" s="153"/>
      <c r="I6" s="153"/>
    </row>
    <row r="7" spans="1:9" ht="22.5" customHeight="1" thickTop="1">
      <c r="A7" s="156" t="s">
        <v>803</v>
      </c>
      <c r="B7" s="53">
        <v>15049290</v>
      </c>
      <c r="C7" s="53" t="s">
        <v>164</v>
      </c>
      <c r="D7" s="52" t="s">
        <v>438</v>
      </c>
      <c r="E7" s="52" t="s">
        <v>806</v>
      </c>
      <c r="F7" s="52" t="s">
        <v>439</v>
      </c>
      <c r="G7" s="52" t="s">
        <v>605</v>
      </c>
      <c r="H7" s="53" t="s">
        <v>67</v>
      </c>
      <c r="I7" s="158"/>
    </row>
    <row r="8" spans="1:9" ht="22.5" customHeight="1">
      <c r="A8" s="157"/>
      <c r="B8" s="53">
        <v>15049291</v>
      </c>
      <c r="C8" s="53" t="s">
        <v>68</v>
      </c>
      <c r="D8" s="52" t="s">
        <v>440</v>
      </c>
      <c r="E8" s="52" t="s">
        <v>804</v>
      </c>
      <c r="F8" s="52" t="s">
        <v>441</v>
      </c>
      <c r="G8" s="52" t="s">
        <v>442</v>
      </c>
      <c r="H8" s="53" t="s">
        <v>69</v>
      </c>
      <c r="I8" s="159"/>
    </row>
    <row r="9" spans="1:9" ht="22.5" customHeight="1">
      <c r="A9" s="157"/>
      <c r="B9" s="53">
        <v>15049292</v>
      </c>
      <c r="C9" s="53" t="s">
        <v>70</v>
      </c>
      <c r="D9" s="52" t="s">
        <v>451</v>
      </c>
      <c r="E9" s="52" t="s">
        <v>450</v>
      </c>
      <c r="F9" s="52" t="s">
        <v>452</v>
      </c>
      <c r="G9" s="52" t="s">
        <v>443</v>
      </c>
      <c r="H9" s="53" t="s">
        <v>71</v>
      </c>
      <c r="I9" s="159"/>
    </row>
    <row r="10" spans="1:9" ht="20.25" customHeight="1">
      <c r="A10" s="150" t="s">
        <v>78</v>
      </c>
      <c r="B10" s="53">
        <v>15049296</v>
      </c>
      <c r="C10" s="53" t="s">
        <v>419</v>
      </c>
      <c r="D10" s="52" t="s">
        <v>454</v>
      </c>
      <c r="E10" s="52" t="s">
        <v>453</v>
      </c>
      <c r="F10" s="52" t="s">
        <v>455</v>
      </c>
      <c r="G10" s="52" t="s">
        <v>444</v>
      </c>
      <c r="H10" s="53" t="s">
        <v>67</v>
      </c>
      <c r="I10" s="161"/>
    </row>
    <row r="11" spans="1:9" ht="20.25" customHeight="1">
      <c r="A11" s="160"/>
      <c r="B11" s="53">
        <v>15049297</v>
      </c>
      <c r="C11" s="53" t="s">
        <v>79</v>
      </c>
      <c r="D11" s="52" t="s">
        <v>456</v>
      </c>
      <c r="E11" s="52" t="s">
        <v>808</v>
      </c>
      <c r="F11" s="52" t="s">
        <v>457</v>
      </c>
      <c r="G11" s="52" t="s">
        <v>445</v>
      </c>
      <c r="H11" s="53" t="s">
        <v>69</v>
      </c>
      <c r="I11" s="161"/>
    </row>
    <row r="12" spans="1:9" ht="20.25" customHeight="1">
      <c r="A12" s="160"/>
      <c r="B12" s="53">
        <v>15049298</v>
      </c>
      <c r="C12" s="53" t="s">
        <v>80</v>
      </c>
      <c r="D12" s="52" t="s">
        <v>460</v>
      </c>
      <c r="E12" s="52" t="s">
        <v>458</v>
      </c>
      <c r="F12" s="52" t="s">
        <v>459</v>
      </c>
      <c r="G12" s="52" t="s">
        <v>446</v>
      </c>
      <c r="H12" s="53" t="s">
        <v>71</v>
      </c>
      <c r="I12" s="161"/>
    </row>
    <row r="13" spans="1:9" ht="20.25" customHeight="1">
      <c r="A13" s="162" t="s">
        <v>420</v>
      </c>
      <c r="B13" s="53">
        <v>15049276</v>
      </c>
      <c r="C13" s="53" t="s">
        <v>165</v>
      </c>
      <c r="D13" s="52" t="s">
        <v>462</v>
      </c>
      <c r="E13" s="52" t="s">
        <v>461</v>
      </c>
      <c r="F13" s="52" t="s">
        <v>463</v>
      </c>
      <c r="G13" s="52" t="s">
        <v>447</v>
      </c>
      <c r="H13" s="53" t="s">
        <v>67</v>
      </c>
      <c r="I13" s="161"/>
    </row>
    <row r="14" spans="1:9" ht="20.25" customHeight="1">
      <c r="A14" s="157"/>
      <c r="B14" s="53">
        <v>15049277</v>
      </c>
      <c r="C14" s="53" t="s">
        <v>81</v>
      </c>
      <c r="D14" s="52" t="s">
        <v>465</v>
      </c>
      <c r="E14" s="52" t="s">
        <v>805</v>
      </c>
      <c r="F14" s="52" t="s">
        <v>464</v>
      </c>
      <c r="G14" s="52" t="s">
        <v>448</v>
      </c>
      <c r="H14" s="53" t="s">
        <v>69</v>
      </c>
      <c r="I14" s="161"/>
    </row>
    <row r="15" spans="1:9" ht="20.25" customHeight="1">
      <c r="A15" s="157"/>
      <c r="B15" s="53">
        <v>15049278</v>
      </c>
      <c r="C15" s="53" t="s">
        <v>82</v>
      </c>
      <c r="D15" s="52" t="s">
        <v>468</v>
      </c>
      <c r="E15" s="52" t="s">
        <v>466</v>
      </c>
      <c r="F15" s="52" t="s">
        <v>467</v>
      </c>
      <c r="G15" s="52" t="s">
        <v>449</v>
      </c>
      <c r="H15" s="53" t="s">
        <v>71</v>
      </c>
      <c r="I15" s="161"/>
    </row>
    <row r="16" spans="1:9">
      <c r="A16" s="163"/>
      <c r="B16" s="163"/>
      <c r="C16" s="163"/>
      <c r="D16" s="163"/>
      <c r="E16" s="163"/>
      <c r="F16" s="163"/>
      <c r="G16" s="163"/>
      <c r="H16" s="163"/>
      <c r="I16" s="163"/>
    </row>
    <row r="17" spans="1:9" ht="21.75" customHeight="1" thickBot="1">
      <c r="A17" s="164" t="s">
        <v>83</v>
      </c>
      <c r="B17" s="151"/>
      <c r="C17" s="151"/>
      <c r="D17" s="151"/>
      <c r="E17" s="151"/>
      <c r="F17" s="151"/>
      <c r="G17" s="151"/>
      <c r="H17" s="151"/>
      <c r="I17" s="151"/>
    </row>
    <row r="18" spans="1:9" ht="24" customHeight="1">
      <c r="A18" s="152" t="s">
        <v>74</v>
      </c>
      <c r="B18" s="154" t="s">
        <v>73</v>
      </c>
      <c r="C18" s="155"/>
      <c r="D18" s="154" t="s">
        <v>436</v>
      </c>
      <c r="E18" s="155"/>
      <c r="F18" s="154" t="s">
        <v>414</v>
      </c>
      <c r="G18" s="155"/>
      <c r="H18" s="152" t="s">
        <v>415</v>
      </c>
      <c r="I18" s="152" t="s">
        <v>416</v>
      </c>
    </row>
    <row r="19" spans="1:9" ht="24" customHeight="1" thickBot="1">
      <c r="A19" s="153"/>
      <c r="B19" s="15" t="s">
        <v>72</v>
      </c>
      <c r="C19" s="16" t="s">
        <v>77</v>
      </c>
      <c r="D19" s="15" t="s">
        <v>417</v>
      </c>
      <c r="E19" s="16" t="s">
        <v>77</v>
      </c>
      <c r="F19" s="15" t="s">
        <v>417</v>
      </c>
      <c r="G19" s="16" t="s">
        <v>77</v>
      </c>
      <c r="H19" s="153"/>
      <c r="I19" s="153"/>
    </row>
    <row r="20" spans="1:9" ht="22.5" customHeight="1" thickTop="1">
      <c r="A20" s="156" t="s">
        <v>76</v>
      </c>
      <c r="B20" s="53">
        <v>15049293</v>
      </c>
      <c r="C20" s="53" t="s">
        <v>166</v>
      </c>
      <c r="D20" s="52" t="s">
        <v>470</v>
      </c>
      <c r="E20" s="52" t="s">
        <v>469</v>
      </c>
      <c r="F20" s="52" t="s">
        <v>471</v>
      </c>
      <c r="G20" s="52" t="s">
        <v>472</v>
      </c>
      <c r="H20" s="53" t="s">
        <v>67</v>
      </c>
      <c r="I20" s="158"/>
    </row>
    <row r="21" spans="1:9" ht="22.5" customHeight="1">
      <c r="A21" s="157"/>
      <c r="B21" s="53">
        <v>15049294</v>
      </c>
      <c r="C21" s="53" t="s">
        <v>84</v>
      </c>
      <c r="D21" s="52" t="s">
        <v>481</v>
      </c>
      <c r="E21" s="52" t="s">
        <v>807</v>
      </c>
      <c r="F21" s="52" t="s">
        <v>482</v>
      </c>
      <c r="G21" s="52" t="s">
        <v>473</v>
      </c>
      <c r="H21" s="53" t="s">
        <v>69</v>
      </c>
      <c r="I21" s="159"/>
    </row>
    <row r="22" spans="1:9" ht="22.5" customHeight="1">
      <c r="A22" s="157"/>
      <c r="B22" s="53">
        <v>15049295</v>
      </c>
      <c r="C22" s="53" t="s">
        <v>85</v>
      </c>
      <c r="D22" s="52" t="s">
        <v>484</v>
      </c>
      <c r="E22" s="52" t="s">
        <v>483</v>
      </c>
      <c r="F22" s="52" t="s">
        <v>485</v>
      </c>
      <c r="G22" s="52" t="s">
        <v>474</v>
      </c>
      <c r="H22" s="53" t="s">
        <v>71</v>
      </c>
      <c r="I22" s="159"/>
    </row>
    <row r="23" spans="1:9" ht="20.25" customHeight="1">
      <c r="A23" s="150" t="s">
        <v>421</v>
      </c>
      <c r="B23" s="53">
        <v>15049299</v>
      </c>
      <c r="C23" s="53" t="s">
        <v>422</v>
      </c>
      <c r="D23" s="52" t="s">
        <v>487</v>
      </c>
      <c r="E23" s="52" t="s">
        <v>486</v>
      </c>
      <c r="F23" s="52" t="s">
        <v>488</v>
      </c>
      <c r="G23" s="52" t="s">
        <v>475</v>
      </c>
      <c r="H23" s="53" t="s">
        <v>67</v>
      </c>
      <c r="I23" s="161"/>
    </row>
    <row r="24" spans="1:9" ht="20.25" customHeight="1">
      <c r="A24" s="160"/>
      <c r="B24" s="53">
        <v>15049300</v>
      </c>
      <c r="C24" s="53" t="s">
        <v>86</v>
      </c>
      <c r="D24" s="52" t="s">
        <v>490</v>
      </c>
      <c r="E24" s="52" t="s">
        <v>489</v>
      </c>
      <c r="F24" s="52" t="s">
        <v>491</v>
      </c>
      <c r="G24" s="52" t="s">
        <v>476</v>
      </c>
      <c r="H24" s="53" t="s">
        <v>69</v>
      </c>
      <c r="I24" s="161"/>
    </row>
    <row r="25" spans="1:9" ht="20.25" customHeight="1">
      <c r="A25" s="160"/>
      <c r="B25" s="53">
        <v>15049301</v>
      </c>
      <c r="C25" s="53" t="s">
        <v>87</v>
      </c>
      <c r="D25" s="52" t="s">
        <v>493</v>
      </c>
      <c r="E25" s="52" t="s">
        <v>492</v>
      </c>
      <c r="F25" s="52" t="s">
        <v>494</v>
      </c>
      <c r="G25" s="52" t="s">
        <v>477</v>
      </c>
      <c r="H25" s="53" t="s">
        <v>71</v>
      </c>
      <c r="I25" s="161"/>
    </row>
    <row r="26" spans="1:9" ht="20.25" customHeight="1">
      <c r="A26" s="162" t="s">
        <v>420</v>
      </c>
      <c r="B26" s="53">
        <v>15049279</v>
      </c>
      <c r="C26" s="53" t="s">
        <v>88</v>
      </c>
      <c r="D26" s="52" t="s">
        <v>423</v>
      </c>
      <c r="E26" s="52" t="s">
        <v>495</v>
      </c>
      <c r="F26" s="52" t="s">
        <v>496</v>
      </c>
      <c r="G26" s="52" t="s">
        <v>478</v>
      </c>
      <c r="H26" s="53" t="s">
        <v>67</v>
      </c>
      <c r="I26" s="161"/>
    </row>
    <row r="27" spans="1:9" ht="20.25" customHeight="1">
      <c r="A27" s="157"/>
      <c r="B27" s="53">
        <v>15049280</v>
      </c>
      <c r="C27" s="53" t="s">
        <v>424</v>
      </c>
      <c r="D27" s="52" t="s">
        <v>425</v>
      </c>
      <c r="E27" s="52" t="s">
        <v>497</v>
      </c>
      <c r="F27" s="52" t="s">
        <v>498</v>
      </c>
      <c r="G27" s="52" t="s">
        <v>479</v>
      </c>
      <c r="H27" s="53" t="s">
        <v>69</v>
      </c>
      <c r="I27" s="161"/>
    </row>
    <row r="28" spans="1:9" ht="20.25" customHeight="1">
      <c r="A28" s="157"/>
      <c r="B28" s="53">
        <v>15049281</v>
      </c>
      <c r="C28" s="53" t="s">
        <v>89</v>
      </c>
      <c r="D28" s="52" t="s">
        <v>426</v>
      </c>
      <c r="E28" s="52" t="s">
        <v>499</v>
      </c>
      <c r="F28" s="52" t="s">
        <v>500</v>
      </c>
      <c r="G28" s="52" t="s">
        <v>480</v>
      </c>
      <c r="H28" s="53" t="s">
        <v>71</v>
      </c>
      <c r="I28" s="161"/>
    </row>
    <row r="30" spans="1:9" ht="21.75" customHeight="1" thickBot="1">
      <c r="A30" s="164" t="s">
        <v>90</v>
      </c>
      <c r="B30" s="151"/>
      <c r="C30" s="151"/>
      <c r="D30" s="151"/>
      <c r="E30" s="151"/>
      <c r="F30" s="151"/>
      <c r="G30" s="151"/>
      <c r="H30" s="151"/>
      <c r="I30" s="151"/>
    </row>
    <row r="31" spans="1:9" ht="24" customHeight="1">
      <c r="A31" s="152" t="s">
        <v>74</v>
      </c>
      <c r="B31" s="154" t="s">
        <v>413</v>
      </c>
      <c r="C31" s="155"/>
      <c r="D31" s="154" t="s">
        <v>436</v>
      </c>
      <c r="E31" s="155"/>
      <c r="F31" s="154" t="s">
        <v>427</v>
      </c>
      <c r="G31" s="155"/>
      <c r="H31" s="152" t="s">
        <v>415</v>
      </c>
      <c r="I31" s="152" t="s">
        <v>416</v>
      </c>
    </row>
    <row r="32" spans="1:9" ht="24" customHeight="1" thickBot="1">
      <c r="A32" s="153"/>
      <c r="B32" s="15" t="s">
        <v>72</v>
      </c>
      <c r="C32" s="16" t="s">
        <v>77</v>
      </c>
      <c r="D32" s="15" t="s">
        <v>72</v>
      </c>
      <c r="E32" s="16" t="s">
        <v>418</v>
      </c>
      <c r="F32" s="15" t="s">
        <v>72</v>
      </c>
      <c r="G32" s="16" t="s">
        <v>418</v>
      </c>
      <c r="H32" s="153"/>
      <c r="I32" s="153"/>
    </row>
    <row r="33" spans="1:9" ht="30" customHeight="1" thickTop="1">
      <c r="A33" s="156" t="s">
        <v>809</v>
      </c>
      <c r="B33" s="53" t="s">
        <v>150</v>
      </c>
      <c r="C33" s="53" t="s">
        <v>167</v>
      </c>
      <c r="D33" s="52" t="s">
        <v>502</v>
      </c>
      <c r="E33" s="52" t="s">
        <v>501</v>
      </c>
      <c r="F33" s="52" t="s">
        <v>503</v>
      </c>
      <c r="G33" s="52" t="s">
        <v>504</v>
      </c>
      <c r="H33" s="53" t="s">
        <v>67</v>
      </c>
      <c r="I33" s="158"/>
    </row>
    <row r="34" spans="1:9" ht="30" customHeight="1">
      <c r="A34" s="157"/>
      <c r="B34" s="53" t="s">
        <v>151</v>
      </c>
      <c r="C34" s="53" t="s">
        <v>94</v>
      </c>
      <c r="D34" s="52" t="s">
        <v>531</v>
      </c>
      <c r="E34" s="52" t="s">
        <v>810</v>
      </c>
      <c r="F34" s="52" t="s">
        <v>532</v>
      </c>
      <c r="G34" s="52" t="s">
        <v>505</v>
      </c>
      <c r="H34" s="53" t="s">
        <v>69</v>
      </c>
      <c r="I34" s="159"/>
    </row>
    <row r="35" spans="1:9" ht="30" customHeight="1">
      <c r="A35" s="157"/>
      <c r="B35" s="53" t="s">
        <v>152</v>
      </c>
      <c r="C35" s="53" t="s">
        <v>95</v>
      </c>
      <c r="D35" s="52" t="s">
        <v>534</v>
      </c>
      <c r="E35" s="52" t="s">
        <v>533</v>
      </c>
      <c r="F35" s="52" t="s">
        <v>535</v>
      </c>
      <c r="G35" s="52" t="s">
        <v>506</v>
      </c>
      <c r="H35" s="53" t="s">
        <v>71</v>
      </c>
      <c r="I35" s="159"/>
    </row>
    <row r="36" spans="1:9" ht="30" customHeight="1">
      <c r="A36" s="162" t="s">
        <v>428</v>
      </c>
      <c r="B36" s="53" t="s">
        <v>429</v>
      </c>
      <c r="C36" s="53" t="s">
        <v>96</v>
      </c>
      <c r="D36" s="52" t="s">
        <v>537</v>
      </c>
      <c r="E36" s="52" t="s">
        <v>536</v>
      </c>
      <c r="F36" s="52" t="s">
        <v>538</v>
      </c>
      <c r="G36" s="52" t="s">
        <v>507</v>
      </c>
      <c r="H36" s="53" t="s">
        <v>67</v>
      </c>
      <c r="I36" s="165" t="s">
        <v>430</v>
      </c>
    </row>
    <row r="37" spans="1:9" ht="30" customHeight="1">
      <c r="A37" s="157"/>
      <c r="B37" s="53" t="s">
        <v>153</v>
      </c>
      <c r="C37" s="53" t="s">
        <v>97</v>
      </c>
      <c r="D37" s="52" t="s">
        <v>540</v>
      </c>
      <c r="E37" s="52" t="s">
        <v>539</v>
      </c>
      <c r="F37" s="52" t="s">
        <v>541</v>
      </c>
      <c r="G37" s="52" t="s">
        <v>508</v>
      </c>
      <c r="H37" s="53" t="s">
        <v>69</v>
      </c>
      <c r="I37" s="165"/>
    </row>
    <row r="38" spans="1:9" ht="30" customHeight="1">
      <c r="A38" s="157"/>
      <c r="B38" s="53" t="s">
        <v>154</v>
      </c>
      <c r="C38" s="53" t="s">
        <v>98</v>
      </c>
      <c r="D38" s="52" t="s">
        <v>543</v>
      </c>
      <c r="E38" s="52" t="s">
        <v>542</v>
      </c>
      <c r="F38" s="52" t="s">
        <v>544</v>
      </c>
      <c r="G38" s="52" t="s">
        <v>509</v>
      </c>
      <c r="H38" s="53" t="s">
        <v>71</v>
      </c>
      <c r="I38" s="165"/>
    </row>
    <row r="39" spans="1:9" ht="23.25" customHeight="1">
      <c r="A39" s="162" t="s">
        <v>811</v>
      </c>
      <c r="B39" s="53" t="s">
        <v>155</v>
      </c>
      <c r="C39" s="53" t="s">
        <v>99</v>
      </c>
      <c r="D39" s="52" t="s">
        <v>546</v>
      </c>
      <c r="E39" s="52" t="s">
        <v>545</v>
      </c>
      <c r="F39" s="52" t="s">
        <v>547</v>
      </c>
      <c r="G39" s="52" t="s">
        <v>510</v>
      </c>
      <c r="H39" s="53" t="s">
        <v>67</v>
      </c>
      <c r="I39" s="161"/>
    </row>
    <row r="40" spans="1:9" ht="23.25" customHeight="1">
      <c r="A40" s="157"/>
      <c r="B40" s="53" t="s">
        <v>156</v>
      </c>
      <c r="C40" s="53" t="s">
        <v>100</v>
      </c>
      <c r="D40" s="52" t="s">
        <v>548</v>
      </c>
      <c r="E40" s="52" t="s">
        <v>812</v>
      </c>
      <c r="F40" s="52" t="s">
        <v>549</v>
      </c>
      <c r="G40" s="52" t="s">
        <v>511</v>
      </c>
      <c r="H40" s="53" t="s">
        <v>69</v>
      </c>
      <c r="I40" s="161"/>
    </row>
    <row r="41" spans="1:9" ht="23.25" customHeight="1">
      <c r="A41" s="157"/>
      <c r="B41" s="53" t="s">
        <v>157</v>
      </c>
      <c r="C41" s="53" t="s">
        <v>101</v>
      </c>
      <c r="D41" s="52" t="s">
        <v>551</v>
      </c>
      <c r="E41" s="52" t="s">
        <v>550</v>
      </c>
      <c r="F41" s="52" t="s">
        <v>552</v>
      </c>
      <c r="G41" s="52" t="s">
        <v>512</v>
      </c>
      <c r="H41" s="53" t="s">
        <v>71</v>
      </c>
      <c r="I41" s="161"/>
    </row>
    <row r="42" spans="1:9" ht="27" customHeight="1">
      <c r="A42" s="162" t="s">
        <v>813</v>
      </c>
      <c r="B42" s="53" t="s">
        <v>158</v>
      </c>
      <c r="C42" s="53" t="s">
        <v>102</v>
      </c>
      <c r="D42" s="52" t="s">
        <v>554</v>
      </c>
      <c r="E42" s="52" t="s">
        <v>553</v>
      </c>
      <c r="F42" s="52" t="s">
        <v>555</v>
      </c>
      <c r="G42" s="52" t="s">
        <v>513</v>
      </c>
      <c r="H42" s="53" t="s">
        <v>67</v>
      </c>
      <c r="I42" s="165" t="s">
        <v>431</v>
      </c>
    </row>
    <row r="43" spans="1:9" ht="27" customHeight="1">
      <c r="A43" s="157"/>
      <c r="B43" s="53" t="s">
        <v>159</v>
      </c>
      <c r="C43" s="53" t="s">
        <v>103</v>
      </c>
      <c r="D43" s="52" t="s">
        <v>557</v>
      </c>
      <c r="E43" s="52" t="s">
        <v>556</v>
      </c>
      <c r="F43" s="52" t="s">
        <v>558</v>
      </c>
      <c r="G43" s="52" t="s">
        <v>514</v>
      </c>
      <c r="H43" s="53" t="s">
        <v>69</v>
      </c>
      <c r="I43" s="165"/>
    </row>
    <row r="44" spans="1:9" ht="27" customHeight="1">
      <c r="A44" s="157"/>
      <c r="B44" s="53" t="s">
        <v>160</v>
      </c>
      <c r="C44" s="53" t="s">
        <v>104</v>
      </c>
      <c r="D44" s="52" t="s">
        <v>560</v>
      </c>
      <c r="E44" s="52" t="s">
        <v>559</v>
      </c>
      <c r="F44" s="52" t="s">
        <v>561</v>
      </c>
      <c r="G44" s="52" t="s">
        <v>515</v>
      </c>
      <c r="H44" s="53" t="s">
        <v>71</v>
      </c>
      <c r="I44" s="165"/>
    </row>
    <row r="45" spans="1:9" ht="23.25" customHeight="1">
      <c r="A45" s="162" t="s">
        <v>814</v>
      </c>
      <c r="B45" s="53" t="s">
        <v>169</v>
      </c>
      <c r="C45" s="53" t="s">
        <v>168</v>
      </c>
      <c r="D45" s="52" t="s">
        <v>563</v>
      </c>
      <c r="E45" s="52" t="s">
        <v>562</v>
      </c>
      <c r="F45" s="52" t="s">
        <v>564</v>
      </c>
      <c r="G45" s="52" t="s">
        <v>516</v>
      </c>
      <c r="H45" s="53" t="s">
        <v>67</v>
      </c>
      <c r="I45" s="161"/>
    </row>
    <row r="46" spans="1:9" ht="23.25" customHeight="1">
      <c r="A46" s="157"/>
      <c r="B46" s="53" t="s">
        <v>170</v>
      </c>
      <c r="C46" s="53" t="s">
        <v>105</v>
      </c>
      <c r="D46" s="52" t="s">
        <v>565</v>
      </c>
      <c r="E46" s="52" t="s">
        <v>815</v>
      </c>
      <c r="F46" s="52" t="s">
        <v>566</v>
      </c>
      <c r="G46" s="52" t="s">
        <v>517</v>
      </c>
      <c r="H46" s="53" t="s">
        <v>69</v>
      </c>
      <c r="I46" s="161"/>
    </row>
    <row r="47" spans="1:9" ht="23.25" customHeight="1">
      <c r="A47" s="157"/>
      <c r="B47" s="53" t="s">
        <v>171</v>
      </c>
      <c r="C47" s="53" t="s">
        <v>106</v>
      </c>
      <c r="D47" s="52" t="s">
        <v>568</v>
      </c>
      <c r="E47" s="52" t="s">
        <v>567</v>
      </c>
      <c r="F47" s="52" t="s">
        <v>569</v>
      </c>
      <c r="G47" s="52" t="s">
        <v>518</v>
      </c>
      <c r="H47" s="53" t="s">
        <v>71</v>
      </c>
      <c r="I47" s="161"/>
    </row>
    <row r="48" spans="1:9" ht="28.05" customHeight="1">
      <c r="A48" s="162" t="s">
        <v>816</v>
      </c>
      <c r="B48" s="53" t="s">
        <v>172</v>
      </c>
      <c r="C48" s="53" t="s">
        <v>107</v>
      </c>
      <c r="D48" s="52" t="s">
        <v>571</v>
      </c>
      <c r="E48" s="52" t="s">
        <v>570</v>
      </c>
      <c r="F48" s="52" t="s">
        <v>572</v>
      </c>
      <c r="G48" s="52" t="s">
        <v>519</v>
      </c>
      <c r="H48" s="53" t="s">
        <v>67</v>
      </c>
      <c r="I48" s="165" t="s">
        <v>430</v>
      </c>
    </row>
    <row r="49" spans="1:9" ht="28.05" customHeight="1">
      <c r="A49" s="157"/>
      <c r="B49" s="53" t="s">
        <v>173</v>
      </c>
      <c r="C49" s="53" t="s">
        <v>108</v>
      </c>
      <c r="D49" s="52" t="s">
        <v>574</v>
      </c>
      <c r="E49" s="52" t="s">
        <v>573</v>
      </c>
      <c r="F49" s="52" t="s">
        <v>575</v>
      </c>
      <c r="G49" s="52" t="s">
        <v>520</v>
      </c>
      <c r="H49" s="53" t="s">
        <v>69</v>
      </c>
      <c r="I49" s="165"/>
    </row>
    <row r="50" spans="1:9" ht="28.05" customHeight="1">
      <c r="A50" s="157"/>
      <c r="B50" s="53" t="s">
        <v>174</v>
      </c>
      <c r="C50" s="53" t="s">
        <v>109</v>
      </c>
      <c r="D50" s="52" t="s">
        <v>577</v>
      </c>
      <c r="E50" s="52" t="s">
        <v>576</v>
      </c>
      <c r="F50" s="52" t="s">
        <v>578</v>
      </c>
      <c r="G50" s="52" t="s">
        <v>521</v>
      </c>
      <c r="H50" s="53" t="s">
        <v>71</v>
      </c>
      <c r="I50" s="165"/>
    </row>
    <row r="51" spans="1:9" ht="23.25" customHeight="1">
      <c r="A51" s="162" t="s">
        <v>817</v>
      </c>
      <c r="B51" s="53" t="s">
        <v>175</v>
      </c>
      <c r="C51" s="53" t="s">
        <v>432</v>
      </c>
      <c r="D51" s="52" t="s">
        <v>580</v>
      </c>
      <c r="E51" s="52" t="s">
        <v>579</v>
      </c>
      <c r="F51" s="52" t="s">
        <v>581</v>
      </c>
      <c r="G51" s="52" t="s">
        <v>522</v>
      </c>
      <c r="H51" s="53" t="s">
        <v>67</v>
      </c>
      <c r="I51" s="161"/>
    </row>
    <row r="52" spans="1:9" ht="23.25" customHeight="1">
      <c r="A52" s="157"/>
      <c r="B52" s="53" t="s">
        <v>176</v>
      </c>
      <c r="C52" s="53" t="s">
        <v>110</v>
      </c>
      <c r="D52" s="52" t="s">
        <v>582</v>
      </c>
      <c r="E52" s="52" t="s">
        <v>818</v>
      </c>
      <c r="F52" s="52" t="s">
        <v>583</v>
      </c>
      <c r="G52" s="52" t="s">
        <v>523</v>
      </c>
      <c r="H52" s="53" t="s">
        <v>69</v>
      </c>
      <c r="I52" s="161"/>
    </row>
    <row r="53" spans="1:9" ht="23.25" customHeight="1">
      <c r="A53" s="157"/>
      <c r="B53" s="53" t="s">
        <v>177</v>
      </c>
      <c r="C53" s="53" t="s">
        <v>111</v>
      </c>
      <c r="D53" s="52" t="s">
        <v>585</v>
      </c>
      <c r="E53" s="52" t="s">
        <v>584</v>
      </c>
      <c r="F53" s="52" t="s">
        <v>586</v>
      </c>
      <c r="G53" s="52" t="s">
        <v>524</v>
      </c>
      <c r="H53" s="53" t="s">
        <v>71</v>
      </c>
      <c r="I53" s="161"/>
    </row>
    <row r="54" spans="1:9" ht="27.45" customHeight="1">
      <c r="A54" s="162" t="s">
        <v>819</v>
      </c>
      <c r="B54" s="53" t="s">
        <v>178</v>
      </c>
      <c r="C54" s="53" t="s">
        <v>112</v>
      </c>
      <c r="D54" s="52" t="s">
        <v>588</v>
      </c>
      <c r="E54" s="52" t="s">
        <v>587</v>
      </c>
      <c r="F54" s="52" t="s">
        <v>589</v>
      </c>
      <c r="G54" s="52" t="s">
        <v>525</v>
      </c>
      <c r="H54" s="53" t="s">
        <v>67</v>
      </c>
      <c r="I54" s="165" t="s">
        <v>430</v>
      </c>
    </row>
    <row r="55" spans="1:9" ht="27.45" customHeight="1">
      <c r="A55" s="157"/>
      <c r="B55" s="53" t="s">
        <v>179</v>
      </c>
      <c r="C55" s="53" t="s">
        <v>113</v>
      </c>
      <c r="D55" s="52" t="s">
        <v>591</v>
      </c>
      <c r="E55" s="52" t="s">
        <v>590</v>
      </c>
      <c r="F55" s="52" t="s">
        <v>592</v>
      </c>
      <c r="G55" s="52" t="s">
        <v>526</v>
      </c>
      <c r="H55" s="53" t="s">
        <v>69</v>
      </c>
      <c r="I55" s="165"/>
    </row>
    <row r="56" spans="1:9" ht="27.45" customHeight="1">
      <c r="A56" s="157"/>
      <c r="B56" s="53" t="s">
        <v>180</v>
      </c>
      <c r="C56" s="53" t="s">
        <v>114</v>
      </c>
      <c r="D56" s="52" t="s">
        <v>594</v>
      </c>
      <c r="E56" s="52" t="s">
        <v>593</v>
      </c>
      <c r="F56" s="52" t="s">
        <v>595</v>
      </c>
      <c r="G56" s="52" t="s">
        <v>527</v>
      </c>
      <c r="H56" s="53" t="s">
        <v>71</v>
      </c>
      <c r="I56" s="165"/>
    </row>
    <row r="57" spans="1:9" ht="24" customHeight="1">
      <c r="A57" s="162" t="s">
        <v>433</v>
      </c>
      <c r="B57" s="53" t="s">
        <v>161</v>
      </c>
      <c r="C57" s="53" t="s">
        <v>91</v>
      </c>
      <c r="D57" s="52" t="s">
        <v>597</v>
      </c>
      <c r="E57" s="52" t="s">
        <v>596</v>
      </c>
      <c r="F57" s="52" t="s">
        <v>598</v>
      </c>
      <c r="G57" s="52" t="s">
        <v>528</v>
      </c>
      <c r="H57" s="53" t="s">
        <v>67</v>
      </c>
      <c r="I57" s="161"/>
    </row>
    <row r="58" spans="1:9" ht="24" customHeight="1">
      <c r="A58" s="157"/>
      <c r="B58" s="53" t="s">
        <v>162</v>
      </c>
      <c r="C58" s="53" t="s">
        <v>92</v>
      </c>
      <c r="D58" s="52" t="s">
        <v>599</v>
      </c>
      <c r="E58" s="52" t="s">
        <v>820</v>
      </c>
      <c r="F58" s="52" t="s">
        <v>600</v>
      </c>
      <c r="G58" s="52" t="s">
        <v>529</v>
      </c>
      <c r="H58" s="53" t="s">
        <v>69</v>
      </c>
      <c r="I58" s="161"/>
    </row>
    <row r="59" spans="1:9" ht="24" customHeight="1">
      <c r="A59" s="157"/>
      <c r="B59" s="53" t="s">
        <v>163</v>
      </c>
      <c r="C59" s="53" t="s">
        <v>93</v>
      </c>
      <c r="D59" s="52" t="s">
        <v>602</v>
      </c>
      <c r="E59" s="52" t="s">
        <v>601</v>
      </c>
      <c r="F59" s="52" t="s">
        <v>603</v>
      </c>
      <c r="G59" s="52" t="s">
        <v>530</v>
      </c>
      <c r="H59" s="53" t="s">
        <v>71</v>
      </c>
      <c r="I59" s="161"/>
    </row>
  </sheetData>
  <mergeCells count="55">
    <mergeCell ref="A51:A53"/>
    <mergeCell ref="I51:I53"/>
    <mergeCell ref="A54:A56"/>
    <mergeCell ref="I54:I56"/>
    <mergeCell ref="A57:A59"/>
    <mergeCell ref="I57:I59"/>
    <mergeCell ref="A42:A44"/>
    <mergeCell ref="I42:I44"/>
    <mergeCell ref="A45:A47"/>
    <mergeCell ref="I45:I47"/>
    <mergeCell ref="A48:A50"/>
    <mergeCell ref="I48:I50"/>
    <mergeCell ref="A33:A35"/>
    <mergeCell ref="I33:I35"/>
    <mergeCell ref="A36:A38"/>
    <mergeCell ref="I36:I38"/>
    <mergeCell ref="A39:A41"/>
    <mergeCell ref="I39:I41"/>
    <mergeCell ref="A30:I30"/>
    <mergeCell ref="A31:A32"/>
    <mergeCell ref="B31:C31"/>
    <mergeCell ref="D31:E31"/>
    <mergeCell ref="H31:H32"/>
    <mergeCell ref="I31:I32"/>
    <mergeCell ref="F31:G31"/>
    <mergeCell ref="A20:A22"/>
    <mergeCell ref="I20:I22"/>
    <mergeCell ref="A23:A25"/>
    <mergeCell ref="I23:I25"/>
    <mergeCell ref="A26:A28"/>
    <mergeCell ref="I26:I28"/>
    <mergeCell ref="A16:I16"/>
    <mergeCell ref="A17:I17"/>
    <mergeCell ref="A18:A19"/>
    <mergeCell ref="B18:C18"/>
    <mergeCell ref="D18:E18"/>
    <mergeCell ref="H18:H19"/>
    <mergeCell ref="I18:I19"/>
    <mergeCell ref="F18:G18"/>
    <mergeCell ref="A7:A9"/>
    <mergeCell ref="I7:I9"/>
    <mergeCell ref="A10:A12"/>
    <mergeCell ref="I10:I12"/>
    <mergeCell ref="A13:A15"/>
    <mergeCell ref="I13:I15"/>
    <mergeCell ref="A1:I1"/>
    <mergeCell ref="A2:I2"/>
    <mergeCell ref="A3:I3"/>
    <mergeCell ref="A4:I4"/>
    <mergeCell ref="A5:A6"/>
    <mergeCell ref="B5:C5"/>
    <mergeCell ref="D5:E5"/>
    <mergeCell ref="H5:H6"/>
    <mergeCell ref="I5:I6"/>
    <mergeCell ref="F5:G5"/>
  </mergeCells>
  <phoneticPr fontId="3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9"/>
  <sheetViews>
    <sheetView zoomScaleNormal="100" workbookViewId="0">
      <selection activeCell="I14" sqref="I14"/>
    </sheetView>
  </sheetViews>
  <sheetFormatPr defaultColWidth="8.69921875" defaultRowHeight="13.8"/>
  <cols>
    <col min="1" max="1" width="21" customWidth="1"/>
    <col min="2" max="2" width="13.69921875" style="30" customWidth="1"/>
    <col min="3" max="3" width="14.5" customWidth="1"/>
    <col min="4" max="4" width="12" customWidth="1"/>
    <col min="5" max="5" width="18" customWidth="1"/>
    <col min="6" max="6" width="34.796875" customWidth="1"/>
  </cols>
  <sheetData>
    <row r="1" spans="1:6" ht="26.25" customHeight="1" thickBot="1">
      <c r="A1" s="166" t="s">
        <v>144</v>
      </c>
      <c r="B1" s="166"/>
      <c r="C1" s="166"/>
      <c r="D1" s="166"/>
      <c r="E1" s="166"/>
      <c r="F1" s="166"/>
    </row>
    <row r="2" spans="1:6" ht="26.25" customHeight="1" thickBot="1">
      <c r="A2" s="14" t="s">
        <v>115</v>
      </c>
      <c r="B2" s="31" t="s">
        <v>116</v>
      </c>
      <c r="C2" s="14" t="s">
        <v>65</v>
      </c>
      <c r="D2" s="14" t="s">
        <v>66</v>
      </c>
      <c r="E2" s="172" t="s">
        <v>75</v>
      </c>
      <c r="F2" s="173"/>
    </row>
    <row r="3" spans="1:6" ht="74.25" customHeight="1" thickTop="1" thickBot="1">
      <c r="A3" s="18" t="s">
        <v>145</v>
      </c>
      <c r="B3" s="34" t="s">
        <v>181</v>
      </c>
      <c r="C3" s="19" t="s">
        <v>8</v>
      </c>
      <c r="D3" s="19" t="s">
        <v>67</v>
      </c>
      <c r="E3" s="167"/>
      <c r="F3" s="168"/>
    </row>
    <row r="4" spans="1:6" ht="58.5" customHeight="1" thickBot="1">
      <c r="A4" s="21" t="s">
        <v>146</v>
      </c>
      <c r="B4" s="35" t="s">
        <v>183</v>
      </c>
      <c r="C4" s="22" t="s">
        <v>182</v>
      </c>
      <c r="D4" s="22" t="s">
        <v>140</v>
      </c>
      <c r="E4" s="174"/>
      <c r="F4" s="175"/>
    </row>
    <row r="5" spans="1:6" ht="58.5" customHeight="1" thickTop="1" thickBot="1">
      <c r="A5" s="18" t="s">
        <v>147</v>
      </c>
      <c r="B5" s="34" t="s">
        <v>184</v>
      </c>
      <c r="C5" s="19" t="s">
        <v>9</v>
      </c>
      <c r="D5" s="19" t="s">
        <v>139</v>
      </c>
      <c r="E5" s="167"/>
      <c r="F5" s="168"/>
    </row>
    <row r="6" spans="1:6" ht="42" customHeight="1" thickBot="1">
      <c r="A6" s="21" t="s">
        <v>148</v>
      </c>
      <c r="B6" s="35" t="s">
        <v>185</v>
      </c>
      <c r="C6" s="22" t="s">
        <v>10</v>
      </c>
      <c r="D6" s="22" t="s">
        <v>141</v>
      </c>
      <c r="E6" s="174"/>
      <c r="F6" s="175"/>
    </row>
    <row r="7" spans="1:6" ht="48" customHeight="1" thickTop="1" thickBot="1">
      <c r="A7" s="18" t="s">
        <v>149</v>
      </c>
      <c r="B7" s="34" t="s">
        <v>186</v>
      </c>
      <c r="C7" s="19" t="s">
        <v>11</v>
      </c>
      <c r="D7" s="19" t="s">
        <v>138</v>
      </c>
      <c r="E7" s="167"/>
      <c r="F7" s="168"/>
    </row>
    <row r="8" spans="1:6" ht="52.5" customHeight="1" thickBot="1">
      <c r="A8" s="21" t="s">
        <v>192</v>
      </c>
      <c r="B8" s="35" t="s">
        <v>187</v>
      </c>
      <c r="C8" s="22" t="s">
        <v>12</v>
      </c>
      <c r="D8" s="22" t="s">
        <v>142</v>
      </c>
      <c r="E8" s="169"/>
      <c r="F8" s="170"/>
    </row>
    <row r="9" spans="1:6" ht="14.4" thickTop="1">
      <c r="A9" s="163"/>
      <c r="B9" s="163"/>
      <c r="C9" s="163"/>
      <c r="D9" s="163"/>
      <c r="E9" s="163"/>
      <c r="F9" s="163"/>
    </row>
    <row r="10" spans="1:6" ht="14.4" thickBot="1">
      <c r="A10" s="171"/>
      <c r="B10" s="171"/>
      <c r="C10" s="171"/>
      <c r="D10" s="171"/>
      <c r="E10" s="171"/>
      <c r="F10" s="171"/>
    </row>
    <row r="11" spans="1:6" ht="24.75" customHeight="1" thickBot="1">
      <c r="A11" s="14" t="s">
        <v>115</v>
      </c>
      <c r="B11" s="31" t="s">
        <v>116</v>
      </c>
      <c r="C11" s="14" t="s">
        <v>65</v>
      </c>
      <c r="D11" s="172" t="s">
        <v>75</v>
      </c>
      <c r="E11" s="173"/>
      <c r="F11" s="14" t="s">
        <v>117</v>
      </c>
    </row>
    <row r="12" spans="1:6" ht="54.75" customHeight="1" thickTop="1" thickBot="1">
      <c r="A12" s="18" t="s">
        <v>118</v>
      </c>
      <c r="B12" s="34" t="s">
        <v>134</v>
      </c>
      <c r="C12" s="19" t="s">
        <v>119</v>
      </c>
      <c r="D12" s="178"/>
      <c r="E12" s="179"/>
      <c r="F12" s="20" t="s">
        <v>136</v>
      </c>
    </row>
    <row r="13" spans="1:6" ht="59.55" customHeight="1" thickBot="1">
      <c r="A13" s="21" t="s">
        <v>337</v>
      </c>
      <c r="B13" s="35">
        <v>15040427</v>
      </c>
      <c r="C13" s="22" t="s">
        <v>120</v>
      </c>
      <c r="D13" s="180" t="s">
        <v>121</v>
      </c>
      <c r="E13" s="181"/>
      <c r="F13" s="23" t="s">
        <v>409</v>
      </c>
    </row>
    <row r="14" spans="1:6" ht="61.5" customHeight="1" thickBot="1">
      <c r="A14" s="24" t="s">
        <v>137</v>
      </c>
      <c r="B14" s="36">
        <v>15040428</v>
      </c>
      <c r="C14" s="25" t="s">
        <v>122</v>
      </c>
      <c r="D14" s="176" t="s">
        <v>123</v>
      </c>
      <c r="E14" s="177"/>
      <c r="F14" s="26" t="s">
        <v>410</v>
      </c>
    </row>
    <row r="15" spans="1:6" ht="70.5" customHeight="1" thickBot="1">
      <c r="A15" s="21" t="s">
        <v>367</v>
      </c>
      <c r="B15" s="35" t="s">
        <v>371</v>
      </c>
      <c r="C15" s="22" t="s">
        <v>370</v>
      </c>
      <c r="D15" s="180"/>
      <c r="E15" s="181"/>
      <c r="F15" s="23" t="s">
        <v>365</v>
      </c>
    </row>
    <row r="16" spans="1:6" ht="73.05" customHeight="1" thickBot="1">
      <c r="A16" s="28" t="s">
        <v>368</v>
      </c>
      <c r="B16" s="33" t="s">
        <v>366</v>
      </c>
      <c r="C16" s="29" t="s">
        <v>369</v>
      </c>
      <c r="D16" s="176"/>
      <c r="E16" s="177"/>
      <c r="F16" s="17" t="s">
        <v>365</v>
      </c>
    </row>
    <row r="17" spans="1:6" ht="60.75" customHeight="1" thickBot="1">
      <c r="A17" s="27" t="s">
        <v>124</v>
      </c>
      <c r="B17" s="32">
        <v>15049378</v>
      </c>
      <c r="C17" s="3" t="s">
        <v>125</v>
      </c>
      <c r="D17" s="176" t="s">
        <v>123</v>
      </c>
      <c r="E17" s="177"/>
      <c r="F17" s="4" t="s">
        <v>126</v>
      </c>
    </row>
    <row r="18" spans="1:6" ht="58.2" thickBot="1">
      <c r="A18" s="28" t="s">
        <v>127</v>
      </c>
      <c r="B18" s="33" t="s">
        <v>128</v>
      </c>
      <c r="C18" s="29" t="s">
        <v>129</v>
      </c>
      <c r="D18" s="176" t="s">
        <v>123</v>
      </c>
      <c r="E18" s="177"/>
      <c r="F18" s="17" t="s">
        <v>135</v>
      </c>
    </row>
    <row r="19" spans="1:6" ht="73.5" customHeight="1" thickBot="1">
      <c r="A19" s="27" t="s">
        <v>131</v>
      </c>
      <c r="B19" s="32" t="s">
        <v>132</v>
      </c>
      <c r="C19" s="3" t="s">
        <v>133</v>
      </c>
      <c r="D19" s="176" t="s">
        <v>123</v>
      </c>
      <c r="E19" s="177"/>
      <c r="F19" s="4" t="s">
        <v>130</v>
      </c>
    </row>
  </sheetData>
  <mergeCells count="18">
    <mergeCell ref="D19:E19"/>
    <mergeCell ref="D11:E11"/>
    <mergeCell ref="D12:E12"/>
    <mergeCell ref="D13:E13"/>
    <mergeCell ref="D14:E14"/>
    <mergeCell ref="D17:E17"/>
    <mergeCell ref="D18:E18"/>
    <mergeCell ref="D16:E16"/>
    <mergeCell ref="D15:E15"/>
    <mergeCell ref="A1:F1"/>
    <mergeCell ref="E7:F8"/>
    <mergeCell ref="A9:F9"/>
    <mergeCell ref="A10:F10"/>
    <mergeCell ref="E2:F2"/>
    <mergeCell ref="E3:F3"/>
    <mergeCell ref="E4:F4"/>
    <mergeCell ref="E5:F5"/>
    <mergeCell ref="E6:F6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P55"/>
  <sheetViews>
    <sheetView showGridLines="0" zoomScale="80" zoomScaleNormal="80" workbookViewId="0">
      <selection activeCell="Q1" sqref="Q1"/>
    </sheetView>
  </sheetViews>
  <sheetFormatPr defaultColWidth="11" defaultRowHeight="13.8"/>
  <cols>
    <col min="1" max="1" width="3.5" customWidth="1"/>
    <col min="2" max="2" width="2.5" customWidth="1"/>
    <col min="3" max="3" width="5.5" customWidth="1"/>
    <col min="4" max="9" width="2.5" customWidth="1"/>
    <col min="10" max="10" width="4.5" customWidth="1"/>
    <col min="11" max="11" width="2.5" customWidth="1"/>
    <col min="12" max="13" width="4.5" customWidth="1"/>
    <col min="14" max="14" width="2.5" customWidth="1"/>
    <col min="15" max="15" width="4.5" customWidth="1"/>
    <col min="16" max="16" width="2.5" customWidth="1"/>
    <col min="18" max="18" width="2.5" customWidth="1"/>
    <col min="19" max="19" width="7.5" customWidth="1"/>
    <col min="20" max="25" width="2.5" customWidth="1"/>
    <col min="26" max="26" width="4.5" customWidth="1"/>
    <col min="27" max="27" width="2.5" customWidth="1"/>
    <col min="28" max="29" width="4.5" customWidth="1"/>
    <col min="30" max="30" width="2.5" customWidth="1"/>
    <col min="31" max="31" width="4.5" customWidth="1"/>
    <col min="32" max="32" width="2.5" customWidth="1"/>
    <col min="33" max="33" width="6.3984375" customWidth="1"/>
    <col min="35" max="35" width="4.5" customWidth="1"/>
  </cols>
  <sheetData>
    <row r="1" spans="1:42" ht="17.399999999999999">
      <c r="A1" s="5" t="s">
        <v>199</v>
      </c>
      <c r="Q1" s="6"/>
    </row>
    <row r="2" spans="1:42" ht="17.399999999999999">
      <c r="A2" s="182" t="s">
        <v>36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</row>
    <row r="3" spans="1:42" ht="22.8">
      <c r="B3" s="7"/>
      <c r="C3" s="8" t="s">
        <v>37</v>
      </c>
      <c r="D3" s="9" t="s">
        <v>38</v>
      </c>
      <c r="E3" s="8" t="s">
        <v>39</v>
      </c>
      <c r="F3" s="8">
        <v>0</v>
      </c>
      <c r="G3" s="8">
        <v>0</v>
      </c>
      <c r="H3" s="8">
        <v>7</v>
      </c>
      <c r="I3" s="9" t="s">
        <v>38</v>
      </c>
      <c r="J3" s="8" t="s">
        <v>40</v>
      </c>
      <c r="K3" s="9" t="s">
        <v>38</v>
      </c>
      <c r="L3" s="8" t="s">
        <v>41</v>
      </c>
      <c r="M3" s="8" t="s">
        <v>41</v>
      </c>
      <c r="R3" s="7"/>
      <c r="S3" s="8" t="s">
        <v>42</v>
      </c>
      <c r="T3" s="9" t="s">
        <v>38</v>
      </c>
      <c r="U3" s="8" t="s">
        <v>39</v>
      </c>
      <c r="V3" s="8">
        <v>0</v>
      </c>
      <c r="W3" s="8">
        <v>0</v>
      </c>
      <c r="X3" s="8">
        <v>7</v>
      </c>
      <c r="Y3" s="9" t="s">
        <v>38</v>
      </c>
      <c r="Z3" s="8" t="s">
        <v>40</v>
      </c>
      <c r="AA3" s="9" t="s">
        <v>38</v>
      </c>
      <c r="AB3" s="8" t="s">
        <v>41</v>
      </c>
      <c r="AC3" s="8" t="s">
        <v>41</v>
      </c>
    </row>
    <row r="4" spans="1:42" ht="17.399999999999999">
      <c r="B4" s="10"/>
      <c r="C4" s="10">
        <v>1</v>
      </c>
      <c r="D4" s="10"/>
      <c r="E4" s="10">
        <v>2</v>
      </c>
      <c r="F4" s="10">
        <v>3</v>
      </c>
      <c r="G4" s="10">
        <v>4</v>
      </c>
      <c r="H4" s="10">
        <v>5</v>
      </c>
      <c r="I4" s="10"/>
      <c r="J4" s="10">
        <v>6</v>
      </c>
      <c r="K4" s="10"/>
      <c r="L4" s="10">
        <v>7</v>
      </c>
      <c r="M4" s="10">
        <v>8</v>
      </c>
      <c r="R4" s="10"/>
      <c r="S4" s="10">
        <v>1</v>
      </c>
      <c r="T4" s="10"/>
      <c r="U4" s="10">
        <v>2</v>
      </c>
      <c r="V4" s="10">
        <v>3</v>
      </c>
      <c r="W4" s="10">
        <v>4</v>
      </c>
      <c r="X4" s="10">
        <v>5</v>
      </c>
      <c r="Y4" s="10"/>
      <c r="Z4" s="10">
        <v>6</v>
      </c>
      <c r="AA4" s="10"/>
      <c r="AB4" s="10">
        <v>7</v>
      </c>
      <c r="AC4" s="10">
        <v>8</v>
      </c>
    </row>
    <row r="6" spans="1:42" s="11" customFormat="1" ht="17.399999999999999">
      <c r="B6" s="12">
        <v>1</v>
      </c>
      <c r="C6" s="11" t="s">
        <v>43</v>
      </c>
      <c r="R6" s="12">
        <v>1</v>
      </c>
      <c r="S6" s="11" t="s">
        <v>44</v>
      </c>
    </row>
    <row r="7" spans="1:42" s="11" customFormat="1" ht="17.399999999999999">
      <c r="B7" s="12">
        <v>2</v>
      </c>
      <c r="C7" s="11" t="s">
        <v>45</v>
      </c>
      <c r="R7" s="12">
        <v>2</v>
      </c>
      <c r="S7" s="11" t="s">
        <v>45</v>
      </c>
    </row>
    <row r="8" spans="1:42" s="11" customFormat="1" ht="17.399999999999999">
      <c r="B8" s="12">
        <v>3</v>
      </c>
      <c r="C8" s="11" t="s">
        <v>200</v>
      </c>
      <c r="R8" s="12">
        <v>3</v>
      </c>
      <c r="S8" s="11" t="s">
        <v>200</v>
      </c>
    </row>
    <row r="9" spans="1:42" s="11" customFormat="1" ht="17.399999999999999">
      <c r="B9" s="12"/>
      <c r="C9" s="11" t="s">
        <v>201</v>
      </c>
      <c r="R9" s="12"/>
      <c r="S9" s="11" t="s">
        <v>201</v>
      </c>
    </row>
    <row r="10" spans="1:42" s="11" customFormat="1" ht="17.399999999999999">
      <c r="B10" s="12">
        <v>4</v>
      </c>
      <c r="C10" s="11" t="s">
        <v>202</v>
      </c>
      <c r="R10" s="12">
        <v>4</v>
      </c>
      <c r="S10" s="11" t="s">
        <v>202</v>
      </c>
    </row>
    <row r="11" spans="1:42" s="11" customFormat="1" ht="17.399999999999999">
      <c r="B11" s="12"/>
      <c r="C11" s="37" t="s">
        <v>203</v>
      </c>
      <c r="R11" s="12"/>
      <c r="S11" s="37" t="s">
        <v>204</v>
      </c>
    </row>
    <row r="12" spans="1:42" s="11" customFormat="1" ht="17.399999999999999">
      <c r="B12" s="12"/>
      <c r="C12" s="37" t="s">
        <v>205</v>
      </c>
      <c r="R12" s="12"/>
      <c r="S12" s="37" t="s">
        <v>205</v>
      </c>
    </row>
    <row r="13" spans="1:42" s="11" customFormat="1" ht="17.399999999999999">
      <c r="B13" s="12"/>
      <c r="C13" s="11" t="s">
        <v>206</v>
      </c>
      <c r="R13" s="12"/>
      <c r="S13" s="11" t="s">
        <v>206</v>
      </c>
    </row>
    <row r="14" spans="1:42" s="11" customFormat="1" ht="17.399999999999999">
      <c r="B14" s="12"/>
      <c r="C14" s="11" t="s">
        <v>207</v>
      </c>
      <c r="R14" s="12"/>
      <c r="S14" s="11" t="s">
        <v>207</v>
      </c>
    </row>
    <row r="15" spans="1:42" s="11" customFormat="1" ht="17.399999999999999">
      <c r="B15" s="12"/>
      <c r="C15" s="11" t="s">
        <v>208</v>
      </c>
      <c r="R15" s="12"/>
      <c r="S15" s="11" t="s">
        <v>208</v>
      </c>
      <c r="AJ15" s="40"/>
      <c r="AK15" s="40" t="s">
        <v>209</v>
      </c>
      <c r="AO15" s="183" t="s">
        <v>210</v>
      </c>
      <c r="AP15" s="183"/>
    </row>
    <row r="16" spans="1:42" s="11" customFormat="1" ht="17.399999999999999">
      <c r="B16" s="12"/>
      <c r="C16" s="11" t="s">
        <v>211</v>
      </c>
      <c r="R16" s="12"/>
      <c r="S16" s="11" t="s">
        <v>211</v>
      </c>
      <c r="AJ16" s="37"/>
      <c r="AK16" s="37"/>
    </row>
    <row r="17" spans="1:35" s="11" customFormat="1" ht="17.399999999999999">
      <c r="B17" s="12">
        <v>5</v>
      </c>
      <c r="C17" s="11" t="s">
        <v>46</v>
      </c>
      <c r="R17" s="12">
        <v>5</v>
      </c>
      <c r="S17" s="11" t="s">
        <v>46</v>
      </c>
    </row>
    <row r="18" spans="1:35" s="11" customFormat="1" ht="17.399999999999999">
      <c r="B18" s="12"/>
      <c r="C18" s="11" t="s">
        <v>212</v>
      </c>
      <c r="R18" s="12"/>
      <c r="S18" s="11" t="s">
        <v>212</v>
      </c>
    </row>
    <row r="19" spans="1:35" s="11" customFormat="1" ht="17.399999999999999">
      <c r="B19" s="12"/>
      <c r="C19" s="11" t="s">
        <v>47</v>
      </c>
      <c r="R19" s="12"/>
      <c r="S19" s="11" t="s">
        <v>47</v>
      </c>
    </row>
    <row r="20" spans="1:35" s="11" customFormat="1" ht="17.399999999999999">
      <c r="B20" s="12"/>
      <c r="C20" s="13" t="s">
        <v>48</v>
      </c>
      <c r="R20" s="12"/>
      <c r="S20" s="13" t="s">
        <v>48</v>
      </c>
    </row>
    <row r="21" spans="1:35" s="11" customFormat="1" ht="17.399999999999999">
      <c r="B21" s="12"/>
      <c r="C21" s="11" t="s">
        <v>49</v>
      </c>
      <c r="R21" s="12"/>
      <c r="S21" s="11" t="s">
        <v>49</v>
      </c>
    </row>
    <row r="22" spans="1:35" s="11" customFormat="1" ht="17.399999999999999">
      <c r="B22" s="12"/>
      <c r="C22" s="11" t="s">
        <v>50</v>
      </c>
      <c r="R22" s="12"/>
      <c r="S22" s="11" t="s">
        <v>50</v>
      </c>
    </row>
    <row r="23" spans="1:35" s="11" customFormat="1" ht="17.399999999999999">
      <c r="B23" s="12"/>
      <c r="C23" s="37" t="s">
        <v>213</v>
      </c>
      <c r="R23" s="12"/>
      <c r="S23" s="37" t="s">
        <v>213</v>
      </c>
    </row>
    <row r="24" spans="1:35" s="11" customFormat="1" ht="17.399999999999999">
      <c r="B24" s="12"/>
      <c r="C24" s="37" t="s">
        <v>214</v>
      </c>
      <c r="R24" s="12"/>
      <c r="S24" s="37" t="s">
        <v>214</v>
      </c>
    </row>
    <row r="25" spans="1:35" s="11" customFormat="1" ht="17.399999999999999">
      <c r="B25" s="12">
        <v>6</v>
      </c>
      <c r="C25" s="11" t="s">
        <v>51</v>
      </c>
      <c r="R25" s="12">
        <v>6</v>
      </c>
      <c r="S25" s="11" t="s">
        <v>51</v>
      </c>
    </row>
    <row r="26" spans="1:35" s="11" customFormat="1" ht="17.399999999999999">
      <c r="B26" s="12">
        <v>7</v>
      </c>
      <c r="C26" s="11" t="s">
        <v>52</v>
      </c>
      <c r="R26" s="12">
        <v>7</v>
      </c>
      <c r="S26" s="11" t="s">
        <v>53</v>
      </c>
    </row>
    <row r="27" spans="1:35" s="11" customFormat="1" ht="17.399999999999999">
      <c r="B27" s="12">
        <v>8</v>
      </c>
      <c r="C27" s="11" t="s">
        <v>54</v>
      </c>
      <c r="R27" s="12">
        <v>8</v>
      </c>
      <c r="S27" s="11" t="s">
        <v>54</v>
      </c>
    </row>
    <row r="28" spans="1:35">
      <c r="B28" s="39"/>
      <c r="R28" s="39"/>
    </row>
    <row r="29" spans="1:35" ht="17.399999999999999">
      <c r="A29" s="182" t="s">
        <v>55</v>
      </c>
      <c r="B29" s="182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  <c r="AH29" s="182"/>
      <c r="AI29" s="182"/>
    </row>
    <row r="30" spans="1:35">
      <c r="B30" s="39"/>
      <c r="R30" s="39"/>
    </row>
    <row r="31" spans="1:35" ht="22.8">
      <c r="B31" s="39"/>
      <c r="C31" s="8" t="s">
        <v>37</v>
      </c>
      <c r="D31" s="9" t="s">
        <v>38</v>
      </c>
      <c r="E31" s="8" t="s">
        <v>56</v>
      </c>
      <c r="F31" s="8">
        <v>0</v>
      </c>
      <c r="G31" s="8">
        <v>1</v>
      </c>
      <c r="H31" s="8">
        <v>4</v>
      </c>
      <c r="I31" s="9" t="s">
        <v>38</v>
      </c>
      <c r="J31" s="8" t="s">
        <v>40</v>
      </c>
      <c r="K31" s="9" t="s">
        <v>38</v>
      </c>
      <c r="L31" s="8" t="s">
        <v>41</v>
      </c>
      <c r="M31" s="8" t="s">
        <v>41</v>
      </c>
      <c r="N31" s="8" t="s">
        <v>38</v>
      </c>
      <c r="O31" s="8" t="s">
        <v>215</v>
      </c>
      <c r="R31" s="39"/>
      <c r="S31" s="8" t="s">
        <v>42</v>
      </c>
      <c r="T31" s="9" t="s">
        <v>38</v>
      </c>
      <c r="U31" s="8" t="s">
        <v>56</v>
      </c>
      <c r="V31" s="8">
        <v>0</v>
      </c>
      <c r="W31" s="8">
        <v>1</v>
      </c>
      <c r="X31" s="8">
        <v>4</v>
      </c>
      <c r="Y31" s="9" t="s">
        <v>38</v>
      </c>
      <c r="Z31" s="8" t="s">
        <v>40</v>
      </c>
      <c r="AA31" s="9" t="s">
        <v>38</v>
      </c>
      <c r="AB31" s="8" t="s">
        <v>41</v>
      </c>
      <c r="AC31" s="8" t="s">
        <v>41</v>
      </c>
      <c r="AD31" s="8" t="s">
        <v>38</v>
      </c>
      <c r="AE31" s="8" t="s">
        <v>215</v>
      </c>
    </row>
    <row r="32" spans="1:35" ht="17.399999999999999">
      <c r="C32" s="10">
        <v>1</v>
      </c>
      <c r="D32" s="10"/>
      <c r="E32" s="10">
        <v>2</v>
      </c>
      <c r="F32" s="10">
        <v>3</v>
      </c>
      <c r="G32" s="10">
        <v>4</v>
      </c>
      <c r="H32" s="10">
        <v>5</v>
      </c>
      <c r="I32" s="10"/>
      <c r="J32" s="10">
        <v>6</v>
      </c>
      <c r="K32" s="10"/>
      <c r="L32" s="10">
        <v>7</v>
      </c>
      <c r="M32" s="10">
        <v>8</v>
      </c>
      <c r="N32" s="10"/>
      <c r="O32" s="10">
        <v>9</v>
      </c>
      <c r="S32" s="10">
        <v>1</v>
      </c>
      <c r="T32" s="10"/>
      <c r="U32" s="10">
        <v>2</v>
      </c>
      <c r="V32" s="10">
        <v>3</v>
      </c>
      <c r="W32" s="10">
        <v>4</v>
      </c>
      <c r="X32" s="10">
        <v>5</v>
      </c>
      <c r="Y32" s="10"/>
      <c r="Z32" s="10">
        <v>6</v>
      </c>
      <c r="AA32" s="10"/>
      <c r="AB32" s="10">
        <v>7</v>
      </c>
      <c r="AC32" s="10">
        <v>8</v>
      </c>
      <c r="AD32" s="10"/>
      <c r="AE32" s="10">
        <v>9</v>
      </c>
    </row>
    <row r="34" spans="2:19" s="11" customFormat="1" ht="17.399999999999999">
      <c r="B34" s="12">
        <v>1</v>
      </c>
      <c r="C34" s="11" t="s">
        <v>43</v>
      </c>
      <c r="R34" s="12">
        <v>1</v>
      </c>
      <c r="S34" s="11" t="s">
        <v>44</v>
      </c>
    </row>
    <row r="35" spans="2:19" s="11" customFormat="1" ht="17.399999999999999">
      <c r="B35" s="12">
        <v>2</v>
      </c>
      <c r="C35" s="11" t="s">
        <v>57</v>
      </c>
      <c r="R35" s="12">
        <v>2</v>
      </c>
      <c r="S35" s="11" t="s">
        <v>57</v>
      </c>
    </row>
    <row r="36" spans="2:19" s="11" customFormat="1" ht="17.399999999999999">
      <c r="B36" s="12">
        <v>3</v>
      </c>
      <c r="C36" s="11" t="s">
        <v>200</v>
      </c>
      <c r="R36" s="12">
        <v>3</v>
      </c>
      <c r="S36" s="11" t="s">
        <v>200</v>
      </c>
    </row>
    <row r="37" spans="2:19" s="11" customFormat="1" ht="17.399999999999999">
      <c r="B37" s="12"/>
      <c r="C37" s="11" t="s">
        <v>216</v>
      </c>
      <c r="R37" s="12"/>
      <c r="S37" s="11" t="s">
        <v>216</v>
      </c>
    </row>
    <row r="38" spans="2:19" s="11" customFormat="1" ht="17.399999999999999">
      <c r="C38" s="11" t="s">
        <v>217</v>
      </c>
      <c r="S38" s="11" t="s">
        <v>217</v>
      </c>
    </row>
    <row r="39" spans="2:19" s="11" customFormat="1" ht="17.399999999999999">
      <c r="B39" s="12">
        <v>4</v>
      </c>
      <c r="C39" s="11" t="s">
        <v>218</v>
      </c>
      <c r="R39" s="12">
        <v>4</v>
      </c>
      <c r="S39" s="11" t="s">
        <v>218</v>
      </c>
    </row>
    <row r="40" spans="2:19" s="11" customFormat="1" ht="17.399999999999999">
      <c r="B40" s="12"/>
      <c r="C40" s="11" t="s">
        <v>219</v>
      </c>
      <c r="R40" s="12"/>
      <c r="S40" s="11" t="s">
        <v>219</v>
      </c>
    </row>
    <row r="41" spans="2:19" s="11" customFormat="1" ht="17.399999999999999">
      <c r="B41" s="12"/>
      <c r="C41" s="11" t="s">
        <v>220</v>
      </c>
      <c r="R41" s="12"/>
      <c r="S41" s="11" t="s">
        <v>220</v>
      </c>
    </row>
    <row r="42" spans="2:19" s="11" customFormat="1" ht="17.399999999999999">
      <c r="B42" s="12"/>
      <c r="C42" s="11" t="s">
        <v>221</v>
      </c>
      <c r="R42" s="12"/>
      <c r="S42" s="11" t="s">
        <v>221</v>
      </c>
    </row>
    <row r="43" spans="2:19" s="11" customFormat="1" ht="17.399999999999999">
      <c r="B43" s="12">
        <v>5</v>
      </c>
      <c r="C43" s="11" t="s">
        <v>46</v>
      </c>
      <c r="R43" s="12">
        <v>5</v>
      </c>
      <c r="S43" s="11" t="s">
        <v>46</v>
      </c>
    </row>
    <row r="44" spans="2:19" s="11" customFormat="1" ht="17.399999999999999">
      <c r="C44" s="11" t="s">
        <v>58</v>
      </c>
      <c r="S44" s="11" t="s">
        <v>58</v>
      </c>
    </row>
    <row r="45" spans="2:19" s="11" customFormat="1" ht="17.399999999999999">
      <c r="C45" s="11" t="s">
        <v>222</v>
      </c>
      <c r="S45" s="11" t="s">
        <v>222</v>
      </c>
    </row>
    <row r="46" spans="2:19" s="11" customFormat="1" ht="17.399999999999999">
      <c r="C46" s="11" t="s">
        <v>59</v>
      </c>
      <c r="S46" s="11" t="s">
        <v>59</v>
      </c>
    </row>
    <row r="47" spans="2:19" s="11" customFormat="1" ht="17.399999999999999">
      <c r="C47" s="11" t="s">
        <v>60</v>
      </c>
      <c r="S47" s="11" t="s">
        <v>60</v>
      </c>
    </row>
    <row r="48" spans="2:19" s="11" customFormat="1" ht="17.399999999999999">
      <c r="C48" s="37" t="s">
        <v>213</v>
      </c>
      <c r="S48" s="37" t="s">
        <v>213</v>
      </c>
    </row>
    <row r="49" spans="2:19" s="11" customFormat="1" ht="17.399999999999999">
      <c r="B49" s="12">
        <v>6</v>
      </c>
      <c r="C49" s="11" t="s">
        <v>51</v>
      </c>
      <c r="R49" s="12">
        <v>6</v>
      </c>
      <c r="S49" s="11" t="s">
        <v>51</v>
      </c>
    </row>
    <row r="50" spans="2:19" s="11" customFormat="1" ht="17.399999999999999">
      <c r="B50" s="12">
        <v>7</v>
      </c>
      <c r="C50" s="11" t="s">
        <v>61</v>
      </c>
      <c r="R50" s="12">
        <v>7</v>
      </c>
      <c r="S50" s="11" t="s">
        <v>62</v>
      </c>
    </row>
    <row r="51" spans="2:19" s="11" customFormat="1" ht="17.399999999999999">
      <c r="S51" s="11" t="s">
        <v>63</v>
      </c>
    </row>
    <row r="52" spans="2:19" s="11" customFormat="1" ht="17.399999999999999">
      <c r="B52" s="12">
        <v>8</v>
      </c>
      <c r="C52" s="11" t="s">
        <v>223</v>
      </c>
      <c r="R52" s="12">
        <v>8</v>
      </c>
      <c r="S52" s="11" t="s">
        <v>223</v>
      </c>
    </row>
    <row r="53" spans="2:19" s="11" customFormat="1" ht="17.399999999999999">
      <c r="C53" s="11" t="s">
        <v>224</v>
      </c>
      <c r="S53" s="11" t="s">
        <v>224</v>
      </c>
    </row>
    <row r="54" spans="2:19" ht="17.399999999999999">
      <c r="B54" s="12">
        <v>9</v>
      </c>
      <c r="C54" s="11" t="s">
        <v>225</v>
      </c>
      <c r="R54" s="12">
        <v>9</v>
      </c>
      <c r="S54" s="11" t="s">
        <v>225</v>
      </c>
    </row>
    <row r="55" spans="2:19" ht="17.399999999999999">
      <c r="C55" s="11" t="s">
        <v>226</v>
      </c>
      <c r="S55" s="11" t="s">
        <v>226</v>
      </c>
    </row>
  </sheetData>
  <mergeCells count="3">
    <mergeCell ref="A2:AI2"/>
    <mergeCell ref="AO15:AP15"/>
    <mergeCell ref="A29:AI29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6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5</vt:i4>
      </vt:variant>
      <vt:variant>
        <vt:lpstr>Phạm vi Có tên</vt:lpstr>
      </vt:variant>
      <vt:variant>
        <vt:i4>2</vt:i4>
      </vt:variant>
    </vt:vector>
  </HeadingPairs>
  <TitlesOfParts>
    <vt:vector size="7" baseType="lpstr">
      <vt:lpstr>Revision  Page</vt:lpstr>
      <vt:lpstr>SV660 &amp; Motor</vt:lpstr>
      <vt:lpstr>Matching Cables</vt:lpstr>
      <vt:lpstr>Accessories</vt:lpstr>
      <vt:lpstr>Cable Type code explanation</vt:lpstr>
      <vt:lpstr>RANGE001</vt:lpstr>
      <vt:lpstr>'SV660 &amp; Motor'!Vùng_In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Fong</dc:creator>
  <cp:lastModifiedBy>ChieuNguyen</cp:lastModifiedBy>
  <cp:lastPrinted>2016-04-26T13:40:44Z</cp:lastPrinted>
  <dcterms:created xsi:type="dcterms:W3CDTF">2016-02-20T11:26:29Z</dcterms:created>
  <dcterms:modified xsi:type="dcterms:W3CDTF">2026-04-13T17:26:57Z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6783041f-4bf5-4500-ad61-405fb4851810</vt:lpwstr>
  </property>
</Properties>
</file>