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HP\Desktop\Reccess\Emdedded Systems\GROUP-3 PROJECT\Smart-Water-Level-Monitoring-System\documentation\"/>
    </mc:Choice>
  </mc:AlternateContent>
  <xr:revisionPtr revIDLastSave="0" documentId="13_ncr:1_{B7D4E13C-066E-4512-8F4E-4537D04B6669}" xr6:coauthVersionLast="47" xr6:coauthVersionMax="47" xr10:uidLastSave="{00000000-0000-0000-0000-000000000000}"/>
  <bookViews>
    <workbookView xWindow="-120" yWindow="-120" windowWidth="20730" windowHeight="11760" tabRatio="560" xr2:uid="{00000000-000D-0000-FFFF-FFFF00000000}"/>
  </bookViews>
  <sheets>
    <sheet name="ProjectSchedule" sheetId="11" r:id="rId1"/>
    <sheet name="About" sheetId="12" r:id="rId2"/>
  </sheets>
  <definedNames>
    <definedName name="_xlnm.Print_Area" localSheetId="0">ProjectSchedule!$1:$48</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 i="12" l="1"/>
  <c r="H48" i="11" l="1"/>
  <c r="H47" i="11"/>
  <c r="H46" i="11"/>
  <c r="H45" i="11"/>
  <c r="H44"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<sst xmlns="http://schemas.openxmlformats.org/spreadsheetml/2006/main" count="95" uniqueCount="81">
  <si>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</si>
  <si>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</si>
  <si>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</si>
  <si>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</si>
  <si>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</si>
  <si>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</si>
  <si>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</si>
  <si>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</si>
  <si>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</si>
  <si>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</si>
  <si>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</si>
  <si>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</si>
  <si>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</si>
  <si>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</si>
  <si>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</si>
  <si>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</si>
  <si>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</si>
  <si>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</si>
  <si>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</si>
  <si>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</si>
  <si>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</si>
  <si>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</si>
  <si>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</si>
  <si>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Allan</t>
  </si>
  <si>
    <t>SMART WATER-LEVEL MANAGEMENT SYSTEM</t>
  </si>
  <si>
    <t>Makerere University</t>
  </si>
  <si>
    <t>Allan &amp; Keith</t>
  </si>
  <si>
    <t>Phase 1: Project/System Planning</t>
  </si>
  <si>
    <t>Forming Group</t>
  </si>
  <si>
    <t>Project Ideas</t>
  </si>
  <si>
    <t>Everyone</t>
  </si>
  <si>
    <t>Concept Notes</t>
  </si>
  <si>
    <t>ID Problems &amp; Solns</t>
  </si>
  <si>
    <t>Phase 2: Analysis</t>
  </si>
  <si>
    <t>Research on current propsal</t>
  </si>
  <si>
    <t>Understanding Sys. Architecture</t>
  </si>
  <si>
    <t>Emma</t>
  </si>
  <si>
    <t xml:space="preserve">Analysing  Deliverables </t>
  </si>
  <si>
    <t>Comparative Studies</t>
  </si>
  <si>
    <t>Alan &amp; Keith</t>
  </si>
  <si>
    <t>Proposal Draft (1)</t>
  </si>
  <si>
    <t>Phase 3: Design</t>
  </si>
  <si>
    <t>Keith</t>
  </si>
  <si>
    <t>Website Design</t>
  </si>
  <si>
    <t>Requirement-Gathering</t>
  </si>
  <si>
    <t>Block Diagram</t>
  </si>
  <si>
    <t xml:space="preserve"> Keith</t>
  </si>
  <si>
    <t>System Architecture</t>
  </si>
  <si>
    <t>Gantt Chart Design</t>
  </si>
  <si>
    <t xml:space="preserve">Allan </t>
  </si>
  <si>
    <t>Phase 4: Implementation</t>
  </si>
  <si>
    <t>Hardware Schematic &amp; Pinout Design</t>
  </si>
  <si>
    <t>GROUP-3</t>
  </si>
  <si>
    <t>By Keith</t>
  </si>
  <si>
    <t>Allan &amp; Emma</t>
  </si>
  <si>
    <t>Phase 5: Testing &amp; Validation</t>
  </si>
  <si>
    <t xml:space="preserve">Emma </t>
  </si>
  <si>
    <t>Phase 6: Deliverables (Documentation)</t>
  </si>
  <si>
    <t>Task 1:  Poster</t>
  </si>
  <si>
    <t>Task 2: Schematic Diagram</t>
  </si>
  <si>
    <t xml:space="preserve">Task 3: Architecture </t>
  </si>
  <si>
    <t>Task 4: Final Report</t>
  </si>
  <si>
    <t>Keith &amp; Allan</t>
  </si>
  <si>
    <t>Supervisor meeting</t>
  </si>
  <si>
    <t>Hardware Assembly &amp;,Wiring</t>
  </si>
  <si>
    <t>Firmware Development (Arduino Code)</t>
  </si>
  <si>
    <t>ThingSpeak Channel Setup</t>
  </si>
  <si>
    <t>Website-ThingSpeak integration</t>
  </si>
  <si>
    <t>Unit Testing</t>
  </si>
  <si>
    <t>Integrtion Testing</t>
  </si>
  <si>
    <t xml:space="preserve">System Testing </t>
  </si>
  <si>
    <t xml:space="preserve">Debugging </t>
  </si>
  <si>
    <t>Firmware Modification</t>
  </si>
  <si>
    <t>Bwire</t>
  </si>
  <si>
    <t>Bwire &amp; Keith</t>
  </si>
  <si>
    <t>Emma &amp; Bwire</t>
  </si>
  <si>
    <t>Bwire &amp; Allan</t>
  </si>
  <si>
    <t>Keith &amp; Bwire</t>
  </si>
  <si>
    <t>Bwire &amp; Emma</t>
  </si>
  <si>
    <t>Task 5: Website FN</t>
  </si>
  <si>
    <t>Task 6: SRS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</si>
</sst>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25" x14ac:knownFonts="1">
    <font>
      <sz val="11"/>
      <color theme="1"/>
      <name val="Calibri"/>
      <family val="2"/>
      <scheme val="minor"/>
    </font>
    <font>
      <sz val="10"/>
      <name val="Calibri"/>
      <family val="2"/>
      <scheme val="minor"/>
    </font>
    <font>
      <u/>
      <sz val="11"/>
      <color indexed="12"/>
      <name val="Arial"/>
      <family val="2"/>
    </font>
    <font>
      <sz val="11"/>
      <color theme="1"/>
      <name val="Calibri"/>
      <family val="2"/>
      <scheme val="minor"/>
    </font>
    <font>
      <sz val="9"/>
      <color indexed="81"/>
      <name val="Tahoma"/>
      <family val="2"/>
    </font>
    <font>
      <b/>
      <sz val="9"/>
      <color indexed="81"/>
      <name val="Tahoma"/>
      <family val="2"/>
    </font>
    <font>
      <sz val="8"/>
      <color theme="0"/>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0"/>
      <color theme="1" tint="0.34998626667073579"/>
      <name val="Calibri"/>
      <family val="2"/>
      <scheme val="minor"/>
    </font>
    <font>
      <sz val="8"/>
      <name val="Calibri"/>
      <family val="2"/>
      <scheme val="minor"/>
    </font>
    <font>
      <sz val="8"/>
      <color theme="1"/>
      <name val="Calibri"/>
      <family val="2"/>
      <scheme val="minor"/>
    </font>
    <font>
      <b/>
      <sz val="8"/>
      <color theme="4" tint="-0.249977111117893"/>
      <name val="Calibri"/>
      <family val="2"/>
      <scheme val="major"/>
    </font>
    <font>
      <sz val="8"/>
      <color theme="0" tint="-0.499984740745262"/>
      <name val="Calibri"/>
      <family val="2"/>
      <scheme val="minor"/>
    </font>
    <font>
      <u/>
      <sz val="8"/>
      <color theme="4" tint="-0.249977111117893"/>
      <name val="Arial"/>
      <family val="2"/>
    </font>
    <font>
      <b/>
      <sz val="8"/>
      <color theme="0"/>
      <name val="Calibri"/>
      <family val="2"/>
      <scheme val="minor"/>
    </font>
    <font>
      <b/>
      <sz val="8"/>
      <color theme="1"/>
      <name val="Calibri"/>
      <family val="2"/>
      <scheme val="minor"/>
    </font>
    <font>
      <b/>
      <sz val="8"/>
      <name val="Calibri"/>
      <family val="2"/>
      <scheme val="minor"/>
    </font>
    <font>
      <i/>
      <sz val="8"/>
      <color theme="1"/>
      <name val="Calibri"/>
      <family val="2"/>
      <scheme val="minor"/>
    </font>
    <font>
      <sz val="8"/>
      <color theme="1" tint="0.499984740745262"/>
      <name val="Calibri"/>
      <family val="2"/>
      <scheme val="minor"/>
    </font>
    <font>
      <b/>
      <sz val="11"/>
      <color theme="1" tint="0.34998626667073579"/>
      <name val="Calibri"/>
      <family val="2"/>
      <scheme val="maj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92D05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cellStyleXfs>
  <cellXfs count="110">
    <xf numFmtId="0" fontId="0" fillId="0" borderId="0" xfId="0"/>
    <xf numFmtId="0" fontId="1" fillId="0" borderId="0" xfId="0" applyFont="1"/>
    <xf numFmtId="0" fontId="6" fillId="14" borderId="10" xfId="0" applyFont="1" applyFill="1" applyBorder="1" applyAlignment="1">
      <alignment horizontal="center" vertical="center" shrinkToFit="1"/>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9" fillId="0" borderId="0" xfId="0" applyFont="1" applyAlignment="1">
      <alignment vertical="center"/>
    </xf>
    <xf numFmtId="0" fontId="1" fillId="0" borderId="0" xfId="0" applyFont="1" applyAlignment="1">
      <alignment horizontal="left" vertical="center"/>
    </xf>
    <xf numFmtId="0" fontId="10" fillId="0" borderId="0" xfId="0" applyFont="1"/>
    <xf numFmtId="0" fontId="11" fillId="0" borderId="0" xfId="0" applyFont="1" applyAlignment="1">
      <alignment vertical="top" wrapText="1"/>
    </xf>
    <xf numFmtId="0" fontId="12" fillId="0" borderId="0" xfId="0" applyFont="1" applyAlignment="1">
      <alignment vertical="center"/>
    </xf>
    <xf numFmtId="0" fontId="11" fillId="0" borderId="0" xfId="0" applyFont="1" applyAlignment="1">
      <alignment horizontal="left" vertical="top" wrapText="1" indent="1"/>
    </xf>
    <xf numFmtId="0" fontId="2" fillId="0" borderId="0" xfId="1" applyAlignment="1" applyProtection="1">
      <alignment horizontal="left" indent="1"/>
    </xf>
    <xf numFmtId="0" fontId="13" fillId="0" borderId="0" xfId="0" applyFont="1" applyAlignment="1">
      <alignment vertical="top"/>
    </xf>
    <xf numFmtId="0" fontId="2" fillId="0" borderId="0" xfId="1" applyFill="1" applyAlignment="1" applyProtection="1">
      <alignment horizontal="left" indent="1"/>
    </xf>
    <xf numFmtId="0" fontId="15" fillId="0" borderId="0" xfId="0" applyFont="1"/>
    <xf numFmtId="0" fontId="16" fillId="0" borderId="0" xfId="0" applyFont="1" applyAlignment="1">
      <alignment horizontal="left"/>
    </xf>
    <xf numFmtId="0" fontId="14" fillId="0" borderId="0" xfId="0" applyFont="1"/>
    <xf numFmtId="0" fontId="14" fillId="0" borderId="0" xfId="0" applyFont="1" applyAlignment="1">
      <alignment horizontal="center"/>
    </xf>
    <xf numFmtId="0" fontId="14" fillId="0" borderId="0" xfId="0" applyFont="1" applyAlignment="1">
      <alignment horizontal="right" vertical="center"/>
    </xf>
    <xf numFmtId="0" fontId="17" fillId="0" borderId="0" xfId="0" applyFont="1" applyAlignment="1">
      <alignment vertical="center"/>
    </xf>
    <xf numFmtId="0" fontId="15" fillId="0" borderId="0" xfId="0" applyFont="1" applyAlignment="1">
      <alignment horizontal="right" vertical="center"/>
    </xf>
    <xf numFmtId="165" fontId="15" fillId="0" borderId="4" xfId="0" applyNumberFormat="1" applyFont="1" applyBorder="1" applyAlignment="1">
      <alignment horizontal="center" vertical="center"/>
    </xf>
    <xf numFmtId="165" fontId="15" fillId="0" borderId="5" xfId="0" applyNumberFormat="1" applyFont="1" applyBorder="1" applyAlignment="1">
      <alignment horizontal="center" vertical="center"/>
    </xf>
    <xf numFmtId="0" fontId="18" fillId="0" borderId="0" xfId="1" applyFont="1" applyAlignment="1" applyProtection="1">
      <alignment horizontal="left" vertical="center"/>
    </xf>
    <xf numFmtId="0" fontId="15" fillId="0" borderId="3" xfId="0" applyFont="1" applyBorder="1" applyAlignment="1">
      <alignment horizontal="center" vertical="center"/>
    </xf>
    <xf numFmtId="166" fontId="15" fillId="8" borderId="6" xfId="0" applyNumberFormat="1" applyFont="1" applyFill="1" applyBorder="1" applyAlignment="1">
      <alignment horizontal="left" vertical="center" wrapText="1" indent="1"/>
    </xf>
    <xf numFmtId="166" fontId="15" fillId="8" borderId="1" xfId="0" applyNumberFormat="1" applyFont="1" applyFill="1" applyBorder="1" applyAlignment="1">
      <alignment horizontal="left" vertical="center" wrapText="1" indent="1"/>
    </xf>
    <xf numFmtId="166" fontId="15" fillId="8" borderId="7" xfId="0" applyNumberFormat="1" applyFont="1" applyFill="1" applyBorder="1" applyAlignment="1">
      <alignment horizontal="left" vertical="center" wrapText="1" indent="1"/>
    </xf>
    <xf numFmtId="0" fontId="15" fillId="0" borderId="0" xfId="0" applyFont="1" applyAlignment="1">
      <alignment horizontal="center"/>
    </xf>
    <xf numFmtId="167" fontId="14" fillId="8" borderId="8" xfId="0" applyNumberFormat="1" applyFont="1" applyFill="1" applyBorder="1" applyAlignment="1">
      <alignment horizontal="center" vertical="center"/>
    </xf>
    <xf numFmtId="167" fontId="14" fillId="8" borderId="0" xfId="0" applyNumberFormat="1" applyFont="1" applyFill="1" applyAlignment="1">
      <alignment horizontal="center" vertical="center"/>
    </xf>
    <xf numFmtId="167" fontId="14" fillId="8" borderId="9" xfId="0" applyNumberFormat="1" applyFont="1" applyFill="1" applyBorder="1" applyAlignment="1">
      <alignment horizontal="center" vertical="center"/>
    </xf>
    <xf numFmtId="0" fontId="19" fillId="15" borderId="1" xfId="0" applyFont="1" applyFill="1" applyBorder="1" applyAlignment="1">
      <alignment horizontal="left" vertical="center" indent="1"/>
    </xf>
    <xf numFmtId="0" fontId="19" fillId="15" borderId="1" xfId="0" applyFont="1" applyFill="1" applyBorder="1" applyAlignment="1">
      <alignment horizontal="center" vertical="center" wrapText="1"/>
    </xf>
    <xf numFmtId="0" fontId="15" fillId="0" borderId="2" xfId="0" applyFont="1" applyBorder="1" applyAlignment="1">
      <alignment horizontal="left" vertical="center" indent="1"/>
    </xf>
    <xf numFmtId="0" fontId="15" fillId="0" borderId="2" xfId="0" applyFont="1" applyBorder="1" applyAlignment="1">
      <alignment horizontal="center" vertical="center"/>
    </xf>
    <xf numFmtId="9" fontId="14" fillId="0" borderId="2" xfId="2" applyFont="1" applyFill="1" applyBorder="1" applyAlignment="1">
      <alignment horizontal="center" vertical="center"/>
    </xf>
    <xf numFmtId="164" fontId="15" fillId="0" borderId="2" xfId="0" applyNumberFormat="1" applyFont="1" applyBorder="1" applyAlignment="1">
      <alignment horizontal="center" vertical="center"/>
    </xf>
    <xf numFmtId="164" fontId="14" fillId="0" borderId="2" xfId="0" applyNumberFormat="1" applyFont="1" applyBorder="1" applyAlignment="1">
      <alignment horizontal="center" vertical="center"/>
    </xf>
    <xf numFmtId="0" fontId="14" fillId="0" borderId="2" xfId="0" applyFont="1" applyBorder="1" applyAlignment="1">
      <alignment horizontal="center" vertical="center"/>
    </xf>
    <xf numFmtId="0" fontId="15" fillId="0" borderId="11" xfId="0" applyFont="1" applyBorder="1" applyAlignment="1">
      <alignment vertical="center"/>
    </xf>
    <xf numFmtId="0" fontId="15" fillId="0" borderId="0" xfId="0" applyFont="1" applyAlignment="1">
      <alignment vertical="center"/>
    </xf>
    <xf numFmtId="0" fontId="20" fillId="9" borderId="2" xfId="0" applyFont="1" applyFill="1" applyBorder="1" applyAlignment="1">
      <alignment horizontal="left" vertical="center" indent="1"/>
    </xf>
    <xf numFmtId="0" fontId="20" fillId="9" borderId="2" xfId="0" applyFont="1" applyFill="1" applyBorder="1" applyAlignment="1">
      <alignment horizontal="center" vertical="center"/>
    </xf>
    <xf numFmtId="9" fontId="14" fillId="9" borderId="2" xfId="2" applyFont="1" applyFill="1" applyBorder="1" applyAlignment="1">
      <alignment horizontal="center" vertical="center"/>
    </xf>
    <xf numFmtId="164" fontId="15" fillId="9" borderId="2" xfId="0" applyNumberFormat="1" applyFont="1" applyFill="1" applyBorder="1" applyAlignment="1">
      <alignment horizontal="center" vertical="center"/>
    </xf>
    <xf numFmtId="164" fontId="14" fillId="9" borderId="2" xfId="0" applyNumberFormat="1" applyFont="1" applyFill="1" applyBorder="1" applyAlignment="1">
      <alignment horizontal="center" vertical="center"/>
    </xf>
    <xf numFmtId="0" fontId="15" fillId="3" borderId="2" xfId="0" applyFont="1" applyFill="1" applyBorder="1" applyAlignment="1">
      <alignment horizontal="left" vertical="center" indent="2"/>
    </xf>
    <xf numFmtId="0" fontId="15" fillId="3" borderId="2" xfId="0" applyFont="1" applyFill="1" applyBorder="1" applyAlignment="1">
      <alignment horizontal="center" vertical="center"/>
    </xf>
    <xf numFmtId="9" fontId="14" fillId="3" borderId="2" xfId="2" applyFont="1" applyFill="1" applyBorder="1" applyAlignment="1">
      <alignment horizontal="center" vertical="center"/>
    </xf>
    <xf numFmtId="164" fontId="15" fillId="3" borderId="2" xfId="0" applyNumberFormat="1" applyFont="1" applyFill="1" applyBorder="1" applyAlignment="1">
      <alignment horizontal="center" vertical="center"/>
    </xf>
    <xf numFmtId="164" fontId="14" fillId="3" borderId="2" xfId="0" applyNumberFormat="1" applyFont="1" applyFill="1" applyBorder="1" applyAlignment="1">
      <alignment horizontal="center" vertical="center"/>
    </xf>
    <xf numFmtId="0" fontId="15" fillId="0" borderId="11" xfId="0" applyFont="1" applyBorder="1" applyAlignment="1">
      <alignment horizontal="right" vertical="center"/>
    </xf>
    <xf numFmtId="0" fontId="20" fillId="10" borderId="2" xfId="0" applyFont="1" applyFill="1" applyBorder="1" applyAlignment="1">
      <alignment horizontal="left" vertical="center" indent="1"/>
    </xf>
    <xf numFmtId="0" fontId="20" fillId="10" borderId="2" xfId="0" applyFont="1" applyFill="1" applyBorder="1" applyAlignment="1">
      <alignment horizontal="center" vertical="center"/>
    </xf>
    <xf numFmtId="9" fontId="14" fillId="10" borderId="2" xfId="2" applyFont="1" applyFill="1" applyBorder="1" applyAlignment="1">
      <alignment horizontal="center" vertical="center"/>
    </xf>
    <xf numFmtId="164" fontId="15" fillId="10" borderId="2" xfId="0" applyNumberFormat="1" applyFont="1" applyFill="1" applyBorder="1" applyAlignment="1">
      <alignment horizontal="center" vertical="center"/>
    </xf>
    <xf numFmtId="164" fontId="14" fillId="10" borderId="2" xfId="0" applyNumberFormat="1" applyFont="1" applyFill="1" applyBorder="1" applyAlignment="1">
      <alignment horizontal="center" vertical="center"/>
    </xf>
    <xf numFmtId="0" fontId="15" fillId="4" borderId="2" xfId="0" applyFont="1" applyFill="1" applyBorder="1" applyAlignment="1">
      <alignment horizontal="left" vertical="center" indent="2"/>
    </xf>
    <xf numFmtId="0" fontId="15" fillId="4" borderId="2" xfId="0" applyFont="1" applyFill="1" applyBorder="1" applyAlignment="1">
      <alignment horizontal="center" vertical="center"/>
    </xf>
    <xf numFmtId="9" fontId="14" fillId="4" borderId="2" xfId="2" applyFont="1" applyFill="1" applyBorder="1" applyAlignment="1">
      <alignment horizontal="center" vertical="center"/>
    </xf>
    <xf numFmtId="164" fontId="15" fillId="4" borderId="2" xfId="0" applyNumberFormat="1" applyFont="1" applyFill="1" applyBorder="1" applyAlignment="1">
      <alignment horizontal="center" vertical="center"/>
    </xf>
    <xf numFmtId="164" fontId="14" fillId="4" borderId="2" xfId="0" applyNumberFormat="1" applyFont="1" applyFill="1" applyBorder="1" applyAlignment="1">
      <alignment horizontal="center" vertical="center"/>
    </xf>
    <xf numFmtId="0" fontId="20" fillId="6" borderId="2" xfId="0" applyFont="1" applyFill="1" applyBorder="1" applyAlignment="1">
      <alignment horizontal="left" vertical="center" indent="1"/>
    </xf>
    <xf numFmtId="0" fontId="20" fillId="6" borderId="2" xfId="0" applyFont="1" applyFill="1" applyBorder="1" applyAlignment="1">
      <alignment horizontal="center" vertical="center"/>
    </xf>
    <xf numFmtId="9" fontId="14" fillId="6" borderId="2" xfId="2" applyFont="1" applyFill="1" applyBorder="1" applyAlignment="1">
      <alignment horizontal="center" vertical="center"/>
    </xf>
    <xf numFmtId="164" fontId="15" fillId="6" borderId="2" xfId="0" applyNumberFormat="1" applyFont="1" applyFill="1" applyBorder="1" applyAlignment="1">
      <alignment horizontal="center" vertical="center"/>
    </xf>
    <xf numFmtId="164" fontId="14" fillId="6" borderId="2" xfId="0" applyNumberFormat="1" applyFont="1" applyFill="1" applyBorder="1" applyAlignment="1">
      <alignment horizontal="center" vertical="center"/>
    </xf>
    <xf numFmtId="0" fontId="15" fillId="13" borderId="2" xfId="0" applyFont="1" applyFill="1" applyBorder="1" applyAlignment="1">
      <alignment horizontal="left" vertical="center" indent="2"/>
    </xf>
    <xf numFmtId="0" fontId="15" fillId="13" borderId="2" xfId="0" applyFont="1" applyFill="1" applyBorder="1" applyAlignment="1">
      <alignment horizontal="center" vertical="center"/>
    </xf>
    <xf numFmtId="9" fontId="14" fillId="13" borderId="2" xfId="2" applyFont="1" applyFill="1" applyBorder="1" applyAlignment="1">
      <alignment horizontal="center" vertical="center"/>
    </xf>
    <xf numFmtId="164" fontId="15" fillId="13" borderId="2" xfId="0" applyNumberFormat="1" applyFont="1" applyFill="1" applyBorder="1" applyAlignment="1">
      <alignment horizontal="center" vertical="center"/>
    </xf>
    <xf numFmtId="164" fontId="14" fillId="13" borderId="2" xfId="0" applyNumberFormat="1" applyFont="1" applyFill="1" applyBorder="1" applyAlignment="1">
      <alignment horizontal="center" vertical="center"/>
    </xf>
    <xf numFmtId="0" fontId="20" fillId="5" borderId="2" xfId="0" applyFont="1" applyFill="1" applyBorder="1" applyAlignment="1">
      <alignment horizontal="left" vertical="center" indent="1"/>
    </xf>
    <xf numFmtId="0" fontId="20" fillId="5" borderId="2" xfId="0" applyFont="1" applyFill="1" applyBorder="1" applyAlignment="1">
      <alignment horizontal="center" vertical="center"/>
    </xf>
    <xf numFmtId="9" fontId="14" fillId="5" borderId="2" xfId="2" applyFont="1" applyFill="1" applyBorder="1" applyAlignment="1">
      <alignment horizontal="center" vertical="center"/>
    </xf>
    <xf numFmtId="164" fontId="15" fillId="5" borderId="2" xfId="0" applyNumberFormat="1" applyFont="1" applyFill="1" applyBorder="1" applyAlignment="1">
      <alignment horizontal="center" vertical="center"/>
    </xf>
    <xf numFmtId="164" fontId="14" fillId="5" borderId="2" xfId="0" applyNumberFormat="1" applyFont="1" applyFill="1" applyBorder="1" applyAlignment="1">
      <alignment horizontal="center" vertical="center"/>
    </xf>
    <xf numFmtId="0" fontId="15" fillId="11" borderId="2" xfId="0" applyFont="1" applyFill="1" applyBorder="1" applyAlignment="1">
      <alignment horizontal="left" vertical="center" indent="2"/>
    </xf>
    <xf numFmtId="0" fontId="15" fillId="11" borderId="2" xfId="0" applyFont="1" applyFill="1" applyBorder="1" applyAlignment="1">
      <alignment horizontal="center" vertical="center"/>
    </xf>
    <xf numFmtId="9" fontId="14" fillId="11" borderId="2" xfId="2" applyFont="1" applyFill="1" applyBorder="1" applyAlignment="1">
      <alignment horizontal="center" vertical="center"/>
    </xf>
    <xf numFmtId="164" fontId="15" fillId="11" borderId="2" xfId="0" applyNumberFormat="1" applyFont="1" applyFill="1" applyBorder="1" applyAlignment="1">
      <alignment horizontal="center" vertical="center"/>
    </xf>
    <xf numFmtId="164" fontId="14" fillId="11" borderId="2" xfId="0" applyNumberFormat="1" applyFont="1" applyFill="1" applyBorder="1" applyAlignment="1">
      <alignment horizontal="center" vertical="center"/>
    </xf>
    <xf numFmtId="0" fontId="20" fillId="7" borderId="2" xfId="0" applyFont="1" applyFill="1" applyBorder="1" applyAlignment="1">
      <alignment horizontal="left" vertical="center" indent="1"/>
    </xf>
    <xf numFmtId="0" fontId="20" fillId="7" borderId="2" xfId="0" applyFont="1" applyFill="1" applyBorder="1" applyAlignment="1">
      <alignment horizontal="center" vertical="center"/>
    </xf>
    <xf numFmtId="9" fontId="14" fillId="7" borderId="2" xfId="2" applyFont="1" applyFill="1" applyBorder="1" applyAlignment="1">
      <alignment horizontal="center" vertical="center"/>
    </xf>
    <xf numFmtId="164" fontId="15" fillId="7" borderId="2" xfId="0" applyNumberFormat="1" applyFont="1" applyFill="1" applyBorder="1" applyAlignment="1">
      <alignment horizontal="center" vertical="center"/>
    </xf>
    <xf numFmtId="164" fontId="14" fillId="7" borderId="2" xfId="0" applyNumberFormat="1" applyFont="1" applyFill="1" applyBorder="1" applyAlignment="1">
      <alignment horizontal="center" vertical="center"/>
    </xf>
    <xf numFmtId="0" fontId="15" fillId="12" borderId="2" xfId="0" applyFont="1" applyFill="1" applyBorder="1" applyAlignment="1">
      <alignment horizontal="left" vertical="center" indent="2"/>
    </xf>
    <xf numFmtId="0" fontId="15" fillId="12" borderId="2" xfId="0" applyFont="1" applyFill="1" applyBorder="1" applyAlignment="1">
      <alignment horizontal="center" vertical="center"/>
    </xf>
    <xf numFmtId="9" fontId="14" fillId="12" borderId="2" xfId="2" applyFont="1" applyFill="1" applyBorder="1" applyAlignment="1">
      <alignment horizontal="center" vertical="center"/>
    </xf>
    <xf numFmtId="164" fontId="15" fillId="12" borderId="2" xfId="0" applyNumberFormat="1" applyFont="1" applyFill="1" applyBorder="1" applyAlignment="1">
      <alignment horizontal="center" vertical="center"/>
    </xf>
    <xf numFmtId="164" fontId="14" fillId="12" borderId="2" xfId="0" applyNumberFormat="1" applyFont="1" applyFill="1" applyBorder="1" applyAlignment="1">
      <alignment horizontal="center" vertical="center"/>
    </xf>
    <xf numFmtId="0" fontId="21" fillId="16" borderId="2" xfId="0" applyFont="1" applyFill="1" applyBorder="1" applyAlignment="1">
      <alignment horizontal="left" vertical="center" indent="2"/>
    </xf>
    <xf numFmtId="0" fontId="15" fillId="16" borderId="2" xfId="0" applyFont="1" applyFill="1" applyBorder="1" applyAlignment="1">
      <alignment horizontal="center" vertical="center"/>
    </xf>
    <xf numFmtId="9" fontId="14" fillId="16" borderId="2" xfId="2" applyFont="1" applyFill="1" applyBorder="1" applyAlignment="1">
      <alignment horizontal="center" vertical="center"/>
    </xf>
    <xf numFmtId="164" fontId="15" fillId="16" borderId="2" xfId="0" applyNumberFormat="1" applyFont="1" applyFill="1" applyBorder="1" applyAlignment="1">
      <alignment horizontal="center" vertical="center"/>
    </xf>
    <xf numFmtId="164" fontId="14" fillId="16" borderId="2" xfId="0" applyNumberFormat="1" applyFont="1" applyFill="1" applyBorder="1" applyAlignment="1">
      <alignment horizontal="center" vertical="center"/>
    </xf>
    <xf numFmtId="0" fontId="15" fillId="6" borderId="2" xfId="0" applyFont="1" applyFill="1" applyBorder="1" applyAlignment="1">
      <alignment horizontal="left" vertical="center" indent="2"/>
    </xf>
    <xf numFmtId="0" fontId="15" fillId="6" borderId="2" xfId="0" applyFont="1" applyFill="1" applyBorder="1" applyAlignment="1">
      <alignment horizontal="center" vertical="center"/>
    </xf>
    <xf numFmtId="0" fontId="14" fillId="6" borderId="2" xfId="0" applyFont="1" applyFill="1" applyBorder="1" applyAlignment="1">
      <alignment horizontal="left" vertical="center" indent="2"/>
    </xf>
    <xf numFmtId="0" fontId="22" fillId="2" borderId="2" xfId="0" applyFont="1" applyFill="1" applyBorder="1" applyAlignment="1">
      <alignment horizontal="left" vertical="center" indent="1"/>
    </xf>
    <xf numFmtId="0" fontId="22" fillId="2" borderId="2" xfId="0" applyFont="1" applyFill="1" applyBorder="1" applyAlignment="1">
      <alignment horizontal="center" vertical="center"/>
    </xf>
    <xf numFmtId="9" fontId="14" fillId="2" borderId="2" xfId="2" applyFont="1" applyFill="1" applyBorder="1" applyAlignment="1">
      <alignment horizontal="center" vertical="center"/>
    </xf>
    <xf numFmtId="164" fontId="23" fillId="2" borderId="2" xfId="0" applyNumberFormat="1" applyFont="1" applyFill="1" applyBorder="1" applyAlignment="1">
      <alignment horizontal="left" vertical="center"/>
    </xf>
    <xf numFmtId="164" fontId="14" fillId="2" borderId="2" xfId="0" applyNumberFormat="1" applyFont="1" applyFill="1" applyBorder="1" applyAlignment="1">
      <alignment horizontal="center" vertical="center"/>
    </xf>
    <xf numFmtId="0" fontId="14" fillId="2" borderId="2" xfId="0" applyFont="1" applyFill="1" applyBorder="1" applyAlignment="1">
      <alignment horizontal="center" vertical="center"/>
    </xf>
    <xf numFmtId="0" fontId="15" fillId="2" borderId="11" xfId="0" applyFont="1" applyFill="1" applyBorder="1" applyAlignment="1">
      <alignment vertical="center"/>
    </xf>
    <xf numFmtId="0" fontId="24" fillId="0" borderId="0" xfId="0" applyFont="1" applyAlignment="1">
      <alignment horizontal="left"/>
    </xf>
  </cellXfs>
  <cellStyles count="3">
    <cellStyle name="Hyperlink" xfId="1" builtinId="8" customBuiltin="1"/>
    <cellStyle name="Normal" xfId="0" builtinId="0"/>
    <cellStyle name="Percent" xfId="2" builtinId="5"/>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2" tint="-0.499984740745262"/>
    <pageSetUpPr fitToPage="1"/>
  </sheetPr>
  <dimension ref="A1:BL49"/>
  <sheetViews>
    <sheetView showGridLines="0" tabSelected="1" showRuler="0" zoomScaleNormal="100" zoomScalePageLayoutView="70" workbookViewId="0">
      <pane ySplit="6" topLeftCell="A7" activePane="bottomLeft" state="frozen"/>
      <selection pane="bottomLeft" activeCell="AC12" sqref="AC12"/>
    </sheetView>
  </sheetViews>
  <sheetFormatPr defaultRowHeight="11.25" x14ac:dyDescent="0.2"/>
  <cols>
    <col min="1" max="1" width="2.7109375" style="15" customWidth="1"/>
    <col min="2" max="2" width="19.85546875" style="15" customWidth="1"/>
    <col min="3" max="3" width="9.140625" style="15" customWidth="1"/>
    <col min="4" max="4" width="10.7109375" style="15" customWidth="1"/>
    <col min="5" max="5" width="10.42578125" style="29" customWidth="1"/>
    <col min="6" max="6" width="10.42578125" style="15" customWidth="1"/>
    <col min="7" max="7" width="2.7109375" style="15" customWidth="1"/>
    <col min="8" max="8" width="6.140625" style="15" hidden="1" customWidth="1"/>
    <col min="9" max="64" width="2.5703125" style="15" customWidth="1"/>
    <col min="65" max="65" width="9.140625" style="15" customWidth="1"/>
    <col min="66" max="68" width="9.140625" style="15"/>
    <col min="69" max="70" width="10.28515625" style="15"/>
    <col min="71" max="16384" width="9.140625" style="15"/>
  </cols>
  <sheetData>
    <row r="1" spans="1:64" ht="15" x14ac:dyDescent="0.25">
      <c r="B1" s="109" t="s">
        <v>24</v>
      </c>
      <c r="C1" s="16"/>
      <c r="D1" s="17"/>
      <c r="E1" s="18"/>
      <c r="F1" s="19"/>
      <c r="H1" s="17"/>
      <c r="I1" s="20"/>
    </row>
    <row r="2" spans="1:64" ht="14.25" customHeight="1" x14ac:dyDescent="0.2">
      <c r="B2" s="15" t="s">
        <v>25</v>
      </c>
      <c r="D2" s="21" t="s">
        <v>0</v>
      </c>
      <c r="E2" s="22">
        <v>45811</v>
      </c>
      <c r="F2" s="23"/>
      <c r="T2" s="24"/>
      <c r="U2" s="24"/>
      <c r="V2" s="24"/>
      <c r="W2" s="24"/>
      <c r="X2" s="24"/>
      <c r="Y2" s="24"/>
      <c r="Z2" s="24"/>
      <c r="AA2" s="24"/>
      <c r="AB2" s="24"/>
      <c r="AC2" s="24"/>
      <c r="AD2" s="24"/>
      <c r="AE2" s="24"/>
      <c r="AF2" s="24"/>
      <c r="AG2" s="24"/>
      <c r="AH2" s="24"/>
      <c r="AI2" s="24"/>
      <c r="AJ2" s="24"/>
      <c r="AK2" s="24"/>
    </row>
    <row r="3" spans="1:64" ht="14.25" customHeight="1" x14ac:dyDescent="0.2">
      <c r="B3" s="15" t="s">
        <v>52</v>
      </c>
      <c r="D3" s="21" t="s">
        <v>21</v>
      </c>
      <c r="E3" s="22">
        <v>45866</v>
      </c>
      <c r="F3" s="23"/>
    </row>
    <row r="4" spans="1:64" ht="13.5" customHeight="1" x14ac:dyDescent="0.2">
      <c r="B4" s="15" t="s">
        <v>53</v>
      </c>
      <c r="D4" s="21" t="s">
        <v>7</v>
      </c>
      <c r="E4" s="25">
        <v>1</v>
      </c>
      <c r="I4" s="26">
        <f>I5</f>
        <v>45810</v>
      </c>
      <c r="J4" s="27"/>
      <c r="K4" s="27"/>
      <c r="L4" s="27"/>
      <c r="M4" s="27"/>
      <c r="N4" s="27"/>
      <c r="O4" s="28"/>
      <c r="P4" s="26">
        <f>P5</f>
        <v>45817</v>
      </c>
      <c r="Q4" s="27"/>
      <c r="R4" s="27"/>
      <c r="S4" s="27"/>
      <c r="T4" s="27"/>
      <c r="U4" s="27"/>
      <c r="V4" s="28"/>
      <c r="W4" s="26">
        <f>W5</f>
        <v>45824</v>
      </c>
      <c r="X4" s="27"/>
      <c r="Y4" s="27"/>
      <c r="Z4" s="27"/>
      <c r="AA4" s="27"/>
      <c r="AB4" s="27"/>
      <c r="AC4" s="28"/>
      <c r="AD4" s="26">
        <f>AD5</f>
        <v>45831</v>
      </c>
      <c r="AE4" s="27"/>
      <c r="AF4" s="27"/>
      <c r="AG4" s="27"/>
      <c r="AH4" s="27"/>
      <c r="AI4" s="27"/>
      <c r="AJ4" s="28"/>
      <c r="AK4" s="26">
        <f>AK5</f>
        <v>45838</v>
      </c>
      <c r="AL4" s="27"/>
      <c r="AM4" s="27"/>
      <c r="AN4" s="27"/>
      <c r="AO4" s="27"/>
      <c r="AP4" s="27"/>
      <c r="AQ4" s="28"/>
      <c r="AR4" s="26">
        <f>AR5</f>
        <v>45845</v>
      </c>
      <c r="AS4" s="27"/>
      <c r="AT4" s="27"/>
      <c r="AU4" s="27"/>
      <c r="AV4" s="27"/>
      <c r="AW4" s="27"/>
      <c r="AX4" s="28"/>
      <c r="AY4" s="26">
        <f>AY5</f>
        <v>45852</v>
      </c>
      <c r="AZ4" s="27"/>
      <c r="BA4" s="27"/>
      <c r="BB4" s="27"/>
      <c r="BC4" s="27"/>
      <c r="BD4" s="27"/>
      <c r="BE4" s="28"/>
      <c r="BF4" s="26">
        <f>BF5</f>
        <v>45859</v>
      </c>
      <c r="BG4" s="27"/>
      <c r="BH4" s="27"/>
      <c r="BI4" s="27"/>
      <c r="BJ4" s="27"/>
      <c r="BK4" s="27"/>
      <c r="BL4" s="28"/>
    </row>
    <row r="5" spans="1:64" x14ac:dyDescent="0.2">
      <c r="A5" s="21"/>
      <c r="G5" s="21"/>
      <c r="I5" s="30">
        <f>E2-WEEKDAY(E2,1)+2+7*(E4-1)</f>
        <v>45810</v>
      </c>
      <c r="J5" s="31">
        <f>I5+1</f>
        <v>45811</v>
      </c>
      <c r="K5" s="31">
        <f t="shared" ref="K5:AX5" si="0">J5+1</f>
        <v>45812</v>
      </c>
      <c r="L5" s="31">
        <f t="shared" si="0"/>
        <v>45813</v>
      </c>
      <c r="M5" s="31">
        <f t="shared" si="0"/>
        <v>45814</v>
      </c>
      <c r="N5" s="31">
        <f t="shared" si="0"/>
        <v>45815</v>
      </c>
      <c r="O5" s="32">
        <f t="shared" si="0"/>
        <v>45816</v>
      </c>
      <c r="P5" s="30">
        <f>O5+1</f>
        <v>45817</v>
      </c>
      <c r="Q5" s="31">
        <f>P5+1</f>
        <v>45818</v>
      </c>
      <c r="R5" s="31">
        <f t="shared" si="0"/>
        <v>45819</v>
      </c>
      <c r="S5" s="31">
        <f t="shared" si="0"/>
        <v>45820</v>
      </c>
      <c r="T5" s="31">
        <f t="shared" si="0"/>
        <v>45821</v>
      </c>
      <c r="U5" s="31">
        <f t="shared" si="0"/>
        <v>45822</v>
      </c>
      <c r="V5" s="32">
        <f t="shared" si="0"/>
        <v>45823</v>
      </c>
      <c r="W5" s="30">
        <f>V5+1</f>
        <v>45824</v>
      </c>
      <c r="X5" s="31">
        <f>W5+1</f>
        <v>45825</v>
      </c>
      <c r="Y5" s="31">
        <f t="shared" si="0"/>
        <v>45826</v>
      </c>
      <c r="Z5" s="31">
        <f t="shared" si="0"/>
        <v>45827</v>
      </c>
      <c r="AA5" s="31">
        <f t="shared" si="0"/>
        <v>45828</v>
      </c>
      <c r="AB5" s="31">
        <f t="shared" si="0"/>
        <v>45829</v>
      </c>
      <c r="AC5" s="32">
        <f t="shared" si="0"/>
        <v>45830</v>
      </c>
      <c r="AD5" s="30">
        <f>AC5+1</f>
        <v>45831</v>
      </c>
      <c r="AE5" s="31">
        <f>AD5+1</f>
        <v>45832</v>
      </c>
      <c r="AF5" s="31">
        <f t="shared" si="0"/>
        <v>45833</v>
      </c>
      <c r="AG5" s="31">
        <f t="shared" si="0"/>
        <v>45834</v>
      </c>
      <c r="AH5" s="31">
        <f t="shared" si="0"/>
        <v>45835</v>
      </c>
      <c r="AI5" s="31">
        <f t="shared" si="0"/>
        <v>45836</v>
      </c>
      <c r="AJ5" s="32">
        <f t="shared" si="0"/>
        <v>45837</v>
      </c>
      <c r="AK5" s="30">
        <f>AJ5+1</f>
        <v>45838</v>
      </c>
      <c r="AL5" s="31">
        <f>AK5+1</f>
        <v>45839</v>
      </c>
      <c r="AM5" s="31">
        <f t="shared" si="0"/>
        <v>45840</v>
      </c>
      <c r="AN5" s="31">
        <f t="shared" si="0"/>
        <v>45841</v>
      </c>
      <c r="AO5" s="31">
        <f t="shared" si="0"/>
        <v>45842</v>
      </c>
      <c r="AP5" s="31">
        <f t="shared" si="0"/>
        <v>45843</v>
      </c>
      <c r="AQ5" s="32">
        <f t="shared" si="0"/>
        <v>45844</v>
      </c>
      <c r="AR5" s="30">
        <f>AQ5+1</f>
        <v>45845</v>
      </c>
      <c r="AS5" s="31">
        <f>AR5+1</f>
        <v>45846</v>
      </c>
      <c r="AT5" s="31">
        <f t="shared" si="0"/>
        <v>45847</v>
      </c>
      <c r="AU5" s="31">
        <f t="shared" si="0"/>
        <v>45848</v>
      </c>
      <c r="AV5" s="31">
        <f t="shared" si="0"/>
        <v>45849</v>
      </c>
      <c r="AW5" s="31">
        <f t="shared" si="0"/>
        <v>45850</v>
      </c>
      <c r="AX5" s="32">
        <f t="shared" si="0"/>
        <v>45851</v>
      </c>
      <c r="AY5" s="30">
        <f>AX5+1</f>
        <v>45852</v>
      </c>
      <c r="AZ5" s="31">
        <f>AY5+1</f>
        <v>45853</v>
      </c>
      <c r="BA5" s="31">
        <f t="shared" ref="BA5:BE5" si="1">AZ5+1</f>
        <v>45854</v>
      </c>
      <c r="BB5" s="31">
        <f t="shared" si="1"/>
        <v>45855</v>
      </c>
      <c r="BC5" s="31">
        <f t="shared" si="1"/>
        <v>45856</v>
      </c>
      <c r="BD5" s="31">
        <f t="shared" si="1"/>
        <v>45857</v>
      </c>
      <c r="BE5" s="32">
        <f t="shared" si="1"/>
        <v>45858</v>
      </c>
      <c r="BF5" s="30">
        <f>BE5+1</f>
        <v>45859</v>
      </c>
      <c r="BG5" s="31">
        <f>BF5+1</f>
        <v>45860</v>
      </c>
      <c r="BH5" s="31">
        <f t="shared" ref="BH5:BL5" si="2">BG5+1</f>
        <v>45861</v>
      </c>
      <c r="BI5" s="31">
        <f t="shared" si="2"/>
        <v>45862</v>
      </c>
      <c r="BJ5" s="31">
        <f t="shared" si="2"/>
        <v>45863</v>
      </c>
      <c r="BK5" s="31">
        <f t="shared" si="2"/>
        <v>45864</v>
      </c>
      <c r="BL5" s="32">
        <f t="shared" si="2"/>
        <v>45865</v>
      </c>
    </row>
    <row r="6" spans="1:64" ht="24.75" customHeight="1" thickBot="1" x14ac:dyDescent="0.25">
      <c r="A6" s="21"/>
      <c r="B6" s="33" t="s">
        <v>8</v>
      </c>
      <c r="C6" s="34" t="s">
        <v>2</v>
      </c>
      <c r="D6" s="34" t="s">
        <v>1</v>
      </c>
      <c r="E6" s="34" t="s">
        <v>4</v>
      </c>
      <c r="F6" s="34" t="s">
        <v>5</v>
      </c>
      <c r="G6" s="34"/>
      <c r="H6" s="34" t="s">
        <v>6</v>
      </c>
      <c r="I6" s="2" t="str">
        <f t="shared" ref="I6" si="3">LEFT(TEXT(I5,"ddd"),1)</f>
        <v>M</v>
      </c>
      <c r="J6" s="2" t="str">
        <f t="shared" ref="J6:AR6" si="4">LEFT(TEXT(J5,"ddd"),1)</f>
        <v>T</v>
      </c>
      <c r="K6" s="2" t="str">
        <f t="shared" si="4"/>
        <v>W</v>
      </c>
      <c r="L6" s="2" t="str">
        <f t="shared" si="4"/>
        <v>T</v>
      </c>
      <c r="M6" s="2" t="str">
        <f t="shared" si="4"/>
        <v>F</v>
      </c>
      <c r="N6" s="2" t="str">
        <f t="shared" si="4"/>
        <v>S</v>
      </c>
      <c r="O6" s="2" t="str">
        <f t="shared" si="4"/>
        <v>S</v>
      </c>
      <c r="P6" s="2" t="str">
        <f t="shared" si="4"/>
        <v>M</v>
      </c>
      <c r="Q6" s="2" t="str">
        <f t="shared" si="4"/>
        <v>T</v>
      </c>
      <c r="R6" s="2" t="str">
        <f t="shared" si="4"/>
        <v>W</v>
      </c>
      <c r="S6" s="2" t="str">
        <f t="shared" si="4"/>
        <v>T</v>
      </c>
      <c r="T6" s="2" t="str">
        <f t="shared" si="4"/>
        <v>F</v>
      </c>
      <c r="U6" s="2" t="str">
        <f t="shared" si="4"/>
        <v>S</v>
      </c>
      <c r="V6" s="2" t="str">
        <f t="shared" si="4"/>
        <v>S</v>
      </c>
      <c r="W6" s="2" t="str">
        <f t="shared" si="4"/>
        <v>M</v>
      </c>
      <c r="X6" s="2" t="str">
        <f t="shared" si="4"/>
        <v>T</v>
      </c>
      <c r="Y6" s="2" t="str">
        <f t="shared" si="4"/>
        <v>W</v>
      </c>
      <c r="Z6" s="2" t="str">
        <f t="shared" si="4"/>
        <v>T</v>
      </c>
      <c r="AA6" s="2" t="str">
        <f t="shared" si="4"/>
        <v>F</v>
      </c>
      <c r="AB6" s="2" t="str">
        <f t="shared" si="4"/>
        <v>S</v>
      </c>
      <c r="AC6" s="2" t="str">
        <f t="shared" si="4"/>
        <v>S</v>
      </c>
      <c r="AD6" s="2" t="str">
        <f t="shared" si="4"/>
        <v>M</v>
      </c>
      <c r="AE6" s="2" t="str">
        <f t="shared" si="4"/>
        <v>T</v>
      </c>
      <c r="AF6" s="2" t="str">
        <f t="shared" si="4"/>
        <v>W</v>
      </c>
      <c r="AG6" s="2" t="str">
        <f t="shared" si="4"/>
        <v>T</v>
      </c>
      <c r="AH6" s="2" t="str">
        <f t="shared" si="4"/>
        <v>F</v>
      </c>
      <c r="AI6" s="2" t="str">
        <f t="shared" si="4"/>
        <v>S</v>
      </c>
      <c r="AJ6" s="2" t="str">
        <f t="shared" si="4"/>
        <v>S</v>
      </c>
      <c r="AK6" s="2" t="str">
        <f t="shared" si="4"/>
        <v>M</v>
      </c>
      <c r="AL6" s="2" t="str">
        <f t="shared" si="4"/>
        <v>T</v>
      </c>
      <c r="AM6" s="2" t="str">
        <f t="shared" si="4"/>
        <v>W</v>
      </c>
      <c r="AN6" s="2" t="str">
        <f t="shared" si="4"/>
        <v>T</v>
      </c>
      <c r="AO6" s="2" t="str">
        <f t="shared" si="4"/>
        <v>F</v>
      </c>
      <c r="AP6" s="2" t="str">
        <f t="shared" si="4"/>
        <v>S</v>
      </c>
      <c r="AQ6" s="2" t="str">
        <f t="shared" si="4"/>
        <v>S</v>
      </c>
      <c r="AR6" s="2" t="str">
        <f t="shared" si="4"/>
        <v>M</v>
      </c>
      <c r="AS6" s="2" t="str">
        <f t="shared" ref="AS6:BL6" si="5">LEFT(TEXT(AS5,"ddd"),1)</f>
        <v>T</v>
      </c>
      <c r="AT6" s="2" t="str">
        <f t="shared" si="5"/>
        <v>W</v>
      </c>
      <c r="AU6" s="2" t="str">
        <f t="shared" si="5"/>
        <v>T</v>
      </c>
      <c r="AV6" s="2" t="str">
        <f t="shared" si="5"/>
        <v>F</v>
      </c>
      <c r="AW6" s="2" t="str">
        <f t="shared" si="5"/>
        <v>S</v>
      </c>
      <c r="AX6" s="2" t="str">
        <f t="shared" si="5"/>
        <v>S</v>
      </c>
      <c r="AY6" s="2" t="str">
        <f t="shared" si="5"/>
        <v>M</v>
      </c>
      <c r="AZ6" s="2" t="str">
        <f t="shared" si="5"/>
        <v>T</v>
      </c>
      <c r="BA6" s="2" t="str">
        <f t="shared" si="5"/>
        <v>W</v>
      </c>
      <c r="BB6" s="2" t="str">
        <f t="shared" si="5"/>
        <v>T</v>
      </c>
      <c r="BC6" s="2" t="str">
        <f t="shared" si="5"/>
        <v>F</v>
      </c>
      <c r="BD6" s="2" t="str">
        <f t="shared" si="5"/>
        <v>S</v>
      </c>
      <c r="BE6" s="2" t="str">
        <f t="shared" si="5"/>
        <v>S</v>
      </c>
      <c r="BF6" s="2" t="str">
        <f t="shared" si="5"/>
        <v>M</v>
      </c>
      <c r="BG6" s="2" t="str">
        <f t="shared" si="5"/>
        <v>T</v>
      </c>
      <c r="BH6" s="2" t="str">
        <f t="shared" si="5"/>
        <v>W</v>
      </c>
      <c r="BI6" s="2" t="str">
        <f t="shared" si="5"/>
        <v>T</v>
      </c>
      <c r="BJ6" s="2" t="str">
        <f t="shared" si="5"/>
        <v>F</v>
      </c>
      <c r="BK6" s="2" t="str">
        <f t="shared" si="5"/>
        <v>S</v>
      </c>
      <c r="BL6" s="2" t="str">
        <f t="shared" si="5"/>
        <v>S</v>
      </c>
    </row>
    <row r="7" spans="1:64" s="42" customFormat="1" ht="12" thickBot="1" x14ac:dyDescent="0.3">
      <c r="A7" s="21"/>
      <c r="B7" s="35"/>
      <c r="C7" s="36"/>
      <c r="D7" s="37"/>
      <c r="E7" s="38"/>
      <c r="F7" s="39"/>
      <c r="G7" s="40"/>
      <c r="H7" s="40" t="str">
        <f t="shared" ref="H7:H48" si="6">IF(OR(ISBLANK(task_start),ISBLANK(task_end)),"",task_end-task_start+1)</f>
        <v/>
      </c>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c r="BL7" s="41"/>
    </row>
    <row r="8" spans="1:64" s="42" customFormat="1" ht="12" thickBot="1" x14ac:dyDescent="0.3">
      <c r="A8" s="21"/>
      <c r="B8" s="43" t="s">
        <v>27</v>
      </c>
      <c r="C8" s="44"/>
      <c r="D8" s="45"/>
      <c r="E8" s="46"/>
      <c r="F8" s="47"/>
      <c r="G8" s="40"/>
      <c r="H8" s="40" t="str">
        <f t="shared" si="6"/>
        <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row>
    <row r="9" spans="1:64" s="42" customFormat="1" ht="12" thickBot="1" x14ac:dyDescent="0.3">
      <c r="A9" s="21"/>
      <c r="B9" s="48" t="s">
        <v>28</v>
      </c>
      <c r="C9" s="49" t="s">
        <v>23</v>
      </c>
      <c r="D9" s="50">
        <v>1</v>
      </c>
      <c r="E9" s="51">
        <v>45811</v>
      </c>
      <c r="F9" s="52">
        <v>45812</v>
      </c>
      <c r="G9" s="40"/>
      <c r="H9" s="40">
        <f t="shared" si="6"/>
        <v>2</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row>
    <row r="10" spans="1:64" s="42" customFormat="1" ht="12" thickBot="1" x14ac:dyDescent="0.3">
      <c r="A10" s="21"/>
      <c r="B10" s="48" t="s">
        <v>29</v>
      </c>
      <c r="C10" s="49" t="s">
        <v>30</v>
      </c>
      <c r="D10" s="50">
        <v>1</v>
      </c>
      <c r="E10" s="51">
        <v>45812</v>
      </c>
      <c r="F10" s="52">
        <v>45812</v>
      </c>
      <c r="G10" s="40"/>
      <c r="H10" s="40">
        <f t="shared" si="6"/>
        <v>1</v>
      </c>
      <c r="I10" s="41"/>
      <c r="J10" s="41"/>
      <c r="K10" s="41"/>
      <c r="L10" s="41"/>
      <c r="M10" s="41"/>
      <c r="N10" s="41"/>
      <c r="O10" s="41"/>
      <c r="P10" s="41"/>
      <c r="Q10" s="41"/>
      <c r="R10" s="41"/>
      <c r="S10" s="41"/>
      <c r="T10" s="41"/>
      <c r="U10" s="53"/>
      <c r="V10" s="53"/>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row>
    <row r="11" spans="1:64" s="42" customFormat="1" ht="12" thickBot="1" x14ac:dyDescent="0.3">
      <c r="A11" s="21"/>
      <c r="B11" s="48" t="s">
        <v>31</v>
      </c>
      <c r="C11" s="49" t="s">
        <v>23</v>
      </c>
      <c r="D11" s="50">
        <v>0.78</v>
      </c>
      <c r="E11" s="51">
        <v>45812</v>
      </c>
      <c r="F11" s="52">
        <v>45816</v>
      </c>
      <c r="G11" s="40"/>
      <c r="H11" s="40">
        <f t="shared" si="6"/>
        <v>5</v>
      </c>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row>
    <row r="12" spans="1:64" s="42" customFormat="1" ht="12" thickBot="1" x14ac:dyDescent="0.3">
      <c r="A12" s="21"/>
      <c r="B12" s="48" t="s">
        <v>32</v>
      </c>
      <c r="C12" s="49" t="s">
        <v>30</v>
      </c>
      <c r="D12" s="50">
        <v>0.88</v>
      </c>
      <c r="E12" s="51">
        <v>45815</v>
      </c>
      <c r="F12" s="52">
        <v>45817</v>
      </c>
      <c r="G12" s="40"/>
      <c r="H12" s="40">
        <f t="shared" si="6"/>
        <v>3</v>
      </c>
      <c r="I12" s="41"/>
      <c r="J12" s="41"/>
      <c r="K12" s="41"/>
      <c r="L12" s="41"/>
      <c r="M12" s="41"/>
      <c r="N12" s="41"/>
      <c r="O12" s="41"/>
      <c r="P12" s="41"/>
      <c r="Q12" s="41"/>
      <c r="R12" s="41"/>
      <c r="S12" s="41"/>
      <c r="T12" s="41"/>
      <c r="U12" s="41"/>
      <c r="V12" s="41"/>
      <c r="W12" s="41"/>
      <c r="X12" s="41"/>
      <c r="Y12" s="53"/>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row>
    <row r="13" spans="1:64" s="42" customFormat="1" ht="12" thickBot="1" x14ac:dyDescent="0.3">
      <c r="A13" s="21"/>
      <c r="B13" s="48" t="s">
        <v>40</v>
      </c>
      <c r="C13" s="49" t="s">
        <v>39</v>
      </c>
      <c r="D13" s="50">
        <v>1</v>
      </c>
      <c r="E13" s="51">
        <v>45817</v>
      </c>
      <c r="F13" s="52">
        <v>45819</v>
      </c>
      <c r="G13" s="40"/>
      <c r="H13" s="40">
        <f t="shared" si="6"/>
        <v>3</v>
      </c>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row>
    <row r="14" spans="1:64" s="42" customFormat="1" ht="12" thickBot="1" x14ac:dyDescent="0.3">
      <c r="A14" s="21"/>
      <c r="B14" s="54" t="s">
        <v>33</v>
      </c>
      <c r="C14" s="55"/>
      <c r="D14" s="56"/>
      <c r="E14" s="57"/>
      <c r="F14" s="58"/>
      <c r="G14" s="40"/>
      <c r="H14" s="40" t="str">
        <f t="shared" si="6"/>
        <v/>
      </c>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row>
    <row r="15" spans="1:64" s="42" customFormat="1" ht="12" thickBot="1" x14ac:dyDescent="0.3">
      <c r="A15" s="21"/>
      <c r="B15" s="59" t="s">
        <v>34</v>
      </c>
      <c r="C15" s="60" t="s">
        <v>73</v>
      </c>
      <c r="D15" s="61">
        <v>0.98</v>
      </c>
      <c r="E15" s="62">
        <v>45819</v>
      </c>
      <c r="F15" s="63">
        <v>45820</v>
      </c>
      <c r="G15" s="40"/>
      <c r="H15" s="40">
        <f t="shared" si="6"/>
        <v>2</v>
      </c>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row>
    <row r="16" spans="1:64" s="42" customFormat="1" ht="12" thickBot="1" x14ac:dyDescent="0.3">
      <c r="A16" s="21"/>
      <c r="B16" s="59" t="s">
        <v>44</v>
      </c>
      <c r="C16" s="60" t="s">
        <v>49</v>
      </c>
      <c r="D16" s="61">
        <v>1</v>
      </c>
      <c r="E16" s="62">
        <v>45819</v>
      </c>
      <c r="F16" s="63">
        <v>45823</v>
      </c>
      <c r="G16" s="40"/>
      <c r="H16" s="40">
        <f t="shared" si="6"/>
        <v>5</v>
      </c>
      <c r="I16" s="41"/>
      <c r="J16" s="41"/>
      <c r="K16" s="41"/>
      <c r="L16" s="41"/>
      <c r="M16" s="41"/>
      <c r="N16" s="41"/>
      <c r="O16" s="41"/>
      <c r="P16" s="41"/>
      <c r="Q16" s="41"/>
      <c r="R16" s="41"/>
      <c r="S16" s="41"/>
      <c r="T16" s="41"/>
      <c r="U16" s="53"/>
      <c r="V16" s="53"/>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row>
    <row r="17" spans="1:64" s="42" customFormat="1" ht="12" thickBot="1" x14ac:dyDescent="0.3">
      <c r="A17" s="21"/>
      <c r="B17" s="59" t="s">
        <v>35</v>
      </c>
      <c r="C17" s="60" t="s">
        <v>36</v>
      </c>
      <c r="D17" s="61">
        <v>1</v>
      </c>
      <c r="E17" s="62">
        <v>45824</v>
      </c>
      <c r="F17" s="63">
        <v>45825</v>
      </c>
      <c r="G17" s="40"/>
      <c r="H17" s="40">
        <f t="shared" si="6"/>
        <v>2</v>
      </c>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row>
    <row r="18" spans="1:64" s="42" customFormat="1" ht="12" thickBot="1" x14ac:dyDescent="0.3">
      <c r="A18" s="21"/>
      <c r="B18" s="59" t="s">
        <v>37</v>
      </c>
      <c r="C18" s="60" t="s">
        <v>42</v>
      </c>
      <c r="D18" s="61">
        <v>1</v>
      </c>
      <c r="E18" s="62">
        <v>45823</v>
      </c>
      <c r="F18" s="63">
        <v>45826</v>
      </c>
      <c r="G18" s="40"/>
      <c r="H18" s="40">
        <f t="shared" si="6"/>
        <v>4</v>
      </c>
      <c r="I18" s="41"/>
      <c r="J18" s="41"/>
      <c r="K18" s="41"/>
      <c r="L18" s="41"/>
      <c r="M18" s="41"/>
      <c r="N18" s="41"/>
      <c r="O18" s="41"/>
      <c r="P18" s="41"/>
      <c r="Q18" s="41"/>
      <c r="R18" s="41"/>
      <c r="S18" s="41"/>
      <c r="T18" s="41"/>
      <c r="U18" s="41"/>
      <c r="V18" s="41"/>
      <c r="W18" s="41"/>
      <c r="X18" s="41"/>
      <c r="Y18" s="53"/>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row>
    <row r="19" spans="1:64" s="42" customFormat="1" ht="12" thickBot="1" x14ac:dyDescent="0.3">
      <c r="A19" s="21"/>
      <c r="B19" s="59" t="s">
        <v>38</v>
      </c>
      <c r="C19" s="60" t="s">
        <v>23</v>
      </c>
      <c r="D19" s="61">
        <v>1</v>
      </c>
      <c r="E19" s="62">
        <v>45826</v>
      </c>
      <c r="F19" s="63">
        <v>45827</v>
      </c>
      <c r="G19" s="40"/>
      <c r="H19" s="40">
        <f t="shared" si="6"/>
        <v>2</v>
      </c>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row>
    <row r="20" spans="1:64" s="42" customFormat="1" ht="12" thickBot="1" x14ac:dyDescent="0.3">
      <c r="A20" s="21"/>
      <c r="B20" s="64" t="s">
        <v>41</v>
      </c>
      <c r="C20" s="65"/>
      <c r="D20" s="66"/>
      <c r="E20" s="67"/>
      <c r="F20" s="68"/>
      <c r="G20" s="40"/>
      <c r="H20" s="40" t="str">
        <f t="shared" si="6"/>
        <v/>
      </c>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row>
    <row r="21" spans="1:64" s="42" customFormat="1" ht="12" thickBot="1" x14ac:dyDescent="0.3">
      <c r="A21" s="21"/>
      <c r="B21" s="69" t="s">
        <v>47</v>
      </c>
      <c r="C21" s="70" t="s">
        <v>36</v>
      </c>
      <c r="D21" s="71">
        <v>0.9</v>
      </c>
      <c r="E21" s="72">
        <v>45827</v>
      </c>
      <c r="F21" s="73">
        <v>45828</v>
      </c>
      <c r="G21" s="40"/>
      <c r="H21" s="40">
        <f t="shared" si="6"/>
        <v>2</v>
      </c>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1"/>
      <c r="BE21" s="41"/>
      <c r="BF21" s="41"/>
      <c r="BG21" s="41"/>
      <c r="BH21" s="41"/>
      <c r="BI21" s="41"/>
      <c r="BJ21" s="41"/>
      <c r="BK21" s="41"/>
      <c r="BL21" s="41"/>
    </row>
    <row r="22" spans="1:64" s="42" customFormat="1" ht="12" thickBot="1" x14ac:dyDescent="0.3">
      <c r="A22" s="21"/>
      <c r="B22" s="69" t="s">
        <v>48</v>
      </c>
      <c r="C22" s="70" t="s">
        <v>42</v>
      </c>
      <c r="D22" s="71">
        <v>0.78</v>
      </c>
      <c r="E22" s="72">
        <v>45827</v>
      </c>
      <c r="F22" s="73">
        <v>45829</v>
      </c>
      <c r="G22" s="40"/>
      <c r="H22" s="40">
        <f t="shared" si="6"/>
        <v>3</v>
      </c>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row>
    <row r="23" spans="1:64" s="42" customFormat="1" ht="12" thickBot="1" x14ac:dyDescent="0.3">
      <c r="A23" s="21"/>
      <c r="B23" s="69" t="s">
        <v>45</v>
      </c>
      <c r="C23" s="70" t="s">
        <v>23</v>
      </c>
      <c r="D23" s="71">
        <v>1</v>
      </c>
      <c r="E23" s="72">
        <v>45827</v>
      </c>
      <c r="F23" s="73">
        <v>45829</v>
      </c>
      <c r="G23" s="40"/>
      <c r="H23" s="40">
        <f t="shared" si="6"/>
        <v>3</v>
      </c>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row>
    <row r="24" spans="1:64" s="42" customFormat="1" ht="12" thickBot="1" x14ac:dyDescent="0.3">
      <c r="A24" s="21"/>
      <c r="B24" s="69" t="s">
        <v>43</v>
      </c>
      <c r="C24" s="70" t="s">
        <v>73</v>
      </c>
      <c r="D24" s="71">
        <v>0.68</v>
      </c>
      <c r="E24" s="72">
        <v>45828</v>
      </c>
      <c r="F24" s="73">
        <v>45834</v>
      </c>
      <c r="G24" s="40"/>
      <c r="H24" s="40">
        <f t="shared" si="6"/>
        <v>7</v>
      </c>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row>
    <row r="25" spans="1:64" s="42" customFormat="1" ht="12" thickBot="1" x14ac:dyDescent="0.3">
      <c r="A25" s="21"/>
      <c r="B25" s="69" t="s">
        <v>51</v>
      </c>
      <c r="C25" s="70" t="s">
        <v>46</v>
      </c>
      <c r="D25" s="71">
        <v>0.69</v>
      </c>
      <c r="E25" s="72">
        <v>45833</v>
      </c>
      <c r="F25" s="73">
        <v>45834</v>
      </c>
      <c r="G25" s="40"/>
      <c r="H25" s="40">
        <f t="shared" si="6"/>
        <v>2</v>
      </c>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row>
    <row r="26" spans="1:64" s="42" customFormat="1" ht="12" thickBot="1" x14ac:dyDescent="0.3">
      <c r="A26" s="21"/>
      <c r="B26" s="74" t="s">
        <v>50</v>
      </c>
      <c r="C26" s="75"/>
      <c r="D26" s="76"/>
      <c r="E26" s="77"/>
      <c r="F26" s="78"/>
      <c r="G26" s="40"/>
      <c r="H26" s="40" t="str">
        <f t="shared" si="6"/>
        <v/>
      </c>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row>
    <row r="27" spans="1:64" s="42" customFormat="1" ht="12" thickBot="1" x14ac:dyDescent="0.3">
      <c r="A27" s="21"/>
      <c r="B27" s="79" t="s">
        <v>63</v>
      </c>
      <c r="C27" s="80" t="s">
        <v>30</v>
      </c>
      <c r="D27" s="81">
        <v>0.4</v>
      </c>
      <c r="E27" s="82">
        <v>45835</v>
      </c>
      <c r="F27" s="83">
        <v>45835</v>
      </c>
      <c r="G27" s="40"/>
      <c r="H27" s="40">
        <f t="shared" si="6"/>
        <v>1</v>
      </c>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row>
    <row r="28" spans="1:64" s="42" customFormat="1" ht="12" thickBot="1" x14ac:dyDescent="0.3">
      <c r="A28" s="21"/>
      <c r="B28" s="79" t="s">
        <v>64</v>
      </c>
      <c r="C28" s="80" t="s">
        <v>77</v>
      </c>
      <c r="D28" s="81">
        <v>0.86</v>
      </c>
      <c r="E28" s="82">
        <v>45834</v>
      </c>
      <c r="F28" s="83">
        <v>45835</v>
      </c>
      <c r="G28" s="40"/>
      <c r="H28" s="40">
        <f t="shared" si="6"/>
        <v>2</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row>
    <row r="29" spans="1:64" s="42" customFormat="1" ht="12" thickBot="1" x14ac:dyDescent="0.3">
      <c r="A29" s="21"/>
      <c r="B29" s="79" t="s">
        <v>65</v>
      </c>
      <c r="C29" s="80" t="s">
        <v>54</v>
      </c>
      <c r="D29" s="81">
        <v>0.92</v>
      </c>
      <c r="E29" s="82">
        <v>45836</v>
      </c>
      <c r="F29" s="83">
        <v>45850</v>
      </c>
      <c r="G29" s="40"/>
      <c r="H29" s="40">
        <f t="shared" si="6"/>
        <v>15</v>
      </c>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row>
    <row r="30" spans="1:64" s="42" customFormat="1" ht="12" thickBot="1" x14ac:dyDescent="0.3">
      <c r="A30" s="21"/>
      <c r="B30" s="79" t="s">
        <v>66</v>
      </c>
      <c r="C30" s="80" t="s">
        <v>42</v>
      </c>
      <c r="D30" s="81">
        <v>1</v>
      </c>
      <c r="E30" s="82">
        <v>45841</v>
      </c>
      <c r="F30" s="83">
        <v>45847</v>
      </c>
      <c r="G30" s="40"/>
      <c r="H30" s="40">
        <f t="shared" si="6"/>
        <v>7</v>
      </c>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row>
    <row r="31" spans="1:64" s="42" customFormat="1" ht="12" thickBot="1" x14ac:dyDescent="0.3">
      <c r="A31" s="21"/>
      <c r="B31" s="79" t="s">
        <v>67</v>
      </c>
      <c r="C31" s="80" t="s">
        <v>76</v>
      </c>
      <c r="D31" s="81">
        <v>1</v>
      </c>
      <c r="E31" s="82">
        <v>45850</v>
      </c>
      <c r="F31" s="83">
        <v>45853</v>
      </c>
      <c r="G31" s="40"/>
      <c r="H31" s="40">
        <f t="shared" si="6"/>
        <v>4</v>
      </c>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row>
    <row r="32" spans="1:64" s="42" customFormat="1" ht="12" thickBot="1" x14ac:dyDescent="0.3">
      <c r="A32" s="21"/>
      <c r="B32" s="84" t="s">
        <v>55</v>
      </c>
      <c r="C32" s="85"/>
      <c r="D32" s="86"/>
      <c r="E32" s="87"/>
      <c r="F32" s="88"/>
      <c r="G32" s="40"/>
      <c r="H32" s="40" t="str">
        <f t="shared" si="6"/>
        <v/>
      </c>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row>
    <row r="33" spans="1:64" s="42" customFormat="1" ht="12" thickBot="1" x14ac:dyDescent="0.3">
      <c r="A33" s="21"/>
      <c r="B33" s="89" t="s">
        <v>68</v>
      </c>
      <c r="C33" s="90" t="s">
        <v>23</v>
      </c>
      <c r="D33" s="91">
        <v>1</v>
      </c>
      <c r="E33" s="92">
        <v>45853</v>
      </c>
      <c r="F33" s="93">
        <v>45856</v>
      </c>
      <c r="G33" s="40"/>
      <c r="H33" s="40">
        <f t="shared" si="6"/>
        <v>4</v>
      </c>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row>
    <row r="34" spans="1:64" s="42" customFormat="1" ht="12" thickBot="1" x14ac:dyDescent="0.3">
      <c r="A34" s="21"/>
      <c r="B34" s="89" t="s">
        <v>69</v>
      </c>
      <c r="C34" s="90" t="s">
        <v>56</v>
      </c>
      <c r="D34" s="91">
        <v>0.97</v>
      </c>
      <c r="E34" s="92">
        <v>45854</v>
      </c>
      <c r="F34" s="93">
        <v>45856</v>
      </c>
      <c r="G34" s="40"/>
      <c r="H34" s="40">
        <f t="shared" si="6"/>
        <v>3</v>
      </c>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row>
    <row r="35" spans="1:64" s="42" customFormat="1" ht="12" thickBot="1" x14ac:dyDescent="0.3">
      <c r="A35" s="21"/>
      <c r="B35" s="89" t="s">
        <v>70</v>
      </c>
      <c r="C35" s="90" t="s">
        <v>42</v>
      </c>
      <c r="D35" s="91">
        <v>0.99</v>
      </c>
      <c r="E35" s="92">
        <v>45856</v>
      </c>
      <c r="F35" s="93">
        <v>45863</v>
      </c>
      <c r="G35" s="40"/>
      <c r="H35" s="40">
        <f t="shared" si="6"/>
        <v>8</v>
      </c>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row>
    <row r="36" spans="1:64" s="42" customFormat="1" ht="12" thickBot="1" x14ac:dyDescent="0.3">
      <c r="A36" s="21"/>
      <c r="B36" s="89" t="s">
        <v>71</v>
      </c>
      <c r="C36" s="90" t="s">
        <v>73</v>
      </c>
      <c r="D36" s="91">
        <v>0.92</v>
      </c>
      <c r="E36" s="92">
        <v>45855</v>
      </c>
      <c r="F36" s="93">
        <v>45864</v>
      </c>
      <c r="G36" s="40"/>
      <c r="H36" s="40">
        <f t="shared" si="6"/>
        <v>10</v>
      </c>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row>
    <row r="37" spans="1:64" s="42" customFormat="1" ht="12" thickBot="1" x14ac:dyDescent="0.3">
      <c r="A37" s="21"/>
      <c r="B37" s="89" t="s">
        <v>72</v>
      </c>
      <c r="C37" s="90" t="s">
        <v>74</v>
      </c>
      <c r="D37" s="91">
        <v>1</v>
      </c>
      <c r="E37" s="92">
        <v>45840</v>
      </c>
      <c r="F37" s="93">
        <v>45858</v>
      </c>
      <c r="G37" s="40"/>
      <c r="H37" s="40"/>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row>
    <row r="38" spans="1:64" s="42" customFormat="1" ht="12" thickBot="1" x14ac:dyDescent="0.3">
      <c r="A38" s="21"/>
      <c r="B38" s="94" t="s">
        <v>57</v>
      </c>
      <c r="C38" s="95"/>
      <c r="D38" s="96"/>
      <c r="E38" s="97"/>
      <c r="F38" s="98"/>
      <c r="G38" s="40"/>
      <c r="H38" s="40"/>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row>
    <row r="39" spans="1:64" s="42" customFormat="1" ht="12" thickBot="1" x14ac:dyDescent="0.3">
      <c r="A39" s="21"/>
      <c r="B39" s="99" t="s">
        <v>58</v>
      </c>
      <c r="C39" s="100" t="s">
        <v>26</v>
      </c>
      <c r="D39" s="91">
        <v>1</v>
      </c>
      <c r="E39" s="67">
        <v>45858</v>
      </c>
      <c r="F39" s="68">
        <v>45862</v>
      </c>
      <c r="G39" s="40"/>
      <c r="H39" s="40"/>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row>
    <row r="40" spans="1:64" s="42" customFormat="1" ht="12" thickBot="1" x14ac:dyDescent="0.3">
      <c r="A40" s="21"/>
      <c r="B40" s="101" t="s">
        <v>59</v>
      </c>
      <c r="C40" s="100" t="s">
        <v>42</v>
      </c>
      <c r="D40" s="91">
        <v>1</v>
      </c>
      <c r="E40" s="67">
        <v>45834</v>
      </c>
      <c r="F40" s="68">
        <v>45835</v>
      </c>
      <c r="G40" s="40"/>
      <c r="H40" s="40"/>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row>
    <row r="41" spans="1:64" s="42" customFormat="1" ht="12" thickBot="1" x14ac:dyDescent="0.3">
      <c r="A41" s="21"/>
      <c r="B41" s="99" t="s">
        <v>60</v>
      </c>
      <c r="C41" s="100" t="s">
        <v>36</v>
      </c>
      <c r="D41" s="91">
        <v>1</v>
      </c>
      <c r="E41" s="67">
        <v>45833</v>
      </c>
      <c r="F41" s="68">
        <v>45835</v>
      </c>
      <c r="G41" s="40"/>
      <c r="H41" s="40"/>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row>
    <row r="42" spans="1:64" s="42" customFormat="1" ht="12" thickBot="1" x14ac:dyDescent="0.3">
      <c r="A42" s="21"/>
      <c r="B42" s="99" t="s">
        <v>61</v>
      </c>
      <c r="C42" s="100" t="s">
        <v>62</v>
      </c>
      <c r="D42" s="91">
        <v>1</v>
      </c>
      <c r="E42" s="67">
        <v>45861</v>
      </c>
      <c r="F42" s="68">
        <v>45865</v>
      </c>
      <c r="G42" s="40"/>
      <c r="H42" s="40"/>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row>
    <row r="43" spans="1:64" s="42" customFormat="1" ht="12" thickBot="1" x14ac:dyDescent="0.3">
      <c r="A43" s="21"/>
      <c r="B43" s="99" t="s">
        <v>79</v>
      </c>
      <c r="C43" s="100" t="s">
        <v>78</v>
      </c>
      <c r="D43" s="91">
        <v>0.97</v>
      </c>
      <c r="E43" s="67">
        <v>45865</v>
      </c>
      <c r="F43" s="68">
        <v>46595</v>
      </c>
      <c r="G43" s="40"/>
      <c r="H43" s="40"/>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row>
    <row r="44" spans="1:64" s="42" customFormat="1" ht="12" thickBot="1" x14ac:dyDescent="0.3">
      <c r="A44" s="21"/>
      <c r="B44" s="101" t="s">
        <v>80</v>
      </c>
      <c r="C44" s="100" t="s">
        <v>75</v>
      </c>
      <c r="D44" s="91">
        <v>1</v>
      </c>
      <c r="E44" s="67">
        <v>45861</v>
      </c>
      <c r="F44" s="68">
        <v>45862</v>
      </c>
      <c r="G44" s="40"/>
      <c r="H44" s="40">
        <f t="shared" si="6"/>
        <v>2</v>
      </c>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row>
    <row r="45" spans="1:64" s="42" customFormat="1" ht="12" thickBot="1" x14ac:dyDescent="0.3">
      <c r="A45" s="21"/>
      <c r="B45" s="35"/>
      <c r="C45" s="36"/>
      <c r="D45" s="37"/>
      <c r="E45" s="38"/>
      <c r="F45" s="39"/>
      <c r="G45" s="40"/>
      <c r="H45" s="40" t="str">
        <f t="shared" si="6"/>
        <v/>
      </c>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row>
    <row r="46" spans="1:64" s="42" customFormat="1" ht="12" thickBot="1" x14ac:dyDescent="0.3">
      <c r="A46" s="21"/>
      <c r="B46" s="35"/>
      <c r="C46" s="36"/>
      <c r="D46" s="37"/>
      <c r="E46" s="38"/>
      <c r="F46" s="39"/>
      <c r="G46" s="40"/>
      <c r="H46" s="40" t="str">
        <f t="shared" si="6"/>
        <v/>
      </c>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row>
    <row r="47" spans="1:64" s="42" customFormat="1" ht="12" thickBot="1" x14ac:dyDescent="0.3">
      <c r="A47" s="21"/>
      <c r="B47" s="35"/>
      <c r="C47" s="36"/>
      <c r="D47" s="37"/>
      <c r="E47" s="38"/>
      <c r="F47" s="39"/>
      <c r="G47" s="40"/>
      <c r="H47" s="40" t="str">
        <f t="shared" si="6"/>
        <v/>
      </c>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row>
    <row r="48" spans="1:64" s="42" customFormat="1" ht="12" thickBot="1" x14ac:dyDescent="0.3">
      <c r="A48" s="21"/>
      <c r="B48" s="102"/>
      <c r="C48" s="103"/>
      <c r="D48" s="104"/>
      <c r="E48" s="105"/>
      <c r="F48" s="106"/>
      <c r="G48" s="107"/>
      <c r="H48" s="107" t="str">
        <f t="shared" si="6"/>
        <v/>
      </c>
      <c r="I48" s="108"/>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08"/>
      <c r="AS48" s="108"/>
      <c r="AT48" s="108"/>
      <c r="AU48" s="108"/>
      <c r="AV48" s="108"/>
      <c r="AW48" s="108"/>
      <c r="AX48" s="108"/>
      <c r="AY48" s="108"/>
      <c r="AZ48" s="108"/>
      <c r="BA48" s="108"/>
      <c r="BB48" s="108"/>
      <c r="BC48" s="108"/>
      <c r="BD48" s="108"/>
      <c r="BE48" s="108"/>
      <c r="BF48" s="108"/>
      <c r="BG48" s="108"/>
      <c r="BH48" s="108"/>
      <c r="BI48" s="108"/>
      <c r="BJ48" s="108"/>
      <c r="BK48" s="108"/>
      <c r="BL48" s="108"/>
    </row>
    <row r="49" spans="1:7" x14ac:dyDescent="0.2">
      <c r="A49" s="21"/>
      <c r="G49" s="21"/>
    </row>
  </sheetData>
  <mergeCells count="11">
    <mergeCell ref="AR4:AX4"/>
    <mergeCell ref="AY4:BE4"/>
    <mergeCell ref="BF4:BL4"/>
    <mergeCell ref="E2:F2"/>
    <mergeCell ref="I4:O4"/>
    <mergeCell ref="P4:V4"/>
    <mergeCell ref="W4:AC4"/>
    <mergeCell ref="AD4:AJ4"/>
    <mergeCell ref="E3:F3"/>
    <mergeCell ref="T2:AK2"/>
    <mergeCell ref="AK4:AQ4"/>
  </mergeCells>
  <phoneticPr fontId="14" type="noConversion"/>
  <conditionalFormatting sqref="D7:D48">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8">
    <cfRule type="expression" dxfId="2" priority="27">
      <formula>AND(today&gt;=I$5,today&lt;I$5+1)</formula>
    </cfRule>
  </conditionalFormatting>
  <conditionalFormatting sqref="I7:BL48">
    <cfRule type="expression" dxfId="1" priority="25">
      <formula>AND(task_start&lt;=I$5,ROUNDDOWN((task_end-task_start+1)*task_progress,0)+task_start-1&gt;=I$5)</formula>
    </cfRule>
    <cfRule type="expression" dxfId="0" priority="26" stopIfTrue="1">
      <formula>AND(task_end&gt;=I$5,task_start&lt;I$5+1)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1" customWidth="1"/>
    <col min="2" max="2" width="87.140625" style="3" customWidth="1"/>
    <col min="3" max="16384" width="9.140625" style="1"/>
  </cols>
  <sheetData>
    <row r="1" spans="2:3" ht="46.5" customHeight="1" x14ac:dyDescent="0.2"/>
    <row r="2" spans="2:3" s="5" customFormat="1" ht="15.75" x14ac:dyDescent="0.25">
      <c r="B2" s="4" t="s">
        <v>11</v>
      </c>
      <c r="C2" s="4"/>
    </row>
    <row r="3" spans="2:3" s="7" customFormat="1" ht="13.5" customHeight="1" x14ac:dyDescent="0.25">
      <c r="B3" s="6" t="s">
        <v>16</v>
      </c>
      <c r="C3" s="6"/>
    </row>
    <row r="4" spans="2:3" x14ac:dyDescent="0.2">
      <c r="B4" s="13" t="s">
        <v>22</v>
      </c>
    </row>
    <row r="6" spans="2:3" s="8" customFormat="1" ht="26.25" x14ac:dyDescent="0.4">
      <c r="B6" s="10" t="s">
        <v>10</v>
      </c>
    </row>
    <row r="7" spans="2:3" ht="60" x14ac:dyDescent="0.2">
      <c r="B7" s="11" t="s">
        <v>19</v>
      </c>
    </row>
    <row r="8" spans="2:3" ht="15" x14ac:dyDescent="0.2">
      <c r="B8" s="9"/>
    </row>
    <row r="9" spans="2:3" s="8" customFormat="1" ht="26.25" x14ac:dyDescent="0.4">
      <c r="B9" s="10" t="s">
        <v>12</v>
      </c>
    </row>
    <row r="10" spans="2:3" ht="60" x14ac:dyDescent="0.2">
      <c r="B10" s="11" t="s">
        <v>20</v>
      </c>
    </row>
    <row r="11" spans="2:3" ht="14.25" x14ac:dyDescent="0.2">
      <c r="B11" s="12" t="s">
        <v>18</v>
      </c>
    </row>
    <row r="12" spans="2:3" ht="15" x14ac:dyDescent="0.2">
      <c r="B12" s="9"/>
    </row>
    <row r="13" spans="2:3" ht="14.25" x14ac:dyDescent="0.2">
      <c r="B13" s="14" t="str">
        <f>HYPERLINK("https://vertex42.link/HowToMakeAGanttChart","► Watch How This Gantt Chart Was Created")</f>
        <v>► Watch How This Gantt Chart Was Created</v>
      </c>
    </row>
    <row r="14" spans="2:3" ht="15" x14ac:dyDescent="0.2">
      <c r="B14" s="9"/>
    </row>
    <row r="15" spans="2:3" s="8" customFormat="1" ht="26.25" x14ac:dyDescent="0.4">
      <c r="B15" s="10" t="s">
        <v>9</v>
      </c>
    </row>
    <row r="16" spans="2:3" ht="30" x14ac:dyDescent="0.2">
      <c r="B16" s="11" t="s">
        <v>17</v>
      </c>
    </row>
    <row r="17" spans="2:2" ht="14.25" x14ac:dyDescent="0.2">
      <c r="B17" s="12" t="s">
        <v>3</v>
      </c>
    </row>
    <row r="18" spans="2:2" ht="15" x14ac:dyDescent="0.2">
      <c r="B18" s="9"/>
    </row>
    <row r="19" spans="2:2" s="8" customFormat="1" ht="26.25" x14ac:dyDescent="0.4">
      <c r="B19" s="10" t="s">
        <v>13</v>
      </c>
    </row>
    <row r="20" spans="2:2" ht="60" x14ac:dyDescent="0.2">
      <c r="B20" s="11" t="s">
        <v>14</v>
      </c>
    </row>
    <row r="21" spans="2:2" ht="15" x14ac:dyDescent="0.2">
      <c r="B21" s="9"/>
    </row>
    <row r="22" spans="2:2" ht="75" x14ac:dyDescent="0.2">
      <c r="B22" s="11"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HP</cp:lastModifiedBy>
  <cp:lastPrinted>2019-04-24T14:39:40Z</cp:lastPrinted>
  <dcterms:created xsi:type="dcterms:W3CDTF">2017-01-09T18:01:51Z</dcterms:created>
  <dcterms:modified xsi:type="dcterms:W3CDTF">2025-07-28T19:05:28Z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