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theme/themeOverride2.xml" ContentType="application/vnd.openxmlformats-officedocument.themeOverride+xml"/>
  <Override PartName="/xl/charts/chart24.xml" ContentType="application/vnd.openxmlformats-officedocument.drawingml.chart+xml"/>
  <Override PartName="/xl/theme/themeOverride3.xml" ContentType="application/vnd.openxmlformats-officedocument.themeOverride+xml"/>
  <Override PartName="/xl/charts/chart25.xml" ContentType="application/vnd.openxmlformats-officedocument.drawingml.chart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charts/chart27.xml" ContentType="application/vnd.openxmlformats-officedocument.drawingml.chart+xml"/>
  <Override PartName="/xl/drawings/drawing7.xml" ContentType="application/vnd.openxmlformats-officedocument.drawing+xml"/>
  <Override PartName="/xl/charts/chart28.xml" ContentType="application/vnd.openxmlformats-officedocument.drawingml.chart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drawings/drawing9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0.xml" ContentType="application/vnd.openxmlformats-officedocument.drawing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2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3.xml" ContentType="application/vnd.openxmlformats-officedocument.drawingml.chartshapes+xml"/>
  <Override PartName="/xl/charts/chart42.xml" ContentType="application/vnd.openxmlformats-officedocument.drawingml.chart+xml"/>
  <Override PartName="/xl/drawings/drawing14.xml" ContentType="application/vnd.openxmlformats-officedocument.drawing+xml"/>
  <Override PartName="/xl/charts/chart43.xml" ContentType="application/vnd.openxmlformats-officedocument.drawingml.chart+xml"/>
  <Override PartName="/xl/theme/themeOverride5.xml" ContentType="application/vnd.openxmlformats-officedocument.themeOverride+xml"/>
  <Override PartName="/xl/charts/chart44.xml" ContentType="application/vnd.openxmlformats-officedocument.drawingml.chart+xml"/>
  <Override PartName="/xl/theme/themeOverride6.xml" ContentType="application/vnd.openxmlformats-officedocument.themeOverride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5.xml" ContentType="application/vnd.openxmlformats-officedocument.drawingml.chartshapes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theme/themeOverride7.xml" ContentType="application/vnd.openxmlformats-officedocument.themeOverride+xml"/>
  <Override PartName="/xl/charts/chart56.xml" ContentType="application/vnd.openxmlformats-officedocument.drawingml.chart+xml"/>
  <Override PartName="/xl/theme/themeOverride8.xml" ContentType="application/vnd.openxmlformats-officedocument.themeOverride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theme/themeOverride9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40" yWindow="90" windowWidth="15075" windowHeight="7605" tabRatio="844" firstSheet="5" activeTab="14"/>
  </bookViews>
  <sheets>
    <sheet name="視覺元素" sheetId="13" r:id="rId1"/>
    <sheet name="圓餅圖" sheetId="8" r:id="rId2"/>
    <sheet name="長條圖或折線圖" sheetId="7" r:id="rId3"/>
    <sheet name="圖例格線刻度" sheetId="6" r:id="rId4"/>
    <sheet name="橫條圖" sheetId="17" r:id="rId5"/>
    <sheet name="輔助數據作圖" sheetId="9" r:id="rId6"/>
    <sheet name="輔助背景-垂直" sheetId="14" r:id="rId7"/>
    <sheet name="輔助背景-水平" sheetId="15" r:id="rId8"/>
    <sheet name="輔助背景-用儲存格" sheetId="12" r:id="rId9"/>
    <sheet name="輔助線-誤差線" sheetId="16" r:id="rId10"/>
    <sheet name="輔助線與標記資料點" sheetId="11" r:id="rId11"/>
    <sheet name="日期序列" sheetId="2" r:id="rId12"/>
    <sheet name="時間序列" sheetId="1" r:id="rId13"/>
    <sheet name="組圖(1)" sheetId="18" r:id="rId14"/>
    <sheet name="組圖" sheetId="19" r:id="rId15"/>
  </sheets>
  <externalReferences>
    <externalReference r:id="rId16"/>
  </externalReferences>
  <calcPr calcId="145621"/>
</workbook>
</file>

<file path=xl/calcChain.xml><?xml version="1.0" encoding="utf-8"?>
<calcChain xmlns="http://schemas.openxmlformats.org/spreadsheetml/2006/main">
  <c r="H3" i="17" l="1"/>
  <c r="G3" i="17" s="1"/>
  <c r="H4" i="17"/>
  <c r="G4" i="17" s="1"/>
  <c r="H5" i="17"/>
  <c r="G5" i="17" s="1"/>
  <c r="H6" i="17"/>
  <c r="G6" i="17" s="1"/>
  <c r="H7" i="17"/>
  <c r="G7" i="17" s="1"/>
  <c r="H8" i="17"/>
  <c r="G8" i="17" s="1"/>
  <c r="H9" i="17"/>
  <c r="G9" i="17" s="1"/>
  <c r="H10" i="17"/>
  <c r="G10" i="17" s="1"/>
  <c r="D4" i="17"/>
  <c r="D5" i="17"/>
  <c r="D6" i="17"/>
  <c r="D7" i="17"/>
  <c r="D8" i="17"/>
  <c r="D9" i="17"/>
  <c r="D10" i="17"/>
  <c r="D3" i="17"/>
  <c r="B77" i="9" l="1"/>
  <c r="B76" i="9"/>
  <c r="C67" i="9" s="1"/>
  <c r="A59" i="9"/>
  <c r="A58" i="9"/>
  <c r="B29" i="9"/>
  <c r="B28" i="9"/>
  <c r="D70" i="9" l="1"/>
  <c r="C66" i="9"/>
  <c r="D67" i="9"/>
  <c r="D66" i="9"/>
  <c r="C69" i="9"/>
  <c r="D65" i="9"/>
  <c r="D69" i="9"/>
  <c r="C70" i="9"/>
  <c r="D68" i="9"/>
  <c r="C68" i="9"/>
  <c r="C65" i="9"/>
  <c r="C19" i="11"/>
  <c r="C13" i="11"/>
  <c r="D7" i="11"/>
  <c r="D6" i="11"/>
  <c r="D5" i="11"/>
  <c r="D4" i="11"/>
  <c r="D3" i="11"/>
  <c r="D2" i="11"/>
  <c r="B11" i="9"/>
  <c r="B10" i="9"/>
</calcChain>
</file>

<file path=xl/sharedStrings.xml><?xml version="1.0" encoding="utf-8"?>
<sst xmlns="http://schemas.openxmlformats.org/spreadsheetml/2006/main" count="195" uniqueCount="116">
  <si>
    <t>時間</t>
    <phoneticPr fontId="1" type="noConversion"/>
  </si>
  <si>
    <t>溫度</t>
    <phoneticPr fontId="1" type="noConversion"/>
  </si>
  <si>
    <t>日期</t>
    <phoneticPr fontId="1" type="noConversion"/>
  </si>
  <si>
    <t>長度</t>
    <phoneticPr fontId="1" type="noConversion"/>
  </si>
  <si>
    <t>輔助</t>
    <phoneticPr fontId="1" type="noConversion"/>
  </si>
  <si>
    <t>折線圖+座標軸類型為日期座標軸</t>
    <phoneticPr fontId="1" type="noConversion"/>
  </si>
  <si>
    <t>折線圖</t>
    <phoneticPr fontId="1" type="noConversion"/>
  </si>
  <si>
    <t>XY散佈圖+輔助線</t>
    <phoneticPr fontId="1" type="noConversion"/>
  </si>
  <si>
    <t>XY散佈圖+輔助線。可手動調整X軸的Max和Min</t>
    <phoneticPr fontId="1" type="noConversion"/>
  </si>
  <si>
    <t>折線圖+座標軸類型為日期座標軸+資料標籤</t>
    <phoneticPr fontId="1" type="noConversion"/>
  </si>
  <si>
    <t>折線圖+座標軸類型為文字座標軸</t>
    <phoneticPr fontId="1" type="noConversion"/>
  </si>
  <si>
    <t>折線圖+座標軸類型為日期座標軸，不顯示原數據的標籤，加上輔助線作圖。使用虛線連線</t>
    <phoneticPr fontId="1" type="noConversion"/>
  </si>
  <si>
    <t>高度為0的是無數據還是數據為0?</t>
    <phoneticPr fontId="1" type="noConversion"/>
  </si>
  <si>
    <t>直條圖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</si>
  <si>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</si>
  <si>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</si>
  <si>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</si>
  <si>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time</t>
    <phoneticPr fontId="1" type="noConversion"/>
  </si>
  <si>
    <t>D</t>
    <phoneticPr fontId="1" type="noConversion"/>
  </si>
  <si>
    <t>E</t>
    <phoneticPr fontId="1" type="noConversion"/>
  </si>
  <si>
    <t>數量</t>
    <phoneticPr fontId="1" type="noConversion"/>
  </si>
  <si>
    <t>項目</t>
    <phoneticPr fontId="1" type="noConversion"/>
  </si>
  <si>
    <t>A和B誰比較多？</t>
    <phoneticPr fontId="1" type="noConversion"/>
  </si>
  <si>
    <t>C和D誰比較多？</t>
    <phoneticPr fontId="1" type="noConversion"/>
  </si>
  <si>
    <t>對照組</t>
    <phoneticPr fontId="1" type="noConversion"/>
  </si>
  <si>
    <t>數值</t>
    <phoneticPr fontId="1" type="noConversion"/>
  </si>
  <si>
    <t>組別</t>
    <phoneticPr fontId="1" type="noConversion"/>
  </si>
  <si>
    <t>處理A</t>
    <phoneticPr fontId="1" type="noConversion"/>
  </si>
  <si>
    <t>處理B</t>
    <phoneticPr fontId="1" type="noConversion"/>
  </si>
  <si>
    <t>處理C</t>
    <phoneticPr fontId="1" type="noConversion"/>
  </si>
  <si>
    <t>x</t>
    <phoneticPr fontId="1" type="noConversion"/>
  </si>
  <si>
    <t>y</t>
    <phoneticPr fontId="1" type="noConversion"/>
  </si>
  <si>
    <t>國家</t>
    <phoneticPr fontId="1" type="noConversion"/>
  </si>
  <si>
    <t>確診數</t>
    <phoneticPr fontId="1" type="noConversion"/>
  </si>
  <si>
    <t>死亡數</t>
    <phoneticPr fontId="1" type="noConversion"/>
  </si>
  <si>
    <t>死亡率</t>
    <phoneticPr fontId="1" type="noConversion"/>
  </si>
  <si>
    <t>F</t>
    <phoneticPr fontId="1" type="noConversion"/>
  </si>
  <si>
    <t>死亡率 1%</t>
    <phoneticPr fontId="1" type="noConversion"/>
  </si>
  <si>
    <t>http://www.appspro.com/Utilities/ChartLabeler.htm</t>
  </si>
  <si>
    <t>死亡率 5%</t>
    <phoneticPr fontId="1" type="noConversion"/>
  </si>
  <si>
    <t>B</t>
    <phoneticPr fontId="1" type="noConversion"/>
  </si>
  <si>
    <t>各國確診數與死亡數比較</t>
    <phoneticPr fontId="1" type="noConversion"/>
  </si>
  <si>
    <t>哪種圖更容易判斷數值大小？</t>
    <phoneticPr fontId="1" type="noConversion"/>
  </si>
  <si>
    <t>長條圖的最小值若不是從0開始，則會誤解實際高度。其次，預設值的數值小數點不整齊</t>
    <phoneticPr fontId="1" type="noConversion"/>
  </si>
  <si>
    <t>刻度可以再減少一些</t>
    <phoneticPr fontId="1" type="noConversion"/>
  </si>
  <si>
    <t>使用ChartLabeler進行標記</t>
    <phoneticPr fontId="1" type="noConversion"/>
  </si>
  <si>
    <t>選定末點加入資料標籤，設定為數列名稱。調整線條粗細。減少刻度</t>
    <phoneticPr fontId="1" type="noConversion"/>
  </si>
  <si>
    <t>折線圖</t>
    <phoneticPr fontId="1" type="noConversion"/>
  </si>
  <si>
    <t>散布圖</t>
    <phoneticPr fontId="1" type="noConversion"/>
  </si>
  <si>
    <t>長條圖</t>
    <phoneticPr fontId="1" type="noConversion"/>
  </si>
  <si>
    <t>使用ctrl錨定圖表區和繪圖區</t>
    <phoneticPr fontId="1" type="noConversion"/>
  </si>
  <si>
    <t>使用Shift移動圖表內元素</t>
    <phoneticPr fontId="1" type="noConversion"/>
  </si>
  <si>
    <t>一致性的尺寸和色彩</t>
    <phoneticPr fontId="1" type="noConversion"/>
  </si>
  <si>
    <t>[檢視/整頁模式]觀察圖表配置</t>
    <phoneticPr fontId="1" type="noConversion"/>
  </si>
  <si>
    <t>[檢視格線]</t>
    <phoneticPr fontId="1" type="noConversion"/>
  </si>
  <si>
    <t>[檔案/選項/自訂功能區]開啟攝影功能</t>
    <phoneticPr fontId="1" type="noConversion"/>
  </si>
  <si>
    <t>將[攝影]取得的圖片，複製貼到小畫家，可以得到96 dpi的圖片</t>
    <phoneticPr fontId="1" type="noConversion"/>
  </si>
  <si>
    <t>如要取得高解析度如 300 dpi 的圖片，需將檔案儲存為pdf後，匯入inkscape(使用Pappler/Cairo模式匯入)</t>
    <phoneticPr fontId="1" type="noConversion"/>
  </si>
  <si>
    <t>平均值</t>
    <phoneticPr fontId="1" type="noConversion"/>
  </si>
  <si>
    <t>將設計好的圖表存成範本。選定圖表，上方功能區/設計/另存為範本</t>
    <phoneticPr fontId="1" type="noConversion"/>
  </si>
  <si>
    <t>匯出</t>
    <phoneticPr fontId="1" type="noConversion"/>
  </si>
  <si>
    <t>預設的分類次序和資料源順序不同</t>
    <phoneticPr fontId="1" type="noConversion"/>
  </si>
  <si>
    <t>以函數計算輔助線的數值</t>
    <phoneticPr fontId="1" type="noConversion"/>
  </si>
  <si>
    <t>類別次序反轉</t>
    <phoneticPr fontId="1" type="noConversion"/>
  </si>
  <si>
    <t>指定輔助線的數值</t>
    <phoneticPr fontId="1" type="noConversion"/>
  </si>
  <si>
    <t>排序問題</t>
    <phoneticPr fontId="1" type="noConversion"/>
  </si>
  <si>
    <t>輔助線是由另外一組數列以XY連線散布圖所繪製</t>
  </si>
  <si>
    <t>將對照組畫成輔助線</t>
    <phoneticPr fontId="1" type="noConversion"/>
  </si>
  <si>
    <t>處理D</t>
    <phoneticPr fontId="1" type="noConversion"/>
  </si>
  <si>
    <t>處理E</t>
    <phoneticPr fontId="1" type="noConversion"/>
  </si>
  <si>
    <t>處理F</t>
    <phoneticPr fontId="1" type="noConversion"/>
  </si>
  <si>
    <t>將數據分離</t>
    <phoneticPr fontId="1" type="noConversion"/>
  </si>
  <si>
    <t>高於平均</t>
    <phoneticPr fontId="1" type="noConversion"/>
  </si>
  <si>
    <t>低於平均</t>
    <phoneticPr fontId="1" type="noConversion"/>
  </si>
  <si>
    <t>先將數據排序再繪圖</t>
    <phoneticPr fontId="1" type="noConversion"/>
  </si>
  <si>
    <t>時間</t>
    <phoneticPr fontId="1" type="noConversion"/>
  </si>
  <si>
    <t>夜晚</t>
    <phoneticPr fontId="1" type="noConversion"/>
  </si>
  <si>
    <t>day</t>
    <phoneticPr fontId="1" type="noConversion"/>
  </si>
  <si>
    <t>day1</t>
    <phoneticPr fontId="1" type="noConversion"/>
  </si>
  <si>
    <t>day2</t>
    <phoneticPr fontId="1" type="noConversion"/>
  </si>
  <si>
    <t>time</t>
    <phoneticPr fontId="1" type="noConversion"/>
  </si>
  <si>
    <t>temp</t>
    <phoneticPr fontId="1" type="noConversion"/>
  </si>
  <si>
    <t>add</t>
    <phoneticPr fontId="1" type="noConversion"/>
  </si>
  <si>
    <t>low</t>
    <phoneticPr fontId="1" type="noConversion"/>
  </si>
  <si>
    <t>將輔助數據以堆疊長條圖加入，並調整顏色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</si>
  <si>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</si>
  <si>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</si>
  <si>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</si>
  <si>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</si>
  <si>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</si>
  <si>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</si>
  <si>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個體</t>
    <phoneticPr fontId="1" type="noConversion"/>
  </si>
  <si>
    <t>寬</t>
    <phoneticPr fontId="1" type="noConversion"/>
  </si>
  <si>
    <t>長</t>
    <phoneticPr fontId="1" type="noConversion"/>
  </si>
  <si>
    <t>中心點</t>
    <phoneticPr fontId="1" type="noConversion"/>
  </si>
  <si>
    <t>把單一點加入資料數列，增加水平和垂直誤差線</t>
    <phoneticPr fontId="1" type="noConversion"/>
  </si>
  <si>
    <t>改變水平軸交叉於…，垂直軸交叉於…</t>
    <phoneticPr fontId="1" type="noConversion"/>
  </si>
  <si>
    <t>Excel 2016可以直接設定用儲存格的數值來做標籤</t>
    <phoneticPr fontId="1" type="noConversion"/>
  </si>
  <si>
    <t>輔助數據</t>
    <phoneticPr fontId="1" type="noConversion"/>
  </si>
  <si>
    <t>如果再加上格線呢？</t>
    <phoneticPr fontId="1" type="noConversion"/>
  </si>
  <si>
    <t>如果是用圖例標示呢？</t>
    <phoneticPr fontId="1" type="noConversion"/>
  </si>
  <si>
    <t>G</t>
    <phoneticPr fontId="1" type="noConversion"/>
  </si>
  <si>
    <t>H</t>
    <phoneticPr fontId="1" type="noConversion"/>
  </si>
  <si>
    <t>項目</t>
    <phoneticPr fontId="1" type="noConversion"/>
  </si>
  <si>
    <t>數量</t>
    <phoneticPr fontId="1" type="noConversion"/>
  </si>
  <si>
    <t>自動排序</t>
    <phoneticPr fontId="1" type="noConversion"/>
  </si>
  <si>
    <t>順序</t>
    <phoneticPr fontId="1" type="noConversion"/>
  </si>
  <si>
    <t>加入兩組重複的數列。上面那組將無填色無線條，顯示標籤為類別。下面那組顯示數值</t>
    <phoneticPr fontId="1" type="noConversion"/>
  </si>
  <si>
    <t>刻度很多，看起來如何？</t>
    <phoneticPr fontId="1" type="noConversion"/>
  </si>
  <si>
    <t>澄粉量</t>
    <phoneticPr fontId="1" type="noConversion"/>
  </si>
  <si>
    <t>低筋</t>
    <phoneticPr fontId="1" type="noConversion"/>
  </si>
  <si>
    <t>中筋</t>
    <phoneticPr fontId="1" type="noConversion"/>
  </si>
  <si>
    <t>高筋</t>
    <phoneticPr fontId="1" type="noConversion"/>
  </si>
  <si>
    <t>透光度</t>
    <phoneticPr fontId="1" type="noConversion"/>
  </si>
  <si>
    <t>彈性</t>
    <phoneticPr fontId="1" type="noConversion"/>
  </si>
  <si>
    <t>平滑度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</si>
</sst>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/dd"/>
    <numFmt numFmtId="177" formatCode="0.000"/>
    <numFmt numFmtId="178" formatCode="hh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1"/>
      <color theme="0" tint="-0.499984740745262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color theme="0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20" fontId="0" fillId="0" borderId="1" xfId="0" applyNumberFormat="1" applyBorder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>
      <alignment vertical="top" wrapText="1"/>
    </xf>
    <xf numFmtId="177" fontId="0" fillId="0" borderId="1" xfId="0" applyNumberFormat="1" applyBorder="1">
      <alignment vertical="center"/>
    </xf>
    <xf numFmtId="0" fontId="0" fillId="0" borderId="0" xfId="0" applyAlignment="1">
      <alignment vertical="center"/>
    </xf>
    <xf numFmtId="0" fontId="0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top" wrapText="1"/>
    </xf>
    <xf numFmtId="0" fontId="6" fillId="2" borderId="0" xfId="0" applyFont="1" applyFill="1">
      <alignment vertical="center"/>
    </xf>
    <xf numFmtId="0" fontId="6" fillId="2" borderId="0" xfId="0" applyFont="1" applyFill="1" applyAlignment="1">
      <alignment horizontal="left" vertical="top" wrapText="1"/>
    </xf>
    <xf numFmtId="0" fontId="0" fillId="2" borderId="0" xfId="0" applyFill="1">
      <alignment vertical="center"/>
    </xf>
    <xf numFmtId="0" fontId="5" fillId="2" borderId="0" xfId="0" applyFont="1" applyFill="1">
      <alignment vertical="center"/>
    </xf>
    <xf numFmtId="0" fontId="0" fillId="0" borderId="0" xfId="0" applyAlignment="1">
      <alignment vertical="top"/>
    </xf>
    <xf numFmtId="0" fontId="4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Fill="1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3" xfId="0" applyFill="1" applyBorder="1" applyAlignment="1">
      <alignment horizontal="right" vertical="center"/>
    </xf>
    <xf numFmtId="0" fontId="0" fillId="0" borderId="3" xfId="0" applyBorder="1">
      <alignment vertical="center"/>
    </xf>
    <xf numFmtId="0" fontId="0" fillId="0" borderId="2" xfId="0" applyFill="1" applyBorder="1">
      <alignment vertical="center"/>
    </xf>
    <xf numFmtId="178" fontId="0" fillId="0" borderId="2" xfId="0" applyNumberFormat="1" applyBorder="1">
      <alignment vertical="center"/>
    </xf>
    <xf numFmtId="178" fontId="0" fillId="0" borderId="1" xfId="0" applyNumberFormat="1" applyBorder="1">
      <alignment vertical="center"/>
    </xf>
    <xf numFmtId="178" fontId="0" fillId="0" borderId="3" xfId="0" applyNumberFormat="1" applyBorder="1">
      <alignment vertical="center"/>
    </xf>
    <xf numFmtId="0" fontId="0" fillId="0" borderId="0" xfId="0" applyAlignment="1">
      <alignment horizontal="left" vertical="center" shrinkToFit="1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 shrinkToFit="1"/>
    </xf>
    <xf numFmtId="9" fontId="0" fillId="0" borderId="0" xfId="0" applyNumberFormat="1">
      <alignment vertical="center"/>
    </xf>
    <xf numFmtId="9" fontId="0" fillId="0" borderId="1" xfId="0" applyNumberFormat="1" applyBorder="1">
      <alignment vertical="center"/>
    </xf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6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7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8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39991429642723"/>
          <c:y val="4.3158355205599297E-2"/>
          <c:w val="0.55271466066741659"/>
          <c:h val="0.75412192794082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accent1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accent1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tx2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24768"/>
        <c:axId val="110626304"/>
      </c:scatterChart>
      <c:valAx>
        <c:axId val="110624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26304"/>
        <c:crosses val="autoZero"/>
        <c:crossBetween val="midCat"/>
      </c:valAx>
      <c:valAx>
        <c:axId val="110626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624768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33250990684988"/>
          <c:y val="4.3158355205599297E-2"/>
          <c:w val="0.60649624679268044"/>
          <c:h val="0.74907142289032047"/>
        </c:manualLayout>
      </c:layout>
      <c:lineChart>
        <c:grouping val="standar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47552"/>
        <c:axId val="110653440"/>
      </c:lineChart>
      <c:catAx>
        <c:axId val="11064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653440"/>
        <c:crosses val="autoZero"/>
        <c:auto val="1"/>
        <c:lblAlgn val="ctr"/>
        <c:lblOffset val="100"/>
        <c:noMultiLvlLbl val="0"/>
      </c:catAx>
      <c:valAx>
        <c:axId val="110653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64755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3365094069123712"/>
          <c:h val="0.2436805058458601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0583587765814993E-2"/>
          <c:y val="8.3562395609639697E-2"/>
          <c:w val="0.71573281352860207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58144"/>
        <c:axId val="110784512"/>
      </c:scatterChart>
      <c:valAx>
        <c:axId val="11075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784512"/>
        <c:crosses val="autoZero"/>
        <c:crossBetween val="midCat"/>
      </c:valAx>
      <c:valAx>
        <c:axId val="11078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758144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182743850829726E-2"/>
          <c:y val="8.3562395609639697E-2"/>
          <c:w val="0.70270349756769002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1.515151515151515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dLbls>
            <c:dLbl>
              <c:idx val="6"/>
              <c:layout>
                <c:manualLayout>
                  <c:x val="0"/>
                  <c:y val="-3.0303030303030297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07680"/>
        <c:axId val="110825856"/>
      </c:scatterChart>
      <c:valAx>
        <c:axId val="11080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25856"/>
        <c:crosses val="autoZero"/>
        <c:crossBetween val="midCat"/>
      </c:valAx>
      <c:valAx>
        <c:axId val="1108258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07680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839638530525707E-2"/>
          <c:y val="8.3562395609639697E-2"/>
          <c:w val="0.69401728692708198"/>
          <c:h val="0.74907142289032047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spPr>
            <a:ln w="19050">
              <a:solidFill>
                <a:schemeClr val="tx2">
                  <a:lumMod val="40000"/>
                  <a:lumOff val="60000"/>
                </a:schemeClr>
              </a:solidFill>
            </a:ln>
          </c:spPr>
          <c:marker>
            <c:symbol val="circle"/>
            <c:size val="7"/>
            <c:spPr>
              <a:solidFill>
                <a:schemeClr val="tx2">
                  <a:lumMod val="40000"/>
                  <a:lumOff val="60000"/>
                </a:schemeClr>
              </a:solidFill>
              <a:ln>
                <a:solidFill>
                  <a:schemeClr val="tx2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spPr>
            <a:ln w="19050">
              <a:solidFill>
                <a:schemeClr val="tx2">
                  <a:lumMod val="60000"/>
                  <a:lumOff val="40000"/>
                </a:schemeClr>
              </a:solidFill>
            </a:ln>
          </c:spPr>
          <c:marker>
            <c:symbol val="circle"/>
            <c:size val="7"/>
            <c:spPr>
              <a:noFill/>
              <a:ln>
                <a:solidFill>
                  <a:schemeClr val="tx2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spPr>
            <a:ln w="19050">
              <a:solidFill>
                <a:schemeClr val="accent1">
                  <a:lumMod val="75000"/>
                </a:schemeClr>
              </a:solidFill>
            </a:ln>
          </c:spPr>
          <c:marker>
            <c:symbol val="square"/>
            <c:size val="7"/>
            <c:spPr>
              <a:solidFill>
                <a:schemeClr val="accent1">
                  <a:lumMod val="75000"/>
                </a:schemeClr>
              </a:solidFill>
              <a:ln>
                <a:solidFill>
                  <a:schemeClr val="accent1">
                    <a:lumMod val="75000"/>
                  </a:schemeClr>
                </a:solidFill>
              </a:ln>
            </c:spPr>
          </c:marker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6720"/>
        <c:axId val="110848640"/>
      </c:scatterChart>
      <c:valAx>
        <c:axId val="11084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848640"/>
        <c:crosses val="autoZero"/>
        <c:crossBetween val="midCat"/>
      </c:valAx>
      <c:valAx>
        <c:axId val="110848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8467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1418006788239417"/>
          <c:y val="9.5331265410005583E-2"/>
          <c:w val="0.1554181948754777"/>
          <c:h val="0.2739835361488904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49398913194E-2"/>
          <c:w val="0.66509162049188297"/>
          <c:h val="0.831449013985652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12672"/>
        <c:axId val="110018560"/>
      </c:barChart>
      <c:catAx>
        <c:axId val="110012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18560"/>
        <c:crosses val="autoZero"/>
        <c:auto val="1"/>
        <c:lblAlgn val="ctr"/>
        <c:lblOffset val="100"/>
        <c:noMultiLvlLbl val="0"/>
      </c:catAx>
      <c:valAx>
        <c:axId val="11001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126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25728"/>
        <c:axId val="110039808"/>
      </c:barChart>
      <c:catAx>
        <c:axId val="11002572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039808"/>
        <c:crosses val="autoZero"/>
        <c:auto val="1"/>
        <c:lblAlgn val="ctr"/>
        <c:lblOffset val="100"/>
        <c:noMultiLvlLbl val="0"/>
      </c:catAx>
      <c:valAx>
        <c:axId val="110039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0257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橫條圖!$A$2</c:f>
              <c:strCache>
                <c:ptCount val="1"/>
                <c:pt idx="0">
                  <c:v>項目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橫條圖!$A$3:$A$10</c:f>
              <c:strCache>
                <c:ptCount val="8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</c:strCache>
            </c:strRef>
          </c:cat>
          <c:val>
            <c:numRef>
              <c:f>橫條圖!$B$3:$B$10</c:f>
              <c:numCache>
                <c:formatCode>General</c:formatCode>
                <c:ptCount val="8"/>
                <c:pt idx="0">
                  <c:v>30</c:v>
                </c:pt>
                <c:pt idx="1">
                  <c:v>40</c:v>
                </c:pt>
                <c:pt idx="2">
                  <c:v>59</c:v>
                </c:pt>
                <c:pt idx="3">
                  <c:v>39</c:v>
                </c:pt>
                <c:pt idx="4">
                  <c:v>50</c:v>
                </c:pt>
                <c:pt idx="5">
                  <c:v>70</c:v>
                </c:pt>
                <c:pt idx="6">
                  <c:v>60</c:v>
                </c:pt>
                <c:pt idx="7">
                  <c:v>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51328"/>
        <c:axId val="110052864"/>
      </c:barChart>
      <c:catAx>
        <c:axId val="110051328"/>
        <c:scaling>
          <c:orientation val="minMax"/>
        </c:scaling>
        <c:delete val="0"/>
        <c:axPos val="l"/>
        <c:majorTickMark val="out"/>
        <c:minorTickMark val="none"/>
        <c:tickLblPos val="nextTo"/>
        <c:crossAx val="110052864"/>
        <c:crosses val="autoZero"/>
        <c:auto val="1"/>
        <c:lblAlgn val="ctr"/>
        <c:lblOffset val="100"/>
        <c:noMultiLvlLbl val="0"/>
      </c:catAx>
      <c:valAx>
        <c:axId val="1100528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05132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076672"/>
        <c:axId val="110078208"/>
      </c:barChart>
      <c:catAx>
        <c:axId val="110076672"/>
        <c:scaling>
          <c:orientation val="minMax"/>
        </c:scaling>
        <c:delete val="0"/>
        <c:axPos val="l"/>
        <c:majorTickMark val="out"/>
        <c:minorTickMark val="none"/>
        <c:tickLblPos val="nextTo"/>
        <c:crossAx val="110078208"/>
        <c:crosses val="autoZero"/>
        <c:auto val="1"/>
        <c:lblAlgn val="ctr"/>
        <c:lblOffset val="100"/>
        <c:noMultiLvlLbl val="0"/>
      </c:catAx>
      <c:valAx>
        <c:axId val="11007820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11007667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70501603966171"/>
          <c:y val="7.5070021841675369E-2"/>
          <c:w val="0.66509162049188297"/>
          <c:h val="0.8314490758585246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</c:spPr>
          <c:invertIfNegative val="0"/>
          <c:dLbls>
            <c:numFmt formatCode="#,##0_);[Red]\(#,##0\)" sourceLinked="0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ser>
          <c:idx val="1"/>
          <c:order val="1"/>
          <c:tx>
            <c:strRef>
              <c:f>橫條圖!$G$1</c:f>
              <c:strCache>
                <c:ptCount val="1"/>
                <c:pt idx="0">
                  <c:v>自動排序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sz="1200"/>
                </a:pPr>
                <a:endParaRPr lang="zh-TW"/>
              </a:p>
            </c:txPr>
            <c:dLblPos val="inBase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strRef>
              <c:f>橫條圖!$G$3:$G$10</c:f>
              <c:strCache>
                <c:ptCount val="8"/>
                <c:pt idx="0">
                  <c:v>F</c:v>
                </c:pt>
                <c:pt idx="1">
                  <c:v>G</c:v>
                </c:pt>
                <c:pt idx="2">
                  <c:v>C</c:v>
                </c:pt>
                <c:pt idx="3">
                  <c:v>E</c:v>
                </c:pt>
                <c:pt idx="4">
                  <c:v>B</c:v>
                </c:pt>
                <c:pt idx="5">
                  <c:v>D</c:v>
                </c:pt>
                <c:pt idx="6">
                  <c:v>H</c:v>
                </c:pt>
                <c:pt idx="7">
                  <c:v>A</c:v>
                </c:pt>
              </c:strCache>
            </c:strRef>
          </c:cat>
          <c:val>
            <c:numRef>
              <c:f>橫條圖!$H$3:$H$10</c:f>
              <c:numCache>
                <c:formatCode>General</c:formatCode>
                <c:ptCount val="8"/>
                <c:pt idx="0">
                  <c:v>70.000079999999997</c:v>
                </c:pt>
                <c:pt idx="1">
                  <c:v>60.00009</c:v>
                </c:pt>
                <c:pt idx="2">
                  <c:v>59.000050000000002</c:v>
                </c:pt>
                <c:pt idx="3">
                  <c:v>50.000070000000001</c:v>
                </c:pt>
                <c:pt idx="4">
                  <c:v>40.000039999999998</c:v>
                </c:pt>
                <c:pt idx="5">
                  <c:v>39.000059999999998</c:v>
                </c:pt>
                <c:pt idx="6">
                  <c:v>34.000100000000003</c:v>
                </c:pt>
                <c:pt idx="7">
                  <c:v>30.000029999999999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173184"/>
        <c:axId val="110179072"/>
      </c:barChart>
      <c:catAx>
        <c:axId val="110173184"/>
        <c:scaling>
          <c:orientation val="minMax"/>
        </c:scaling>
        <c:delete val="0"/>
        <c:axPos val="l"/>
        <c:majorTickMark val="none"/>
        <c:minorTickMark val="none"/>
        <c:tickLblPos val="none"/>
        <c:crossAx val="110179072"/>
        <c:crosses val="autoZero"/>
        <c:auto val="1"/>
        <c:lblAlgn val="ctr"/>
        <c:lblOffset val="100"/>
        <c:noMultiLvlLbl val="0"/>
      </c:catAx>
      <c:valAx>
        <c:axId val="11017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17318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圓餅圖!$B$1</c:f>
              <c:strCache>
                <c:ptCount val="1"/>
                <c:pt idx="0">
                  <c:v>數量</c:v>
                </c:pt>
              </c:strCache>
            </c:strRef>
          </c:tx>
          <c:invertIfNegative val="0"/>
          <c:cat>
            <c:strRef>
              <c:f>圓餅圖!$A$2:$A$5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圓餅圖!$B$2:$B$5</c:f>
              <c:numCache>
                <c:formatCode>General</c:formatCode>
                <c:ptCount val="4"/>
                <c:pt idx="0">
                  <c:v>35</c:v>
                </c:pt>
                <c:pt idx="1">
                  <c:v>40</c:v>
                </c:pt>
                <c:pt idx="2">
                  <c:v>52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166656"/>
        <c:axId val="54168192"/>
      </c:barChart>
      <c:catAx>
        <c:axId val="5416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54168192"/>
        <c:crosses val="autoZero"/>
        <c:auto val="1"/>
        <c:lblAlgn val="ctr"/>
        <c:lblOffset val="100"/>
        <c:noMultiLvlLbl val="0"/>
      </c:catAx>
      <c:valAx>
        <c:axId val="541681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54166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輔助數據作圖!$A$3:$A$6</c:f>
              <c:strCache>
                <c:ptCount val="4"/>
                <c:pt idx="0">
                  <c:v>對照組</c:v>
                </c:pt>
                <c:pt idx="1">
                  <c:v>處理A</c:v>
                </c:pt>
                <c:pt idx="2">
                  <c:v>處理B</c:v>
                </c:pt>
                <c:pt idx="3">
                  <c:v>處理C</c:v>
                </c:pt>
              </c:strCache>
            </c:strRef>
          </c:cat>
          <c:val>
            <c:numRef>
              <c:f>輔助數據作圖!$B$3:$B$6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583744"/>
        <c:axId val="125585280"/>
      </c:barChart>
      <c:catAx>
        <c:axId val="1255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25585280"/>
        <c:crosses val="autoZero"/>
        <c:auto val="1"/>
        <c:lblAlgn val="ctr"/>
        <c:lblOffset val="100"/>
        <c:noMultiLvlLbl val="0"/>
      </c:catAx>
      <c:valAx>
        <c:axId val="1255852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58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423764287528575"/>
          <c:w val="0.58549693788276469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輔助數據作圖!$B$4:$B$6</c:f>
              <c:numCache>
                <c:formatCode>General</c:formatCode>
                <c:ptCount val="3"/>
                <c:pt idx="0">
                  <c:v>5</c:v>
                </c:pt>
                <c:pt idx="1">
                  <c:v>8</c:v>
                </c:pt>
                <c:pt idx="2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23680"/>
        <c:axId val="125637760"/>
      </c:barChart>
      <c:scatterChart>
        <c:scatterStyle val="lineMarker"/>
        <c:varyColors val="0"/>
        <c:ser>
          <c:idx val="1"/>
          <c:order val="1"/>
          <c:tx>
            <c:strRef>
              <c:f>輔助數據作圖!$A$3</c:f>
              <c:strCache>
                <c:ptCount val="1"/>
                <c:pt idx="0">
                  <c:v>對照組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輔助數據作圖!$A$10:$A$11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輔助數據作圖!$B$10:$B$11</c:f>
              <c:numCache>
                <c:formatCode>General</c:formatCode>
                <c:ptCount val="2"/>
                <c:pt idx="0">
                  <c:v>7</c:v>
                </c:pt>
                <c:pt idx="1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5184"/>
        <c:axId val="125639296"/>
      </c:scatterChart>
      <c:catAx>
        <c:axId val="125623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37760"/>
        <c:crosses val="autoZero"/>
        <c:auto val="1"/>
        <c:lblAlgn val="ctr"/>
        <c:lblOffset val="100"/>
        <c:noMultiLvlLbl val="0"/>
      </c:catAx>
      <c:valAx>
        <c:axId val="1256377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623680"/>
        <c:crosses val="autoZero"/>
        <c:crossBetween val="between"/>
      </c:valAx>
      <c:valAx>
        <c:axId val="125639296"/>
        <c:scaling>
          <c:orientation val="minMax"/>
          <c:max val="12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645184"/>
        <c:crosses val="max"/>
        <c:crossBetween val="midCat"/>
      </c:valAx>
      <c:valAx>
        <c:axId val="125645184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639296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663104"/>
        <c:axId val="125664640"/>
      </c:barChart>
      <c:scatterChart>
        <c:scatterStyle val="lineMarker"/>
        <c:varyColors val="0"/>
        <c:ser>
          <c:idx val="1"/>
          <c:order val="1"/>
          <c:tx>
            <c:strRef>
              <c:f>輔助數據作圖!$C$28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輔助數據作圖!$A$28:$A$29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輔助數據作圖!$B$28:$B$29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76160"/>
        <c:axId val="125674624"/>
      </c:scatterChart>
      <c:catAx>
        <c:axId val="1256631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664640"/>
        <c:crosses val="autoZero"/>
        <c:auto val="1"/>
        <c:lblAlgn val="ctr"/>
        <c:lblOffset val="100"/>
        <c:noMultiLvlLbl val="0"/>
      </c:catAx>
      <c:valAx>
        <c:axId val="125664640"/>
        <c:scaling>
          <c:orientation val="minMax"/>
          <c:max val="10"/>
        </c:scaling>
        <c:delete val="0"/>
        <c:axPos val="l"/>
        <c:numFmt formatCode="General" sourceLinked="1"/>
        <c:majorTickMark val="out"/>
        <c:minorTickMark val="none"/>
        <c:tickLblPos val="nextTo"/>
        <c:crossAx val="125663104"/>
        <c:crosses val="autoZero"/>
        <c:crossBetween val="between"/>
        <c:majorUnit val="2"/>
      </c:valAx>
      <c:valAx>
        <c:axId val="12567462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676160"/>
        <c:crosses val="max"/>
        <c:crossBetween val="midCat"/>
      </c:valAx>
      <c:valAx>
        <c:axId val="125676160"/>
        <c:scaling>
          <c:orientation val="minMax"/>
          <c:max val="1"/>
          <c:min val="0"/>
        </c:scaling>
        <c:delete val="0"/>
        <c:axPos val="t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674624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12256"/>
        <c:axId val="125713792"/>
      </c:barChart>
      <c:catAx>
        <c:axId val="1257122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713792"/>
        <c:crosses val="autoZero"/>
        <c:auto val="1"/>
        <c:lblAlgn val="ctr"/>
        <c:lblOffset val="100"/>
        <c:noMultiLvlLbl val="0"/>
      </c:catAx>
      <c:valAx>
        <c:axId val="125713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12256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1"/>
          <c:tx>
            <c:strRef>
              <c:f>輔助數據作圖!$A$50</c:f>
              <c:strCache>
                <c:ptCount val="1"/>
                <c:pt idx="0">
                  <c:v>組別</c:v>
                </c:pt>
              </c:strCache>
            </c:strRef>
          </c:tx>
          <c:invertIfNegative val="0"/>
          <c:cat>
            <c:strRef>
              <c:f>輔助數據作圖!$A$4:$A$6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輔助數據作圖!$B$21:$B$23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752448"/>
        <c:axId val="125753984"/>
      </c:barChart>
      <c:scatterChart>
        <c:scatterStyle val="lineMarker"/>
        <c:varyColors val="0"/>
        <c:ser>
          <c:idx val="1"/>
          <c:order val="0"/>
          <c:tx>
            <c:strRef>
              <c:f>輔助數據作圖!$A$60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prstDash val="sysDot"/>
            </a:ln>
          </c:spPr>
          <c:marker>
            <c:symbol val="none"/>
          </c:marker>
          <c:dLbls>
            <c:dLbl>
              <c:idx val="0"/>
              <c:delete val="1"/>
            </c:dLbl>
            <c:dLbl>
              <c:idx val="1"/>
              <c:layout>
                <c:manualLayout>
                  <c:x val="-6.6666666666666666E-2"/>
                  <c:y val="-3.0107526881720432E-2"/>
                </c:manualLayout>
              </c:layout>
              <c:showLegendKey val="0"/>
              <c:showVal val="0"/>
              <c:showCatName val="0"/>
              <c:showSerName val="1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輔助數據作圖!$A$58:$A$59</c:f>
              <c:numCache>
                <c:formatCode>General</c:formatCode>
                <c:ptCount val="2"/>
                <c:pt idx="0">
                  <c:v>6.333333333333333</c:v>
                </c:pt>
                <c:pt idx="1">
                  <c:v>6.333333333333333</c:v>
                </c:pt>
              </c:numCache>
            </c:numRef>
          </c:xVal>
          <c:yVal>
            <c:numRef>
              <c:f>輔助數據作圖!$B$58:$B$59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65504"/>
        <c:axId val="125763968"/>
      </c:scatterChart>
      <c:catAx>
        <c:axId val="1257524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753984"/>
        <c:crosses val="autoZero"/>
        <c:auto val="1"/>
        <c:lblAlgn val="ctr"/>
        <c:lblOffset val="100"/>
        <c:noMultiLvlLbl val="0"/>
      </c:catAx>
      <c:valAx>
        <c:axId val="1257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752448"/>
        <c:crosses val="autoZero"/>
        <c:crossBetween val="between"/>
      </c:valAx>
      <c:valAx>
        <c:axId val="125763968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765504"/>
        <c:crosses val="max"/>
        <c:crossBetween val="midCat"/>
      </c:valAx>
      <c:valAx>
        <c:axId val="125765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5763968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bar"/>
        <c:grouping val="clustered"/>
        <c:varyColors val="0"/>
        <c:ser>
          <c:idx val="0"/>
          <c:order val="0"/>
          <c:tx>
            <c:v>處理</c:v>
          </c:tx>
          <c:invertIfNegative val="0"/>
          <c:cat>
            <c:strRef>
              <c:f>輔助數據作圖!$A$37:$A$39</c:f>
              <c:strCache>
                <c:ptCount val="3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</c:strCache>
            </c:strRef>
          </c:cat>
          <c:val>
            <c:numRef>
              <c:f>輔助數據作圖!$B$37:$B$39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5813888"/>
        <c:axId val="125815424"/>
      </c:barChart>
      <c:catAx>
        <c:axId val="125813888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crossAx val="125815424"/>
        <c:crosses val="autoZero"/>
        <c:auto val="1"/>
        <c:lblAlgn val="ctr"/>
        <c:lblOffset val="100"/>
        <c:noMultiLvlLbl val="0"/>
      </c:catAx>
      <c:valAx>
        <c:axId val="12581542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125813888"/>
        <c:crosses val="autoZero"/>
        <c:crossBetween val="between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68824730242052"/>
          <c:y val="0.15958072982812632"/>
          <c:w val="0.60031175269757941"/>
          <c:h val="0.63888544577089157"/>
        </c:manualLayout>
      </c:layout>
      <c:barChart>
        <c:barDir val="col"/>
        <c:grouping val="clustered"/>
        <c:varyColors val="0"/>
        <c:ser>
          <c:idx val="0"/>
          <c:order val="1"/>
          <c:tx>
            <c:strRef>
              <c:f>輔助數據作圖!$C$64</c:f>
              <c:strCache>
                <c:ptCount val="1"/>
                <c:pt idx="0">
                  <c:v>高於平均</c:v>
                </c:pt>
              </c:strCache>
            </c:strRef>
          </c:tx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輔助數據作圖!$C$65:$C$70</c:f>
              <c:numCache>
                <c:formatCode>General</c:formatCode>
                <c:ptCount val="6"/>
                <c:pt idx="0">
                  <c:v>#N/A</c:v>
                </c:pt>
                <c:pt idx="1">
                  <c:v>8</c:v>
                </c:pt>
                <c:pt idx="2">
                  <c:v>#N/A</c:v>
                </c:pt>
                <c:pt idx="3">
                  <c:v>6</c:v>
                </c:pt>
                <c:pt idx="4">
                  <c:v>#N/A</c:v>
                </c:pt>
                <c:pt idx="5">
                  <c:v>6</c:v>
                </c:pt>
              </c:numCache>
            </c:numRef>
          </c:val>
        </c:ser>
        <c:ser>
          <c:idx val="2"/>
          <c:order val="2"/>
          <c:tx>
            <c:strRef>
              <c:f>輔助數據作圖!$D$64</c:f>
              <c:strCache>
                <c:ptCount val="1"/>
                <c:pt idx="0">
                  <c:v>低於平均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invertIfNegative val="0"/>
          <c:cat>
            <c:strRef>
              <c:f>輔助數據作圖!$A$65:$A$70</c:f>
              <c:strCache>
                <c:ptCount val="6"/>
                <c:pt idx="0">
                  <c:v>處理A</c:v>
                </c:pt>
                <c:pt idx="1">
                  <c:v>處理B</c:v>
                </c:pt>
                <c:pt idx="2">
                  <c:v>處理C</c:v>
                </c:pt>
                <c:pt idx="3">
                  <c:v>處理D</c:v>
                </c:pt>
                <c:pt idx="4">
                  <c:v>處理E</c:v>
                </c:pt>
                <c:pt idx="5">
                  <c:v>處理F</c:v>
                </c:pt>
              </c:strCache>
            </c:strRef>
          </c:cat>
          <c:val>
            <c:numRef>
              <c:f>輔助數據作圖!$D$65:$D$70</c:f>
              <c:numCache>
                <c:formatCode>General</c:formatCode>
                <c:ptCount val="6"/>
                <c:pt idx="0">
                  <c:v>4</c:v>
                </c:pt>
                <c:pt idx="1">
                  <c:v>#N/A</c:v>
                </c:pt>
                <c:pt idx="2">
                  <c:v>4</c:v>
                </c:pt>
                <c:pt idx="3">
                  <c:v>#N/A</c:v>
                </c:pt>
                <c:pt idx="4">
                  <c:v>3</c:v>
                </c:pt>
                <c:pt idx="5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25834368"/>
        <c:axId val="125835904"/>
      </c:barChart>
      <c:scatterChart>
        <c:scatterStyle val="lineMarker"/>
        <c:varyColors val="0"/>
        <c:ser>
          <c:idx val="1"/>
          <c:order val="0"/>
          <c:tx>
            <c:strRef>
              <c:f>輔助數據作圖!$C$76</c:f>
              <c:strCache>
                <c:ptCount val="1"/>
                <c:pt idx="0">
                  <c:v>平均值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輔助數據作圖!$A$76:$A$77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輔助數據作圖!$B$76:$B$77</c:f>
              <c:numCache>
                <c:formatCode>General</c:formatCode>
                <c:ptCount val="2"/>
                <c:pt idx="0">
                  <c:v>5.166666666666667</c:v>
                </c:pt>
                <c:pt idx="1">
                  <c:v>5.166666666666667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847424"/>
        <c:axId val="125845888"/>
      </c:scatterChart>
      <c:catAx>
        <c:axId val="125834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835904"/>
        <c:crosses val="autoZero"/>
        <c:auto val="1"/>
        <c:lblAlgn val="ctr"/>
        <c:lblOffset val="0"/>
        <c:tickLblSkip val="1"/>
        <c:noMultiLvlLbl val="0"/>
      </c:catAx>
      <c:valAx>
        <c:axId val="125835904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834368"/>
        <c:crosses val="autoZero"/>
        <c:crossBetween val="between"/>
      </c:valAx>
      <c:valAx>
        <c:axId val="125845888"/>
        <c:scaling>
          <c:orientation val="minMax"/>
          <c:max val="10"/>
          <c:min val="0"/>
        </c:scaling>
        <c:delete val="1"/>
        <c:axPos val="r"/>
        <c:numFmt formatCode="General" sourceLinked="1"/>
        <c:majorTickMark val="out"/>
        <c:minorTickMark val="none"/>
        <c:tickLblPos val="nextTo"/>
        <c:crossAx val="125847424"/>
        <c:crosses val="max"/>
        <c:crossBetween val="midCat"/>
      </c:valAx>
      <c:valAx>
        <c:axId val="125847424"/>
        <c:scaling>
          <c:orientation val="minMax"/>
          <c:max val="1"/>
          <c:min val="0"/>
        </c:scaling>
        <c:delete val="1"/>
        <c:axPos val="t"/>
        <c:numFmt formatCode="General" sourceLinked="1"/>
        <c:majorTickMark val="out"/>
        <c:minorTickMark val="none"/>
        <c:tickLblPos val="nextTo"/>
        <c:crossAx val="125845888"/>
        <c:crosses val="max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1245747059396E-2"/>
          <c:y val="6.9258149182965023E-2"/>
          <c:w val="0.81582531350247889"/>
          <c:h val="0.70986741173482359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'輔助背景-垂直'!$D$1</c:f>
              <c:strCache>
                <c:ptCount val="1"/>
                <c:pt idx="0">
                  <c:v>夜晚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</c:spPr>
          <c:invertIfNegative val="0"/>
          <c:cat>
            <c:numRef>
              <c:f>'輔助背景-垂直'!$B$2:$B$49</c:f>
              <c:numCache>
                <c:formatCode>hh</c:formatCode>
                <c:ptCount val="48"/>
                <c:pt idx="0">
                  <c:v>0.58333333333333337</c:v>
                </c:pt>
                <c:pt idx="1">
                  <c:v>0.625</c:v>
                </c:pt>
                <c:pt idx="2">
                  <c:v>0.66666666666666696</c:v>
                </c:pt>
                <c:pt idx="3">
                  <c:v>0.70833333333333304</c:v>
                </c:pt>
                <c:pt idx="4">
                  <c:v>0.75</c:v>
                </c:pt>
                <c:pt idx="5">
                  <c:v>0.79166666666666596</c:v>
                </c:pt>
                <c:pt idx="6">
                  <c:v>0.83333333333333304</c:v>
                </c:pt>
                <c:pt idx="7">
                  <c:v>0.874999999999999</c:v>
                </c:pt>
                <c:pt idx="8">
                  <c:v>0.91666666666666596</c:v>
                </c:pt>
                <c:pt idx="9">
                  <c:v>0.95833333333333304</c:v>
                </c:pt>
                <c:pt idx="10">
                  <c:v>0.999999999999999</c:v>
                </c:pt>
                <c:pt idx="11">
                  <c:v>1.0416666666666701</c:v>
                </c:pt>
                <c:pt idx="12">
                  <c:v>1.0833333333333299</c:v>
                </c:pt>
                <c:pt idx="13">
                  <c:v>1.125</c:v>
                </c:pt>
                <c:pt idx="14">
                  <c:v>1.1666666666666701</c:v>
                </c:pt>
                <c:pt idx="15">
                  <c:v>1.2083333333333299</c:v>
                </c:pt>
                <c:pt idx="16">
                  <c:v>1.25</c:v>
                </c:pt>
                <c:pt idx="17">
                  <c:v>1.2916666666666701</c:v>
                </c:pt>
                <c:pt idx="18">
                  <c:v>1.3333333333333299</c:v>
                </c:pt>
                <c:pt idx="19">
                  <c:v>1.375</c:v>
                </c:pt>
                <c:pt idx="20">
                  <c:v>1.4166666666666701</c:v>
                </c:pt>
                <c:pt idx="21">
                  <c:v>1.4583333333333299</c:v>
                </c:pt>
                <c:pt idx="22">
                  <c:v>1.5</c:v>
                </c:pt>
                <c:pt idx="23">
                  <c:v>1.5416666666666701</c:v>
                </c:pt>
                <c:pt idx="24">
                  <c:v>0.58333333333333337</c:v>
                </c:pt>
                <c:pt idx="25">
                  <c:v>0.625</c:v>
                </c:pt>
                <c:pt idx="26">
                  <c:v>0.66666666666666696</c:v>
                </c:pt>
                <c:pt idx="27">
                  <c:v>0.70833333333333304</c:v>
                </c:pt>
                <c:pt idx="28">
                  <c:v>0.75</c:v>
                </c:pt>
                <c:pt idx="29">
                  <c:v>0.79166666666666596</c:v>
                </c:pt>
                <c:pt idx="30">
                  <c:v>0.83333333333333304</c:v>
                </c:pt>
                <c:pt idx="31">
                  <c:v>0.874999999999999</c:v>
                </c:pt>
                <c:pt idx="32">
                  <c:v>0.91666666666666596</c:v>
                </c:pt>
                <c:pt idx="33">
                  <c:v>0.95833333333333304</c:v>
                </c:pt>
                <c:pt idx="34">
                  <c:v>0.999999999999999</c:v>
                </c:pt>
                <c:pt idx="35">
                  <c:v>1.0416666666666701</c:v>
                </c:pt>
                <c:pt idx="36">
                  <c:v>1.0833333333333299</c:v>
                </c:pt>
                <c:pt idx="37">
                  <c:v>1.125</c:v>
                </c:pt>
                <c:pt idx="38">
                  <c:v>1.1666666666666701</c:v>
                </c:pt>
                <c:pt idx="39">
                  <c:v>1.2083333333333299</c:v>
                </c:pt>
                <c:pt idx="40">
                  <c:v>1.25</c:v>
                </c:pt>
                <c:pt idx="41">
                  <c:v>1.2916666666666701</c:v>
                </c:pt>
                <c:pt idx="42">
                  <c:v>1.3333333333333299</c:v>
                </c:pt>
                <c:pt idx="43">
                  <c:v>1.375</c:v>
                </c:pt>
                <c:pt idx="44">
                  <c:v>1.4166666666666701</c:v>
                </c:pt>
                <c:pt idx="45">
                  <c:v>1.4583333333333299</c:v>
                </c:pt>
                <c:pt idx="46">
                  <c:v>1.5</c:v>
                </c:pt>
                <c:pt idx="47">
                  <c:v>1.5416666666666701</c:v>
                </c:pt>
              </c:numCache>
            </c:numRef>
          </c:cat>
          <c:val>
            <c:numRef>
              <c:f>'輔助背景-垂直'!$D$2:$D$49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25314560"/>
        <c:axId val="125313024"/>
      </c:barChart>
      <c:lineChart>
        <c:grouping val="standard"/>
        <c:varyColors val="0"/>
        <c:ser>
          <c:idx val="0"/>
          <c:order val="0"/>
          <c:tx>
            <c:strRef>
              <c:f>'輔助背景-垂直'!$C$1</c:f>
              <c:strCache>
                <c:ptCount val="1"/>
                <c:pt idx="0">
                  <c:v>數值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multiLvlStrRef>
              <c:f>'輔助背景-垂直'!$A$2:$B$49</c:f>
              <c:multiLvlStrCache>
                <c:ptCount val="48"/>
                <c:lvl>
                  <c:pt idx="0">
                    <c:v>14</c:v>
                  </c:pt>
                  <c:pt idx="1">
                    <c:v>15</c:v>
                  </c:pt>
                  <c:pt idx="2">
                    <c:v>16</c:v>
                  </c:pt>
                  <c:pt idx="3">
                    <c:v>17</c:v>
                  </c:pt>
                  <c:pt idx="4">
                    <c:v>18</c:v>
                  </c:pt>
                  <c:pt idx="5">
                    <c:v>19</c:v>
                  </c:pt>
                  <c:pt idx="6">
                    <c:v>20</c:v>
                  </c:pt>
                  <c:pt idx="7">
                    <c:v>21</c:v>
                  </c:pt>
                  <c:pt idx="8">
                    <c:v>22</c:v>
                  </c:pt>
                  <c:pt idx="9">
                    <c:v>23</c:v>
                  </c:pt>
                  <c:pt idx="10">
                    <c:v>00</c:v>
                  </c:pt>
                  <c:pt idx="11">
                    <c:v>01</c:v>
                  </c:pt>
                  <c:pt idx="12">
                    <c:v>02</c:v>
                  </c:pt>
                  <c:pt idx="13">
                    <c:v>03</c:v>
                  </c:pt>
                  <c:pt idx="14">
                    <c:v>04</c:v>
                  </c:pt>
                  <c:pt idx="15">
                    <c:v>05</c:v>
                  </c:pt>
                  <c:pt idx="16">
                    <c:v>06</c:v>
                  </c:pt>
                  <c:pt idx="17">
                    <c:v>07</c:v>
                  </c:pt>
                  <c:pt idx="18">
                    <c:v>08</c:v>
                  </c:pt>
                  <c:pt idx="19">
                    <c:v>09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12</c:v>
                  </c:pt>
                  <c:pt idx="23">
                    <c:v>13</c:v>
                  </c:pt>
                  <c:pt idx="24">
                    <c:v>14</c:v>
                  </c:pt>
                  <c:pt idx="25">
                    <c:v>15</c:v>
                  </c:pt>
                  <c:pt idx="26">
                    <c:v>16</c:v>
                  </c:pt>
                  <c:pt idx="27">
                    <c:v>17</c:v>
                  </c:pt>
                  <c:pt idx="28">
                    <c:v>18</c:v>
                  </c:pt>
                  <c:pt idx="29">
                    <c:v>19</c:v>
                  </c:pt>
                  <c:pt idx="30">
                    <c:v>20</c:v>
                  </c:pt>
                  <c:pt idx="31">
                    <c:v>21</c:v>
                  </c:pt>
                  <c:pt idx="32">
                    <c:v>22</c:v>
                  </c:pt>
                  <c:pt idx="33">
                    <c:v>23</c:v>
                  </c:pt>
                  <c:pt idx="34">
                    <c:v>00</c:v>
                  </c:pt>
                  <c:pt idx="35">
                    <c:v>01</c:v>
                  </c:pt>
                  <c:pt idx="36">
                    <c:v>02</c:v>
                  </c:pt>
                  <c:pt idx="37">
                    <c:v>03</c:v>
                  </c:pt>
                  <c:pt idx="38">
                    <c:v>04</c:v>
                  </c:pt>
                  <c:pt idx="39">
                    <c:v>05</c:v>
                  </c:pt>
                  <c:pt idx="40">
                    <c:v>06</c:v>
                  </c:pt>
                  <c:pt idx="41">
                    <c:v>07</c:v>
                  </c:pt>
                  <c:pt idx="42">
                    <c:v>08</c:v>
                  </c:pt>
                  <c:pt idx="43">
                    <c:v>09</c:v>
                  </c:pt>
                  <c:pt idx="44">
                    <c:v>10</c:v>
                  </c:pt>
                  <c:pt idx="45">
                    <c:v>11</c:v>
                  </c:pt>
                  <c:pt idx="46">
                    <c:v>12</c:v>
                  </c:pt>
                  <c:pt idx="47">
                    <c:v>13</c:v>
                  </c:pt>
                </c:lvl>
                <c:lvl>
                  <c:pt idx="0">
                    <c:v>day1</c:v>
                  </c:pt>
                  <c:pt idx="34">
                    <c:v>day2</c:v>
                  </c:pt>
                </c:lvl>
              </c:multiLvlStrCache>
            </c:multiLvlStrRef>
          </c:cat>
          <c:val>
            <c:numRef>
              <c:f>'輔助背景-垂直'!$C$2:$C$49</c:f>
              <c:numCache>
                <c:formatCode>General</c:formatCode>
                <c:ptCount val="48"/>
                <c:pt idx="0">
                  <c:v>80</c:v>
                </c:pt>
                <c:pt idx="1">
                  <c:v>82</c:v>
                </c:pt>
                <c:pt idx="2">
                  <c:v>83</c:v>
                </c:pt>
                <c:pt idx="3">
                  <c:v>80</c:v>
                </c:pt>
                <c:pt idx="4">
                  <c:v>60</c:v>
                </c:pt>
                <c:pt idx="5">
                  <c:v>55</c:v>
                </c:pt>
                <c:pt idx="6">
                  <c:v>40</c:v>
                </c:pt>
                <c:pt idx="7">
                  <c:v>30</c:v>
                </c:pt>
                <c:pt idx="8">
                  <c:v>20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20</c:v>
                </c:pt>
                <c:pt idx="15">
                  <c:v>30</c:v>
                </c:pt>
                <c:pt idx="16">
                  <c:v>35</c:v>
                </c:pt>
                <c:pt idx="17">
                  <c:v>40</c:v>
                </c:pt>
                <c:pt idx="18">
                  <c:v>43</c:v>
                </c:pt>
                <c:pt idx="19">
                  <c:v>50</c:v>
                </c:pt>
                <c:pt idx="20">
                  <c:v>55</c:v>
                </c:pt>
                <c:pt idx="21">
                  <c:v>60</c:v>
                </c:pt>
                <c:pt idx="22">
                  <c:v>65</c:v>
                </c:pt>
                <c:pt idx="23">
                  <c:v>75</c:v>
                </c:pt>
                <c:pt idx="24">
                  <c:v>80</c:v>
                </c:pt>
                <c:pt idx="25">
                  <c:v>82</c:v>
                </c:pt>
                <c:pt idx="26">
                  <c:v>83</c:v>
                </c:pt>
                <c:pt idx="27">
                  <c:v>80</c:v>
                </c:pt>
                <c:pt idx="28">
                  <c:v>60</c:v>
                </c:pt>
                <c:pt idx="29">
                  <c:v>55</c:v>
                </c:pt>
                <c:pt idx="30">
                  <c:v>40</c:v>
                </c:pt>
                <c:pt idx="31">
                  <c:v>30</c:v>
                </c:pt>
                <c:pt idx="32">
                  <c:v>20</c:v>
                </c:pt>
                <c:pt idx="33">
                  <c:v>18</c:v>
                </c:pt>
                <c:pt idx="34">
                  <c:v>20</c:v>
                </c:pt>
                <c:pt idx="35">
                  <c:v>22</c:v>
                </c:pt>
                <c:pt idx="36">
                  <c:v>23</c:v>
                </c:pt>
                <c:pt idx="37">
                  <c:v>24</c:v>
                </c:pt>
                <c:pt idx="38">
                  <c:v>20</c:v>
                </c:pt>
                <c:pt idx="39">
                  <c:v>30</c:v>
                </c:pt>
                <c:pt idx="40">
                  <c:v>35</c:v>
                </c:pt>
                <c:pt idx="41">
                  <c:v>40</c:v>
                </c:pt>
                <c:pt idx="42">
                  <c:v>43</c:v>
                </c:pt>
                <c:pt idx="43">
                  <c:v>50</c:v>
                </c:pt>
                <c:pt idx="44">
                  <c:v>55</c:v>
                </c:pt>
                <c:pt idx="45">
                  <c:v>60</c:v>
                </c:pt>
                <c:pt idx="46">
                  <c:v>65</c:v>
                </c:pt>
                <c:pt idx="47">
                  <c:v>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04832"/>
        <c:axId val="125307136"/>
      </c:lineChart>
      <c:catAx>
        <c:axId val="125304832"/>
        <c:scaling>
          <c:orientation val="minMax"/>
        </c:scaling>
        <c:delete val="0"/>
        <c:axPos val="b"/>
        <c:numFmt formatCode="hh" sourceLinked="0"/>
        <c:majorTickMark val="out"/>
        <c:minorTickMark val="none"/>
        <c:tickLblPos val="nextTo"/>
        <c:txPr>
          <a:bodyPr rot="0" vert="horz" anchor="ctr" anchorCtr="0"/>
          <a:lstStyle/>
          <a:p>
            <a:pPr>
              <a:defRPr/>
            </a:pPr>
            <a:endParaRPr lang="zh-TW"/>
          </a:p>
        </c:txPr>
        <c:crossAx val="125307136"/>
        <c:crosses val="autoZero"/>
        <c:auto val="1"/>
        <c:lblAlgn val="ctr"/>
        <c:lblOffset val="100"/>
        <c:tickMarkSkip val="1"/>
        <c:noMultiLvlLbl val="0"/>
      </c:catAx>
      <c:valAx>
        <c:axId val="1253071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304832"/>
        <c:crosses val="autoZero"/>
        <c:crossBetween val="between"/>
        <c:majorUnit val="10"/>
      </c:valAx>
      <c:valAx>
        <c:axId val="125313024"/>
        <c:scaling>
          <c:orientation val="minMax"/>
          <c:max val="1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spPr>
          <a:ln>
            <a:noFill/>
          </a:ln>
        </c:spPr>
        <c:crossAx val="125314560"/>
        <c:crosses val="max"/>
        <c:crossBetween val="between"/>
      </c:valAx>
      <c:catAx>
        <c:axId val="125314560"/>
        <c:scaling>
          <c:orientation val="minMax"/>
        </c:scaling>
        <c:delete val="1"/>
        <c:axPos val="b"/>
        <c:numFmt formatCode="hh" sourceLinked="1"/>
        <c:majorTickMark val="out"/>
        <c:minorTickMark val="none"/>
        <c:tickLblPos val="nextTo"/>
        <c:crossAx val="125313024"/>
        <c:crosses val="autoZero"/>
        <c:auto val="1"/>
        <c:lblAlgn val="ctr"/>
        <c:lblOffset val="100"/>
        <c:noMultiLvlLbl val="0"/>
      </c:cat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96062992125983"/>
          <c:y val="0.13010425780110821"/>
          <c:w val="0.75003937007874011"/>
          <c:h val="0.76317512394284048"/>
        </c:manualLayout>
      </c:layout>
      <c:barChart>
        <c:barDir val="col"/>
        <c:grouping val="stacked"/>
        <c:varyColors val="0"/>
        <c:ser>
          <c:idx val="0"/>
          <c:order val="1"/>
          <c:tx>
            <c:strRef>
              <c:f>'輔助背景-水平'!$C$1</c:f>
              <c:strCache>
                <c:ptCount val="1"/>
                <c:pt idx="0">
                  <c:v>low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'輔助背景-水平'!$C$2:$C$32</c:f>
              <c:numCache>
                <c:formatCode>General</c:formatCode>
                <c:ptCount val="3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</c:numCache>
            </c:numRef>
          </c:val>
        </c:ser>
        <c:ser>
          <c:idx val="2"/>
          <c:order val="2"/>
          <c:tx>
            <c:strRef>
              <c:f>'輔助背景-水平'!$D$1</c:f>
              <c:strCache>
                <c:ptCount val="1"/>
                <c:pt idx="0">
                  <c:v>add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</c:spPr>
          <c:invertIfNegative val="0"/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'輔助背景-水平'!$D$2:$D$32</c:f>
              <c:numCache>
                <c:formatCode>General</c:formatCode>
                <c:ptCount val="3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25357056"/>
        <c:axId val="125362944"/>
      </c:barChart>
      <c:lineChart>
        <c:grouping val="standard"/>
        <c:varyColors val="0"/>
        <c:ser>
          <c:idx val="1"/>
          <c:order val="0"/>
          <c:tx>
            <c:strRef>
              <c:f>'輔助背景-水平'!$B$1</c:f>
              <c:strCache>
                <c:ptCount val="1"/>
                <c:pt idx="0">
                  <c:v>temp</c:v>
                </c:pt>
              </c:strCache>
            </c:strRef>
          </c:tx>
          <c:spPr>
            <a:ln w="19050"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'輔助背景-水平'!$A$2:$A$32</c:f>
              <c:numCache>
                <c:formatCode>General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</c:numCache>
            </c:numRef>
          </c:cat>
          <c:val>
            <c:numRef>
              <c:f>'輔助背景-水平'!$B$2:$B$32</c:f>
              <c:numCache>
                <c:formatCode>General</c:formatCode>
                <c:ptCount val="31"/>
                <c:pt idx="0">
                  <c:v>25</c:v>
                </c:pt>
                <c:pt idx="1">
                  <c:v>26</c:v>
                </c:pt>
                <c:pt idx="2">
                  <c:v>28</c:v>
                </c:pt>
                <c:pt idx="3">
                  <c:v>30</c:v>
                </c:pt>
                <c:pt idx="4">
                  <c:v>32</c:v>
                </c:pt>
                <c:pt idx="5">
                  <c:v>34</c:v>
                </c:pt>
                <c:pt idx="6">
                  <c:v>36</c:v>
                </c:pt>
                <c:pt idx="7">
                  <c:v>38</c:v>
                </c:pt>
                <c:pt idx="8">
                  <c:v>40</c:v>
                </c:pt>
                <c:pt idx="9">
                  <c:v>46</c:v>
                </c:pt>
                <c:pt idx="10">
                  <c:v>48</c:v>
                </c:pt>
                <c:pt idx="11">
                  <c:v>53</c:v>
                </c:pt>
                <c:pt idx="12">
                  <c:v>58</c:v>
                </c:pt>
                <c:pt idx="13">
                  <c:v>60</c:v>
                </c:pt>
                <c:pt idx="14">
                  <c:v>75</c:v>
                </c:pt>
                <c:pt idx="15">
                  <c:v>79</c:v>
                </c:pt>
                <c:pt idx="16">
                  <c:v>80</c:v>
                </c:pt>
                <c:pt idx="17">
                  <c:v>84</c:v>
                </c:pt>
                <c:pt idx="18">
                  <c:v>86</c:v>
                </c:pt>
                <c:pt idx="19">
                  <c:v>85</c:v>
                </c:pt>
                <c:pt idx="20">
                  <c:v>85</c:v>
                </c:pt>
                <c:pt idx="21">
                  <c:v>86</c:v>
                </c:pt>
                <c:pt idx="22">
                  <c:v>85</c:v>
                </c:pt>
                <c:pt idx="23">
                  <c:v>86</c:v>
                </c:pt>
                <c:pt idx="24">
                  <c:v>70</c:v>
                </c:pt>
                <c:pt idx="25">
                  <c:v>67</c:v>
                </c:pt>
                <c:pt idx="26">
                  <c:v>65</c:v>
                </c:pt>
                <c:pt idx="27">
                  <c:v>65</c:v>
                </c:pt>
                <c:pt idx="28">
                  <c:v>65</c:v>
                </c:pt>
                <c:pt idx="29">
                  <c:v>63</c:v>
                </c:pt>
                <c:pt idx="30">
                  <c:v>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357056"/>
        <c:axId val="125362944"/>
      </c:lineChart>
      <c:catAx>
        <c:axId val="12535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36294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2536294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2535705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424961207337444"/>
          <c:y val="0.12215026736255644"/>
          <c:w val="0.71393107279522239"/>
          <c:h val="0.7351284965874636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'輔助背景-用儲存格'!$A$1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'輔助背景-用儲存格'!$B$2:$B$7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16</c:v>
                </c:pt>
              </c:numCache>
            </c:numRef>
          </c:xVal>
          <c:yVal>
            <c:numRef>
              <c:f>'輔助背景-用儲存格'!$C$2:$C$7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7712"/>
        <c:axId val="125429632"/>
      </c:scatterChart>
      <c:valAx>
        <c:axId val="125427712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5429632"/>
        <c:crossesAt val="0"/>
        <c:crossBetween val="midCat"/>
      </c:valAx>
      <c:valAx>
        <c:axId val="125429632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427712"/>
        <c:crosses val="autoZero"/>
        <c:crossBetween val="midCat"/>
      </c:valAx>
      <c:spPr>
        <a:noFill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11680"/>
        <c:axId val="110329856"/>
      </c:barChart>
      <c:catAx>
        <c:axId val="11031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29856"/>
        <c:crosses val="autoZero"/>
        <c:auto val="1"/>
        <c:lblAlgn val="ctr"/>
        <c:lblOffset val="100"/>
        <c:noMultiLvlLbl val="0"/>
      </c:catAx>
      <c:valAx>
        <c:axId val="11032985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1031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6.0478335929933895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47168"/>
        <c:axId val="125473536"/>
      </c:scatterChart>
      <c:valAx>
        <c:axId val="125447168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5473536"/>
        <c:crossesAt val="0"/>
        <c:crossBetween val="midCat"/>
      </c:valAx>
      <c:valAx>
        <c:axId val="12547353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447168"/>
        <c:crosses val="autoZero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61994750656169"/>
          <c:y val="4.6218086375566687E-2"/>
          <c:w val="0.66738361038203553"/>
          <c:h val="0.70599379623001668"/>
        </c:manualLayout>
      </c:layout>
      <c:scatterChart>
        <c:scatterStyle val="lineMarker"/>
        <c:varyColors val="0"/>
        <c:ser>
          <c:idx val="0"/>
          <c:order val="0"/>
          <c:tx>
            <c:strRef>
              <c:f>'輔助線-誤差線'!$A$1</c:f>
              <c:strCache>
                <c:ptCount val="1"/>
                <c:pt idx="0">
                  <c:v>個體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'輔助線-誤差線'!$B$2:$B$7</c:f>
              <c:numCache>
                <c:formatCode>General</c:formatCode>
                <c:ptCount val="6"/>
                <c:pt idx="0">
                  <c:v>20</c:v>
                </c:pt>
                <c:pt idx="1">
                  <c:v>14</c:v>
                </c:pt>
                <c:pt idx="2">
                  <c:v>15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</c:numCache>
            </c:numRef>
          </c:xVal>
          <c:yVal>
            <c:numRef>
              <c:f>'輔助線-誤差線'!$C$2:$C$7</c:f>
              <c:numCache>
                <c:formatCode>General</c:formatCode>
                <c:ptCount val="6"/>
                <c:pt idx="0">
                  <c:v>4.5</c:v>
                </c:pt>
                <c:pt idx="1">
                  <c:v>6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'輔助線-誤差線'!$A$10</c:f>
              <c:strCache>
                <c:ptCount val="1"/>
                <c:pt idx="0">
                  <c:v>中心點</c:v>
                </c:pt>
              </c:strCache>
            </c:strRef>
          </c:tx>
          <c:spPr>
            <a:ln w="28575">
              <a:noFill/>
            </a:ln>
          </c:spPr>
          <c:dPt>
            <c:idx val="0"/>
            <c:marker>
              <c:symbol val="none"/>
            </c:marker>
            <c:bubble3D val="0"/>
          </c:dPt>
          <c:errBars>
            <c:errDir val="y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errBars>
            <c:errDir val="x"/>
            <c:errBarType val="both"/>
            <c:errValType val="cust"/>
            <c:noEndCap val="1"/>
            <c:plus>
              <c:numLit>
                <c:formatCode>General</c:formatCode>
                <c:ptCount val="1"/>
                <c:pt idx="0">
                  <c:v>50</c:v>
                </c:pt>
              </c:numLit>
            </c:plus>
            <c:minus>
              <c:numLit>
                <c:formatCode>General</c:formatCode>
                <c:ptCount val="1"/>
                <c:pt idx="0">
                  <c:v>50</c:v>
                </c:pt>
              </c:numLit>
            </c:minus>
            <c:spPr>
              <a:ln>
                <a:solidFill>
                  <a:schemeClr val="bg1">
                    <a:lumMod val="50000"/>
                  </a:schemeClr>
                </a:solidFill>
                <a:prstDash val="sysDash"/>
              </a:ln>
            </c:spPr>
          </c:errBars>
          <c:xVal>
            <c:numRef>
              <c:f>'輔助線-誤差線'!$B$10</c:f>
              <c:numCache>
                <c:formatCode>General</c:formatCode>
                <c:ptCount val="1"/>
                <c:pt idx="0">
                  <c:v>16</c:v>
                </c:pt>
              </c:numCache>
            </c:numRef>
          </c:xVal>
          <c:yVal>
            <c:numRef>
              <c:f>'輔助線-誤差線'!$C$10</c:f>
              <c:numCache>
                <c:formatCode>General</c:formatCode>
                <c:ptCount val="1"/>
                <c:pt idx="0">
                  <c:v>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98880"/>
        <c:axId val="125500416"/>
      </c:scatterChart>
      <c:valAx>
        <c:axId val="125498880"/>
        <c:scaling>
          <c:orientation val="minMax"/>
          <c:max val="20"/>
          <c:min val="10"/>
        </c:scaling>
        <c:delete val="0"/>
        <c:axPos val="b"/>
        <c:numFmt formatCode="General" sourceLinked="1"/>
        <c:majorTickMark val="out"/>
        <c:minorTickMark val="none"/>
        <c:tickLblPos val="nextTo"/>
        <c:crossAx val="125500416"/>
        <c:crossesAt val="5"/>
        <c:crossBetween val="midCat"/>
      </c:valAx>
      <c:valAx>
        <c:axId val="125500416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25498880"/>
        <c:crossesAt val="16"/>
        <c:crossBetween val="midCat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3003803668926406"/>
          <c:y val="0.12846241677417441"/>
          <c:w val="0.5770901230929022"/>
          <c:h val="0.55970075774426498"/>
        </c:manualLayout>
      </c:layout>
      <c:scatterChart>
        <c:scatterStyle val="lineMarker"/>
        <c:varyColors val="0"/>
        <c:ser>
          <c:idx val="1"/>
          <c:order val="0"/>
          <c:tx>
            <c:strRef>
              <c:f>輔助線與標記資料點!$A$10</c:f>
              <c:strCache>
                <c:ptCount val="1"/>
                <c:pt idx="0">
                  <c:v>死亡率 1%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pPr>
              <a:noFill/>
              <a:ln>
                <a:noFill/>
              </a:ln>
            </c:spPr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輔助線與標記資料點!$B$12:$B$13</c:f>
              <c:numCache>
                <c:formatCode>General</c:formatCode>
                <c:ptCount val="2"/>
                <c:pt idx="0">
                  <c:v>0</c:v>
                </c:pt>
                <c:pt idx="1">
                  <c:v>1000</c:v>
                </c:pt>
              </c:numCache>
            </c:numRef>
          </c:xVal>
          <c:yVal>
            <c:numRef>
              <c:f>輔助線與標記資料點!$C$12:$C$13</c:f>
              <c:numCache>
                <c:formatCode>General</c:formatCode>
                <c:ptCount val="2"/>
                <c:pt idx="0">
                  <c:v>0</c:v>
                </c:pt>
                <c:pt idx="1">
                  <c:v>10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輔助線與標記資料點!$A$16</c:f>
              <c:strCache>
                <c:ptCount val="1"/>
                <c:pt idx="0">
                  <c:v>死亡率 5%</c:v>
                </c:pt>
              </c:strCache>
            </c:strRef>
          </c:tx>
          <c:spPr>
            <a:ln w="19050">
              <a:solidFill>
                <a:schemeClr val="bg1">
                  <a:lumMod val="85000"/>
                </a:schemeClr>
              </a:solidFill>
              <a:prstDash val="sysDash"/>
            </a:ln>
          </c:spPr>
          <c:marker>
            <c:symbol val="none"/>
          </c:marker>
          <c:dLbls>
            <c:dLbl>
              <c:idx val="0"/>
              <c:delete val="1"/>
            </c:dLbl>
            <c:txPr>
              <a:bodyPr/>
              <a:lstStyle/>
              <a:p>
                <a:pPr>
                  <a:defRPr sz="800">
                    <a:solidFill>
                      <a:schemeClr val="bg1">
                        <a:lumMod val="65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0"/>
            <c:showCatName val="0"/>
            <c:showSerName val="1"/>
            <c:showPercent val="0"/>
            <c:showBubbleSize val="0"/>
            <c:showLeaderLines val="0"/>
          </c:dLbls>
          <c:xVal>
            <c:numRef>
              <c:f>輔助線與標記資料點!$B$18:$B$19</c:f>
              <c:numCache>
                <c:formatCode>General</c:formatCode>
                <c:ptCount val="2"/>
                <c:pt idx="0">
                  <c:v>0</c:v>
                </c:pt>
                <c:pt idx="1">
                  <c:v>400</c:v>
                </c:pt>
              </c:numCache>
            </c:numRef>
          </c:xVal>
          <c:yVal>
            <c:numRef>
              <c:f>輔助線與標記資料點!$C$18:$C$19</c:f>
              <c:numCache>
                <c:formatCode>General</c:formatCode>
                <c:ptCount val="2"/>
                <c:pt idx="0">
                  <c:v>0</c:v>
                </c:pt>
                <c:pt idx="1">
                  <c:v>20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輔助線與標記資料點!$A$1</c:f>
              <c:strCache>
                <c:ptCount val="1"/>
                <c:pt idx="0">
                  <c:v>國家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Pt>
            <c:idx val="3"/>
            <c:marker>
              <c:spPr>
                <a:solidFill>
                  <a:schemeClr val="accent2"/>
                </a:solidFill>
                <a:ln>
                  <a:noFill/>
                </a:ln>
              </c:spPr>
            </c:marker>
            <c:bubble3D val="0"/>
          </c:dPt>
          <c:dLbls>
            <c:dLbl>
              <c:idx val="0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輔助線與標記資料點!$A$2</c:f>
                  <c:strCache>
                    <c:ptCount val="1"/>
                    <c:pt idx="0">
                      <c:v>A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輔助線與標記資料點!$A$3</c:f>
                  <c:strCache>
                    <c:ptCount val="1"/>
                    <c:pt idx="0">
                      <c:v>B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9456398164133226E-2"/>
                  <c:y val="-2.6365348399246705E-2"/>
                </c:manualLayout>
              </c:layout>
              <c:tx>
                <c:strRef>
                  <c:f>輔助線與標記資料點!$A$4</c:f>
                  <c:strCache>
                    <c:ptCount val="1"/>
                    <c:pt idx="0">
                      <c:v>C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543882549440678E-2"/>
                  <c:y val="-2.6365348399246705E-2"/>
                </c:manualLayout>
              </c:layout>
              <c:tx>
                <c:strRef>
                  <c:f>輔助線與標記資料點!$A$5</c:f>
                  <c:strCache>
                    <c:ptCount val="1"/>
                    <c:pt idx="0">
                      <c:v>D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accent2"/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2.832484174772271E-2"/>
                  <c:y val="-2.6365348399246705E-2"/>
                </c:manualLayout>
              </c:layout>
              <c:tx>
                <c:strRef>
                  <c:f>輔助線與標記資料點!$A$6</c:f>
                  <c:strCache>
                    <c:ptCount val="1"/>
                    <c:pt idx="0">
                      <c:v>E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-2.7219391693685348E-2"/>
                  <c:y val="-2.6365348399246705E-2"/>
                </c:manualLayout>
              </c:layout>
              <c:tx>
                <c:strRef>
                  <c:f>輔助線與標記資料點!$A$7</c:f>
                  <c:strCache>
                    <c:ptCount val="1"/>
                    <c:pt idx="0">
                      <c:v>F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sz="900" b="0" i="0" u="none" strike="noStrike">
                      <a:solidFill>
                        <a:schemeClr val="bg1">
                          <a:lumMod val="50000"/>
                        </a:schemeClr>
                      </a:solidFill>
                      <a:latin typeface="新細明體"/>
                    </a:defRPr>
                  </a:pPr>
                  <a:endParaRPr lang="zh-TW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900">
                    <a:solidFill>
                      <a:schemeClr val="bg1">
                        <a:lumMod val="50000"/>
                      </a:schemeClr>
                    </a:solidFill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xVal>
            <c:numRef>
              <c:f>輔助線與標記資料點!$B$2:$B$7</c:f>
              <c:numCache>
                <c:formatCode>General</c:formatCode>
                <c:ptCount val="6"/>
                <c:pt idx="0">
                  <c:v>250</c:v>
                </c:pt>
                <c:pt idx="1">
                  <c:v>30</c:v>
                </c:pt>
                <c:pt idx="2">
                  <c:v>200</c:v>
                </c:pt>
                <c:pt idx="3">
                  <c:v>300</c:v>
                </c:pt>
                <c:pt idx="4">
                  <c:v>450</c:v>
                </c:pt>
                <c:pt idx="5">
                  <c:v>600</c:v>
                </c:pt>
              </c:numCache>
            </c:numRef>
          </c:xVal>
          <c:yVal>
            <c:numRef>
              <c:f>輔助線與標記資料點!$C$2:$C$7</c:f>
              <c:numCache>
                <c:formatCode>General</c:formatCode>
                <c:ptCount val="6"/>
                <c:pt idx="0">
                  <c:v>4</c:v>
                </c:pt>
                <c:pt idx="1">
                  <c:v>5</c:v>
                </c:pt>
                <c:pt idx="2">
                  <c:v>5</c:v>
                </c:pt>
                <c:pt idx="3">
                  <c:v>14</c:v>
                </c:pt>
                <c:pt idx="4">
                  <c:v>4</c:v>
                </c:pt>
                <c:pt idx="5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341504"/>
        <c:axId val="126343424"/>
      </c:scatterChart>
      <c:valAx>
        <c:axId val="126341504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zh-TW" altLang="en-US" b="0"/>
                  <a:t>確診數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43424"/>
        <c:crosses val="autoZero"/>
        <c:crossBetween val="midCat"/>
      </c:valAx>
      <c:valAx>
        <c:axId val="126343424"/>
        <c:scaling>
          <c:orientation val="minMax"/>
          <c:max val="2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死亡數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341504"/>
        <c:crosses val="autoZero"/>
        <c:crossBetween val="midCat"/>
        <c:majorUnit val="5"/>
      </c:valAx>
      <c:spPr>
        <a:noFill/>
      </c:spPr>
    </c:plotArea>
    <c:plotVisOnly val="1"/>
    <c:dispBlanksAs val="gap"/>
    <c:showDLblsOverMax val="0"/>
  </c:chart>
  <c:spPr>
    <a:noFill/>
    <a:ln>
      <a:solidFill>
        <a:schemeClr val="bg1">
          <a:lumMod val="50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154783593227316"/>
          <c:y val="7.7936691732722663E-2"/>
          <c:w val="0.67080129689671142"/>
          <c:h val="0.685158758665084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68352"/>
        <c:axId val="125243392"/>
      </c:lineChart>
      <c:dateAx>
        <c:axId val="11086835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5243392"/>
        <c:crosses val="autoZero"/>
        <c:auto val="1"/>
        <c:lblOffset val="100"/>
        <c:baseTimeUnit val="days"/>
      </c:dateAx>
      <c:valAx>
        <c:axId val="125243392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086835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50695052007389"/>
          <c:y val="7.4358393556969757E-2"/>
          <c:w val="0.66639739477009818"/>
          <c:h val="0.76126103555237412"/>
        </c:manualLayout>
      </c:layout>
      <c:scatterChart>
        <c:scatterStyle val="lineMarker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xVal>
          <c:y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64640"/>
        <c:axId val="125266176"/>
      </c:scatterChart>
      <c:valAx>
        <c:axId val="125264640"/>
        <c:scaling>
          <c:orientation val="minMax"/>
          <c:max val="43930"/>
          <c:min val="43890"/>
        </c:scaling>
        <c:delete val="0"/>
        <c:axPos val="b"/>
        <c:numFmt formatCode="mm/dd" sourceLinked="1"/>
        <c:majorTickMark val="none"/>
        <c:minorTickMark val="none"/>
        <c:tickLblPos val="none"/>
        <c:txPr>
          <a:bodyPr rot="-5400000" vert="horz"/>
          <a:lstStyle/>
          <a:p>
            <a:pPr>
              <a:defRPr/>
            </a:pPr>
            <a:endParaRPr lang="zh-TW"/>
          </a:p>
        </c:txPr>
        <c:crossAx val="125266176"/>
        <c:crosses val="autoZero"/>
        <c:crossBetween val="midCat"/>
      </c:valAx>
      <c:valAx>
        <c:axId val="125266176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264640"/>
        <c:crosses val="autoZero"/>
        <c:crossBetween val="midCat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847594050743658"/>
          <c:y val="6.4047827354913975E-2"/>
          <c:w val="0.67080129689671142"/>
          <c:h val="0.68978856809565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dLbls>
            <c:dLblPos val="r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532416"/>
        <c:axId val="126132224"/>
      </c:lineChart>
      <c:dateAx>
        <c:axId val="125532416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6132224"/>
        <c:crosses val="autoZero"/>
        <c:auto val="1"/>
        <c:lblOffset val="100"/>
        <c:baseTimeUnit val="days"/>
      </c:dateAx>
      <c:valAx>
        <c:axId val="126132224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5532416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34926405286539"/>
          <c:y val="8.1946665063813581E-2"/>
          <c:w val="0.82271876957121015"/>
          <c:h val="0.72982629079761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invertIfNegative val="0"/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225792"/>
        <c:axId val="126239872"/>
      </c:barChart>
      <c:dateAx>
        <c:axId val="126225792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6239872"/>
        <c:crosses val="autoZero"/>
        <c:auto val="1"/>
        <c:lblOffset val="100"/>
        <c:baseTimeUnit val="days"/>
        <c:majorUnit val="1"/>
        <c:majorTimeUnit val="days"/>
      </c:dateAx>
      <c:valAx>
        <c:axId val="126239872"/>
        <c:scaling>
          <c:orientation val="minMax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25792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86925634295713"/>
          <c:y val="0.15347769028871389"/>
          <c:w val="0.76264170312044344"/>
          <c:h val="0.68680592009332164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255488"/>
        <c:axId val="126257408"/>
      </c:lineChart>
      <c:catAx>
        <c:axId val="126255488"/>
        <c:scaling>
          <c:orientation val="minMax"/>
        </c:scaling>
        <c:delete val="0"/>
        <c:axPos val="b"/>
        <c:numFmt formatCode="mm/dd" sourceLinked="1"/>
        <c:majorTickMark val="out"/>
        <c:minorTickMark val="none"/>
        <c:tickLblPos val="nextTo"/>
        <c:crossAx val="126257408"/>
        <c:crosses val="autoZero"/>
        <c:auto val="0"/>
        <c:lblAlgn val="ctr"/>
        <c:lblOffset val="100"/>
        <c:noMultiLvlLbl val="1"/>
      </c:catAx>
      <c:valAx>
        <c:axId val="126257408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25548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792171470369482"/>
          <c:y val="8.753376330310908E-2"/>
          <c:w val="0.80102675690128899"/>
          <c:h val="0.76891847949527847"/>
        </c:manualLayout>
      </c:layout>
      <c:lineChart>
        <c:grouping val="standard"/>
        <c:varyColors val="0"/>
        <c:ser>
          <c:idx val="0"/>
          <c:order val="0"/>
          <c:tx>
            <c:strRef>
              <c:f>日期序列!$B$1</c:f>
              <c:strCache>
                <c:ptCount val="1"/>
                <c:pt idx="0">
                  <c:v>長度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Dot"/>
            </a:ln>
            <a:effectLst/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日期序列!$B$2:$B$6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日期序列!$C$1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numFmt formatCode="yyyy&quot;年&quot;m&quot;月&quot;d&quot;日&quot;;@" sourceLinked="0"/>
            <c:txPr>
              <a:bodyPr rot="-5400000" vert="horz" anchor="ctr" anchorCtr="0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cat>
            <c:numRef>
              <c:f>日期序列!$A$2:$A$6</c:f>
              <c:numCache>
                <c:formatCode>mm/dd</c:formatCode>
                <c:ptCount val="5"/>
                <c:pt idx="0">
                  <c:v>43891</c:v>
                </c:pt>
                <c:pt idx="1">
                  <c:v>43893</c:v>
                </c:pt>
                <c:pt idx="2">
                  <c:v>43898</c:v>
                </c:pt>
                <c:pt idx="3">
                  <c:v>43908</c:v>
                </c:pt>
                <c:pt idx="4">
                  <c:v>43920</c:v>
                </c:pt>
              </c:numCache>
            </c:numRef>
          </c:cat>
          <c:val>
            <c:numRef>
              <c:f>日期序列!$C$2:$C$6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430208"/>
        <c:axId val="126432000"/>
      </c:lineChart>
      <c:dateAx>
        <c:axId val="126430208"/>
        <c:scaling>
          <c:orientation val="minMax"/>
        </c:scaling>
        <c:delete val="0"/>
        <c:axPos val="b"/>
        <c:numFmt formatCode="mm/dd" sourceLinked="1"/>
        <c:majorTickMark val="none"/>
        <c:minorTickMark val="none"/>
        <c:tickLblPos val="none"/>
        <c:crossAx val="126432000"/>
        <c:crosses val="autoZero"/>
        <c:auto val="1"/>
        <c:lblOffset val="100"/>
        <c:baseTimeUnit val="days"/>
      </c:dateAx>
      <c:valAx>
        <c:axId val="126432000"/>
        <c:scaling>
          <c:orientation val="minMax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長度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6430208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515344235816677"/>
          <c:y val="0.17798294526488909"/>
          <c:w val="0.69228245507773067"/>
          <c:h val="0.56421073975195157"/>
        </c:manualLayout>
      </c:layout>
      <c:lineChart>
        <c:grouping val="standar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7353216"/>
        <c:axId val="127355136"/>
      </c:lineChart>
      <c:catAx>
        <c:axId val="127353216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355136"/>
        <c:crosses val="autoZero"/>
        <c:auto val="1"/>
        <c:lblAlgn val="ctr"/>
        <c:lblOffset val="100"/>
        <c:noMultiLvlLbl val="0"/>
      </c:catAx>
      <c:valAx>
        <c:axId val="12735513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353216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chemeClr val="bg1">
                  <a:lumMod val="50000"/>
                </a:schemeClr>
              </a:solidFill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</a:ln>
            </c:spPr>
          </c:marker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349312"/>
        <c:axId val="110351488"/>
      </c:lineChart>
      <c:catAx>
        <c:axId val="110349312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51488"/>
        <c:crosses val="autoZero"/>
        <c:auto val="1"/>
        <c:lblAlgn val="ctr"/>
        <c:lblOffset val="100"/>
        <c:noMultiLvlLbl val="0"/>
      </c:catAx>
      <c:valAx>
        <c:axId val="11035148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out"/>
        <c:minorTickMark val="none"/>
        <c:tickLblPos val="nextTo"/>
        <c:crossAx val="110349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660643381115822"/>
          <c:y val="0.2092153218502659"/>
          <c:w val="0.70082946362473919"/>
          <c:h val="0.53297854219124996"/>
        </c:manualLayout>
      </c:layout>
      <c:scatterChart>
        <c:scatterStyle val="lineMarker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circle"/>
            <c:size val="5"/>
            <c:spPr>
              <a:noFill/>
              <a:ln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時間序列!$B$2:$B$20</c:f>
              <c:numCache>
                <c:formatCode>General</c:formatCode>
                <c:ptCount val="19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時間序列!$D$1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chemeClr val="bg1">
                  <a:lumMod val="50000"/>
                </a:schemeClr>
              </a:solidFill>
              <a:ln>
                <a:noFill/>
              </a:ln>
            </c:spPr>
          </c:marker>
          <c:dLbls>
            <c:txPr>
              <a:bodyPr rot="-5400000" vert="horz"/>
              <a:lstStyle/>
              <a:p>
                <a:pPr>
                  <a:defRPr/>
                </a:pPr>
                <a:endParaRPr lang="zh-TW"/>
              </a:p>
            </c:txPr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時間序列!$A$2:$A$20</c:f>
              <c:numCache>
                <c:formatCode>h:mm</c:formatCode>
                <c:ptCount val="19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xVal>
          <c:yVal>
            <c:numRef>
              <c:f>時間序列!$D$2:$D$20</c:f>
              <c:numCache>
                <c:formatCode>General</c:formatCode>
                <c:ptCount val="19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275008"/>
        <c:axId val="127395328"/>
      </c:scatterChart>
      <c:valAx>
        <c:axId val="127275008"/>
        <c:scaling>
          <c:orientation val="minMax"/>
          <c:max val="0.8"/>
          <c:min val="0.2"/>
        </c:scaling>
        <c:delete val="0"/>
        <c:axPos val="b"/>
        <c:numFmt formatCode="h:mm" sourceLinked="1"/>
        <c:majorTickMark val="none"/>
        <c:minorTickMark val="none"/>
        <c:tickLblPos val="none"/>
        <c:crossAx val="127395328"/>
        <c:crosses val="autoZero"/>
        <c:crossBetween val="midCat"/>
        <c:majorUnit val="0.2"/>
      </c:valAx>
      <c:valAx>
        <c:axId val="127395328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275008"/>
        <c:crosses val="autoZero"/>
        <c:crossBetween val="midCat"/>
        <c:majorUnit val="0.5"/>
      </c:valAx>
    </c:plotArea>
    <c:plotVisOnly val="1"/>
    <c:dispBlanksAs val="gap"/>
    <c:showDLblsOverMax val="0"/>
  </c:chart>
  <c:spPr>
    <a:noFill/>
    <a:ln>
      <a:solidFill>
        <a:schemeClr val="accent2"/>
      </a:solidFill>
    </a:ln>
  </c:sp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08160"/>
        <c:axId val="127309696"/>
      </c:barChart>
      <c:catAx>
        <c:axId val="127308160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309696"/>
        <c:crosses val="autoZero"/>
        <c:auto val="1"/>
        <c:lblAlgn val="ctr"/>
        <c:lblOffset val="100"/>
        <c:noMultiLvlLbl val="0"/>
      </c:catAx>
      <c:valAx>
        <c:axId val="127309696"/>
        <c:scaling>
          <c:orientation val="minMax"/>
          <c:max val="37"/>
          <c:min val="34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308160"/>
        <c:crosses val="autoZero"/>
        <c:crossBetween val="between"/>
        <c:majorUnit val="0.5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0071159361210636"/>
          <c:y val="8.2405784182637554E-2"/>
          <c:w val="0.59129123845895282"/>
          <c:h val="0.7223007973059971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時間序列!$B$1</c:f>
              <c:strCache>
                <c:ptCount val="1"/>
                <c:pt idx="0">
                  <c:v>溫度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cat>
            <c:numRef>
              <c:f>時間序列!$A$2:$A$5</c:f>
              <c:numCache>
                <c:formatCode>h:mm</c:formatCode>
                <c:ptCount val="4"/>
                <c:pt idx="0">
                  <c:v>0.25</c:v>
                </c:pt>
                <c:pt idx="1">
                  <c:v>0.3125</c:v>
                </c:pt>
                <c:pt idx="2">
                  <c:v>0.41666666666666669</c:v>
                </c:pt>
                <c:pt idx="3">
                  <c:v>0.66666666666666663</c:v>
                </c:pt>
              </c:numCache>
            </c:numRef>
          </c:cat>
          <c:val>
            <c:numRef>
              <c:f>時間序列!$B$2:$B$5</c:f>
              <c:numCache>
                <c:formatCode>General</c:formatCode>
                <c:ptCount val="4"/>
                <c:pt idx="0">
                  <c:v>35.6</c:v>
                </c:pt>
                <c:pt idx="1">
                  <c:v>36</c:v>
                </c:pt>
                <c:pt idx="2">
                  <c:v>35</c:v>
                </c:pt>
                <c:pt idx="3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7330944"/>
        <c:axId val="127078784"/>
      </c:barChart>
      <c:catAx>
        <c:axId val="127330944"/>
        <c:scaling>
          <c:orientation val="minMax"/>
        </c:scaling>
        <c:delete val="0"/>
        <c:axPos val="b"/>
        <c:numFmt formatCode="h:mm" sourceLinked="1"/>
        <c:majorTickMark val="out"/>
        <c:minorTickMark val="none"/>
        <c:tickLblPos val="nextTo"/>
        <c:crossAx val="127078784"/>
        <c:crosses val="autoZero"/>
        <c:auto val="1"/>
        <c:lblAlgn val="ctr"/>
        <c:lblOffset val="100"/>
        <c:noMultiLvlLbl val="0"/>
      </c:catAx>
      <c:valAx>
        <c:axId val="127078784"/>
        <c:scaling>
          <c:orientation val="minMax"/>
          <c:max val="37"/>
          <c:min val="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 b="0"/>
                </a:pPr>
                <a:r>
                  <a:rPr lang="zh-TW" altLang="en-US" b="0"/>
                  <a:t>溫度</a:t>
                </a:r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27330944"/>
        <c:crosses val="autoZero"/>
        <c:crossBetween val="between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48708697871099443"/>
          <c:y val="9.9337973378327712E-2"/>
          <c:w val="0.24328375619714201"/>
          <c:h val="0.58950881139857514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組圖!$S$56:$S$58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062272"/>
        <c:axId val="227281152"/>
      </c:scatterChart>
      <c:valAx>
        <c:axId val="137062272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27281152"/>
        <c:crosses val="autoZero"/>
        <c:crossBetween val="midCat"/>
      </c:valAx>
      <c:valAx>
        <c:axId val="227281152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8507254301545638"/>
              <c:y val="5.2563976377952758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37062272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5223793245522822"/>
          <c:y val="8.353478404130861E-2"/>
          <c:w val="0.28495030550561312"/>
          <c:h val="0.61927085399902559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組圖!$S$56:$S$58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344320"/>
        <c:axId val="207294464"/>
      </c:scatterChart>
      <c:valAx>
        <c:axId val="204344320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07294464"/>
        <c:crosses val="autoZero"/>
        <c:crossBetween val="midCat"/>
      </c:valAx>
      <c:valAx>
        <c:axId val="207294464"/>
        <c:scaling>
          <c:orientation val="minMax"/>
          <c:max val="0.8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0.42951714369037208"/>
              <c:y val="5.2563922467438039E-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4344320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val>
        </c:ser>
        <c:ser>
          <c:idx val="1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val>
        </c:ser>
        <c:ser>
          <c:idx val="2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08320"/>
        <c:axId val="202409856"/>
      </c:barChart>
      <c:catAx>
        <c:axId val="2024083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409856"/>
        <c:crosses val="autoZero"/>
        <c:auto val="1"/>
        <c:lblAlgn val="ctr"/>
        <c:lblOffset val="100"/>
        <c:noMultiLvlLbl val="0"/>
      </c:catAx>
      <c:valAx>
        <c:axId val="2024098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08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val>
        </c:ser>
        <c:ser>
          <c:idx val="1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val>
        </c:ser>
        <c:ser>
          <c:idx val="2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81664"/>
        <c:axId val="202483200"/>
      </c:barChart>
      <c:catAx>
        <c:axId val="20248166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483200"/>
        <c:crosses val="autoZero"/>
        <c:auto val="1"/>
        <c:lblAlgn val="ctr"/>
        <c:lblOffset val="100"/>
        <c:noMultiLvlLbl val="0"/>
      </c:catAx>
      <c:valAx>
        <c:axId val="2024832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81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val>
        </c:ser>
        <c:ser>
          <c:idx val="1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val>
        </c:ser>
        <c:ser>
          <c:idx val="2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invertIfNegative val="0"/>
          <c:cat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cat>
          <c: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72832"/>
        <c:axId val="202503296"/>
      </c:barChart>
      <c:catAx>
        <c:axId val="2024728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503296"/>
        <c:crosses val="autoZero"/>
        <c:auto val="1"/>
        <c:lblAlgn val="ctr"/>
        <c:lblOffset val="100"/>
        <c:noMultiLvlLbl val="0"/>
      </c:catAx>
      <c:valAx>
        <c:axId val="202503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72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組圖!$C$6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</c:ser>
        <c:ser>
          <c:idx val="2"/>
          <c:order val="2"/>
          <c:tx>
            <c:strRef>
              <c:f>組圖!$D$6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419200"/>
        <c:axId val="209937152"/>
      </c:barChart>
      <c:catAx>
        <c:axId val="20241920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9937152"/>
        <c:crosses val="autoZero"/>
        <c:auto val="1"/>
        <c:lblAlgn val="ctr"/>
        <c:lblOffset val="100"/>
        <c:noMultiLvlLbl val="0"/>
      </c:catAx>
      <c:valAx>
        <c:axId val="2099371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透光度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41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組圖!$B$11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組圖!$C$11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</c:ser>
        <c:ser>
          <c:idx val="2"/>
          <c:order val="2"/>
          <c:tx>
            <c:strRef>
              <c:f>組圖!$D$11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607232"/>
        <c:axId val="202609024"/>
      </c:barChart>
      <c:catAx>
        <c:axId val="20260723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609024"/>
        <c:crosses val="autoZero"/>
        <c:auto val="1"/>
        <c:lblAlgn val="ctr"/>
        <c:lblOffset val="100"/>
        <c:noMultiLvlLbl val="0"/>
      </c:catAx>
      <c:valAx>
        <c:axId val="202609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zh-TW" altLang="en-US" b="0"/>
                  <a:t>彈性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607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383488"/>
        <c:axId val="110385024"/>
      </c:barChart>
      <c:catAx>
        <c:axId val="110383488"/>
        <c:scaling>
          <c:orientation val="minMax"/>
        </c:scaling>
        <c:delete val="0"/>
        <c:axPos val="b"/>
        <c:majorTickMark val="out"/>
        <c:minorTickMark val="none"/>
        <c:tickLblPos val="nextTo"/>
        <c:crossAx val="110385024"/>
        <c:crosses val="autoZero"/>
        <c:auto val="1"/>
        <c:lblAlgn val="ctr"/>
        <c:lblOffset val="100"/>
        <c:noMultiLvlLbl val="0"/>
      </c:catAx>
      <c:valAx>
        <c:axId val="11038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10383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組圖!$B$16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組圖!$C$16</c:f>
              <c:strCache>
                <c:ptCount val="1"/>
                <c:pt idx="0">
                  <c:v>60%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</c:ser>
        <c:ser>
          <c:idx val="2"/>
          <c:order val="2"/>
          <c:tx>
            <c:strRef>
              <c:f>組圖!$D$16</c:f>
              <c:strCache>
                <c:ptCount val="1"/>
                <c:pt idx="0">
                  <c:v>75%</c:v>
                </c:pt>
              </c:strCache>
            </c:strRef>
          </c:tx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733824"/>
        <c:axId val="202735616"/>
      </c:barChart>
      <c:catAx>
        <c:axId val="20273382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crossAx val="202735616"/>
        <c:crosses val="autoZero"/>
        <c:auto val="1"/>
        <c:lblAlgn val="ctr"/>
        <c:lblOffset val="100"/>
        <c:noMultiLvlLbl val="0"/>
      </c:catAx>
      <c:valAx>
        <c:axId val="202735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 sz="1000" b="0" i="0" u="none" strike="noStrike" baseline="0">
                    <a:effectLst/>
                  </a:rPr>
                  <a:t>平滑度</a:t>
                </a:r>
                <a:r>
                  <a:rPr lang="zh-TW" altLang="en-US" sz="1000" b="1" i="0" u="none" strike="noStrike" baseline="0"/>
                  <a:t> 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273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43246901669017"/>
          <c:y val="0.14946365364530609"/>
          <c:w val="0.56793310284026732"/>
          <c:h val="0.7938927336525271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組圖!$B$7:$B$9</c:f>
              <c:numCache>
                <c:formatCode>General</c:formatCode>
                <c:ptCount val="3"/>
                <c:pt idx="0">
                  <c:v>3580</c:v>
                </c:pt>
                <c:pt idx="1">
                  <c:v>3550</c:v>
                </c:pt>
                <c:pt idx="2">
                  <c:v>3448</c:v>
                </c:pt>
              </c:numCache>
            </c:numRef>
          </c:val>
        </c:ser>
        <c:ser>
          <c:idx val="1"/>
          <c:order val="1"/>
          <c:tx>
            <c:strRef>
              <c:f>組圖!$C$6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組圖!$C$7:$C$9</c:f>
              <c:numCache>
                <c:formatCode>General</c:formatCode>
                <c:ptCount val="3"/>
                <c:pt idx="0">
                  <c:v>3651</c:v>
                </c:pt>
                <c:pt idx="1">
                  <c:v>3570</c:v>
                </c:pt>
                <c:pt idx="2">
                  <c:v>3450</c:v>
                </c:pt>
              </c:numCache>
            </c:numRef>
          </c:val>
        </c:ser>
        <c:ser>
          <c:idx val="2"/>
          <c:order val="2"/>
          <c:tx>
            <c:strRef>
              <c:f>組圖!$D$6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組圖!$A$7:$A$9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組圖!$D$7:$D$9</c:f>
              <c:numCache>
                <c:formatCode>General</c:formatCode>
                <c:ptCount val="3"/>
                <c:pt idx="0">
                  <c:v>3700</c:v>
                </c:pt>
                <c:pt idx="1">
                  <c:v>3580</c:v>
                </c:pt>
                <c:pt idx="2">
                  <c:v>3552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513920"/>
        <c:axId val="214532480"/>
      </c:barChart>
      <c:catAx>
        <c:axId val="214513920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4532480"/>
        <c:crosses val="autoZero"/>
        <c:auto val="1"/>
        <c:lblAlgn val="ctr"/>
        <c:lblOffset val="100"/>
        <c:noMultiLvlLbl val="0"/>
      </c:catAx>
      <c:valAx>
        <c:axId val="214532480"/>
        <c:scaling>
          <c:orientation val="minMax"/>
          <c:min val="3300"/>
        </c:scaling>
        <c:delete val="0"/>
        <c:axPos val="l"/>
        <c:majorGridlines>
          <c:spPr>
            <a:ln w="6350"/>
          </c:spPr>
        </c:majorGridlines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透光度</a:t>
                </a:r>
              </a:p>
            </c:rich>
          </c:tx>
          <c:layout>
            <c:manualLayout>
              <c:xMode val="edge"/>
              <c:yMode val="edge"/>
              <c:x val="3.3228939405578577E-3"/>
              <c:y val="0.30394105123447002"/>
            </c:manualLayout>
          </c:layout>
          <c:overlay val="0"/>
        </c:title>
        <c:numFmt formatCode="[=3300]&quot;0&quot;;#" sourceLinked="0"/>
        <c:majorTickMark val="out"/>
        <c:minorTickMark val="none"/>
        <c:tickLblPos val="nextTo"/>
        <c:crossAx val="214513920"/>
        <c:crosses val="autoZero"/>
        <c:crossBetween val="between"/>
        <c:majorUnit val="100"/>
      </c:valAx>
      <c:spPr>
        <a:ln>
          <a:noFill/>
        </a:ln>
      </c:spPr>
    </c:plotArea>
    <c:legend>
      <c:legendPos val="r"/>
      <c:layout>
        <c:manualLayout>
          <c:xMode val="edge"/>
          <c:yMode val="edge"/>
          <c:x val="0.36609205556721774"/>
          <c:y val="0.1620463451106236"/>
          <c:w val="0.39363236587510991"/>
          <c:h val="9.176908544619268E-2"/>
        </c:manualLayout>
      </c:layout>
      <c:overlay val="0"/>
      <c:spPr>
        <a:solidFill>
          <a:sysClr val="window" lastClr="FFFFFF"/>
        </a:solidFill>
        <a:ln>
          <a:noFill/>
        </a:ln>
      </c:spPr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14547487119666"/>
          <c:y val="0.22429216900479385"/>
          <c:w val="0.66624064353066981"/>
          <c:h val="0.6673186494562692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組圖!$B$11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組圖!$B$12:$B$14</c:f>
              <c:numCache>
                <c:formatCode>General</c:formatCode>
                <c:ptCount val="3"/>
                <c:pt idx="0">
                  <c:v>0.38</c:v>
                </c:pt>
                <c:pt idx="1">
                  <c:v>0.48</c:v>
                </c:pt>
                <c:pt idx="2">
                  <c:v>0.5</c:v>
                </c:pt>
              </c:numCache>
            </c:numRef>
          </c:val>
        </c:ser>
        <c:ser>
          <c:idx val="1"/>
          <c:order val="1"/>
          <c:tx>
            <c:strRef>
              <c:f>組圖!$C$11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組圖!$C$12:$C$14</c:f>
              <c:numCache>
                <c:formatCode>General</c:formatCode>
                <c:ptCount val="3"/>
                <c:pt idx="0">
                  <c:v>0.39</c:v>
                </c:pt>
                <c:pt idx="1">
                  <c:v>0.61</c:v>
                </c:pt>
                <c:pt idx="2">
                  <c:v>0.7</c:v>
                </c:pt>
              </c:numCache>
            </c:numRef>
          </c:val>
        </c:ser>
        <c:ser>
          <c:idx val="2"/>
          <c:order val="2"/>
          <c:tx>
            <c:strRef>
              <c:f>組圖!$D$11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組圖!$A$12:$A$14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組圖!$D$12:$D$14</c:f>
              <c:numCache>
                <c:formatCode>General</c:formatCode>
                <c:ptCount val="3"/>
                <c:pt idx="0">
                  <c:v>0.3</c:v>
                </c:pt>
                <c:pt idx="1">
                  <c:v>0.41</c:v>
                </c:pt>
                <c:pt idx="2">
                  <c:v>0.65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4865792"/>
        <c:axId val="214867328"/>
      </c:barChart>
      <c:catAx>
        <c:axId val="214865792"/>
        <c:scaling>
          <c:orientation val="minMax"/>
        </c:scaling>
        <c:delete val="1"/>
        <c:axPos val="b"/>
        <c:numFmt formatCode="0%" sourceLinked="1"/>
        <c:majorTickMark val="out"/>
        <c:minorTickMark val="none"/>
        <c:tickLblPos val="nextTo"/>
        <c:crossAx val="214867328"/>
        <c:crosses val="autoZero"/>
        <c:auto val="1"/>
        <c:lblAlgn val="ctr"/>
        <c:lblOffset val="100"/>
        <c:noMultiLvlLbl val="0"/>
      </c:catAx>
      <c:valAx>
        <c:axId val="214867328"/>
        <c:scaling>
          <c:orientation val="minMax"/>
          <c:max val="0.8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1.8528004020086019E-3"/>
              <c:y val="0.291575638971190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4865792"/>
        <c:crosses val="autoZero"/>
        <c:crossBetween val="between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02347623213765"/>
          <c:y val="0.20062659779142397"/>
          <c:w val="0.6641158744045883"/>
          <c:h val="0.60137198278620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組圖!$B$16</c:f>
              <c:strCache>
                <c:ptCount val="1"/>
                <c:pt idx="0">
                  <c:v>50%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組圖!$B$17:$B$19</c:f>
              <c:numCache>
                <c:formatCode>General</c:formatCode>
                <c:ptCount val="3"/>
                <c:pt idx="0">
                  <c:v>6.6</c:v>
                </c:pt>
                <c:pt idx="1">
                  <c:v>5.4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組圖!$C$16</c:f>
              <c:strCache>
                <c:ptCount val="1"/>
                <c:pt idx="0">
                  <c:v>60%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組圖!$C$17:$C$19</c:f>
              <c:numCache>
                <c:formatCode>General</c:formatCode>
                <c:ptCount val="3"/>
                <c:pt idx="0">
                  <c:v>6</c:v>
                </c:pt>
                <c:pt idx="1">
                  <c:v>5</c:v>
                </c:pt>
                <c:pt idx="2">
                  <c:v>3.5</c:v>
                </c:pt>
              </c:numCache>
            </c:numRef>
          </c:val>
        </c:ser>
        <c:ser>
          <c:idx val="2"/>
          <c:order val="2"/>
          <c:tx>
            <c:strRef>
              <c:f>組圖!$D$16</c:f>
              <c:strCache>
                <c:ptCount val="1"/>
                <c:pt idx="0">
                  <c:v>75%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組圖!$A$17:$A$19</c:f>
              <c:strCache>
                <c:ptCount val="3"/>
                <c:pt idx="0">
                  <c:v>低筋</c:v>
                </c:pt>
                <c:pt idx="1">
                  <c:v>中筋</c:v>
                </c:pt>
                <c:pt idx="2">
                  <c:v>高筋</c:v>
                </c:pt>
              </c:strCache>
            </c:strRef>
          </c:cat>
          <c:val>
            <c:numRef>
              <c:f>組圖!$D$17:$D$19</c:f>
              <c:numCache>
                <c:formatCode>General</c:formatCode>
                <c:ptCount val="3"/>
                <c:pt idx="0">
                  <c:v>4.5</c:v>
                </c:pt>
                <c:pt idx="1">
                  <c:v>4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5235200"/>
        <c:axId val="215356544"/>
      </c:barChart>
      <c:catAx>
        <c:axId val="215235200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crossAx val="215356544"/>
        <c:crosses val="autoZero"/>
        <c:auto val="1"/>
        <c:lblAlgn val="ctr"/>
        <c:lblOffset val="100"/>
        <c:noMultiLvlLbl val="0"/>
      </c:catAx>
      <c:valAx>
        <c:axId val="215356544"/>
        <c:scaling>
          <c:orientation val="minMax"/>
          <c:max val="10"/>
        </c:scaling>
        <c:delete val="0"/>
        <c:axPos val="l"/>
        <c:majorGridlines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3.1609368331228906E-3"/>
              <c:y val="0.3010298495715844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5235200"/>
        <c:crosses val="autoZero"/>
        <c:crossBetween val="between"/>
        <c:majorUnit val="2"/>
      </c:valAx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0816198592752699"/>
          <c:y val="0.23786188016820481"/>
          <c:w val="0.62325909422070103"/>
          <c:h val="0.59059295007478907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17696"/>
        <c:axId val="201751552"/>
      </c:scatterChart>
      <c:valAx>
        <c:axId val="201517696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01751552"/>
        <c:crosses val="autoZero"/>
        <c:crossBetween val="midCat"/>
      </c:valAx>
      <c:valAx>
        <c:axId val="201751552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2.2007905176607851E-3"/>
              <c:y val="0.364687156040978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517696"/>
        <c:crosses val="autoZero"/>
        <c:crossBetween val="midCat"/>
        <c:majorUnit val="100"/>
      </c:valAx>
    </c:plotArea>
    <c:legend>
      <c:legendPos val="r"/>
      <c:layout>
        <c:manualLayout>
          <c:xMode val="edge"/>
          <c:yMode val="edge"/>
          <c:x val="0.26204837503358369"/>
          <c:y val="0.10343465131374707"/>
          <c:w val="0.63867407902842788"/>
          <c:h val="0.17418167852759628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9830300379119276"/>
          <c:y val="0.2153099206441369"/>
          <c:w val="0.60003878681831435"/>
          <c:h val="0.59837175749247029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組圖!$A$12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組圖!$B$12:$D$12</c:f>
              <c:numCache>
                <c:formatCode>General</c:formatCode>
                <c:ptCount val="3"/>
                <c:pt idx="0">
                  <c:v>0.38</c:v>
                </c:pt>
                <c:pt idx="1">
                  <c:v>0.39</c:v>
                </c:pt>
                <c:pt idx="2">
                  <c:v>0.3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組圖!$A$13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組圖!$B$13:$D$13</c:f>
              <c:numCache>
                <c:formatCode>General</c:formatCode>
                <c:ptCount val="3"/>
                <c:pt idx="0">
                  <c:v>0.48</c:v>
                </c:pt>
                <c:pt idx="1">
                  <c:v>0.61</c:v>
                </c:pt>
                <c:pt idx="2">
                  <c:v>0.41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組圖!$A$14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組圖!$B$11:$D$11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組圖!$B$14:$D$14</c:f>
              <c:numCache>
                <c:formatCode>General</c:formatCode>
                <c:ptCount val="3"/>
                <c:pt idx="0">
                  <c:v>0.5</c:v>
                </c:pt>
                <c:pt idx="1">
                  <c:v>0.7</c:v>
                </c:pt>
                <c:pt idx="2">
                  <c:v>0.65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63968"/>
        <c:axId val="220966272"/>
      </c:scatterChart>
      <c:valAx>
        <c:axId val="220963968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20966272"/>
        <c:crosses val="autoZero"/>
        <c:crossBetween val="midCat"/>
      </c:valAx>
      <c:valAx>
        <c:axId val="220966272"/>
        <c:scaling>
          <c:orientation val="minMax"/>
          <c:max val="0.8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彈性</a:t>
                </a:r>
              </a:p>
            </c:rich>
          </c:tx>
          <c:layout>
            <c:manualLayout>
              <c:xMode val="edge"/>
              <c:yMode val="edge"/>
              <c:x val="2.6167979002624697E-3"/>
              <c:y val="0.329998374249931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20963968"/>
        <c:crosses val="autoZero"/>
        <c:crossBetween val="midCat"/>
        <c:majorUnit val="0.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1987057205812552"/>
          <c:y val="0.19589686035502191"/>
          <c:w val="0.66222773760935183"/>
          <c:h val="0.57298358354150913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組圖!$A$62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none"/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組圖!$A$63:$A$65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組圖!$B$63:$B$65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01248"/>
        <c:axId val="102186368"/>
      </c:scatterChart>
      <c:valAx>
        <c:axId val="86501248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102186368"/>
        <c:crosses val="autoZero"/>
        <c:crossBetween val="midCat"/>
      </c:valAx>
      <c:valAx>
        <c:axId val="102186368"/>
        <c:scaling>
          <c:orientation val="minMax"/>
          <c:max val="10"/>
        </c:scaling>
        <c:delete val="0"/>
        <c:axPos val="l"/>
        <c:title>
          <c:tx>
            <c:rich>
              <a:bodyPr rot="0" vert="wordArtVertRtl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1.4760342208404449E-3"/>
              <c:y val="0.3089406541883960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86501248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25460101900463"/>
          <c:y val="0.20702636058601914"/>
          <c:w val="0.16029490110230729"/>
          <c:h val="0.62171295515185165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組圖!$B$7:$D$7</c:f>
              <c:numCache>
                <c:formatCode>General</c:formatCode>
                <c:ptCount val="3"/>
                <c:pt idx="0">
                  <c:v>3580</c:v>
                </c:pt>
                <c:pt idx="1">
                  <c:v>3651</c:v>
                </c:pt>
                <c:pt idx="2">
                  <c:v>3700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組圖!$B$8:$D$8</c:f>
              <c:numCache>
                <c:formatCode>General</c:formatCode>
                <c:ptCount val="3"/>
                <c:pt idx="0">
                  <c:v>3550</c:v>
                </c:pt>
                <c:pt idx="1">
                  <c:v>3570</c:v>
                </c:pt>
                <c:pt idx="2">
                  <c:v>3580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組圖!$B$6:$D$6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組圖!$B$9:$D$9</c:f>
              <c:numCache>
                <c:formatCode>General</c:formatCode>
                <c:ptCount val="3"/>
                <c:pt idx="0">
                  <c:v>3448</c:v>
                </c:pt>
                <c:pt idx="1">
                  <c:v>3450</c:v>
                </c:pt>
                <c:pt idx="2">
                  <c:v>3552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ysClr val="window" lastClr="FFFFFF">
                  <a:lumMod val="50000"/>
                </a:sys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組圖!$R$56:$R$58</c:f>
              <c:numCache>
                <c:formatCode>General</c:formatCode>
                <c:ptCount val="3"/>
                <c:pt idx="0">
                  <c:v>3400</c:v>
                </c:pt>
                <c:pt idx="1">
                  <c:v>3400</c:v>
                </c:pt>
                <c:pt idx="2">
                  <c:v>3400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21184"/>
        <c:axId val="202246400"/>
      </c:scatterChart>
      <c:valAx>
        <c:axId val="201821184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02246400"/>
        <c:crosses val="autoZero"/>
        <c:crossBetween val="midCat"/>
      </c:valAx>
      <c:valAx>
        <c:axId val="202246400"/>
        <c:scaling>
          <c:orientation val="minMax"/>
          <c:max val="3700"/>
          <c:min val="340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b="0"/>
                  <a:t>透光度</a:t>
                </a:r>
              </a:p>
            </c:rich>
          </c:tx>
          <c:layout>
            <c:manualLayout>
              <c:xMode val="edge"/>
              <c:yMode val="edge"/>
              <c:x val="0.16166479397121217"/>
              <c:y val="0.1548580368155445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1821184"/>
        <c:crosses val="autoZero"/>
        <c:crossBetween val="midCat"/>
        <c:majorUnit val="100"/>
      </c:valAx>
    </c:plotArea>
    <c:legend>
      <c:legendPos val="t"/>
      <c:legendEntry>
        <c:idx val="3"/>
        <c:delete val="1"/>
      </c:legendEntry>
      <c:layout>
        <c:manualLayout>
          <c:xMode val="edge"/>
          <c:yMode val="edge"/>
          <c:x val="0.29068971696468354"/>
          <c:y val="9.9569998668520038E-2"/>
          <c:w val="0.48714620585443347"/>
          <c:h val="5.6730680633290405E-2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55294855325627867"/>
          <c:y val="0.16393210848643919"/>
          <c:w val="0.21081862366013218"/>
          <c:h val="0.70108164479440072"/>
        </c:manualLayout>
      </c:layout>
      <c:scatterChart>
        <c:scatterStyle val="lineMarker"/>
        <c:varyColors val="0"/>
        <c:ser>
          <c:idx val="1"/>
          <c:order val="0"/>
          <c:tx>
            <c:strRef>
              <c:f>組圖!$A$17</c:f>
              <c:strCache>
                <c:ptCount val="1"/>
                <c:pt idx="0">
                  <c:v>低筋</c:v>
                </c:pt>
              </c:strCache>
            </c:strRef>
          </c:tx>
          <c:spPr>
            <a:ln>
              <a:solidFill>
                <a:schemeClr val="accent2">
                  <a:lumMod val="40000"/>
                  <a:lumOff val="60000"/>
                </a:schemeClr>
              </a:solidFill>
            </a:ln>
          </c:spPr>
          <c:marker>
            <c:spPr>
              <a:solidFill>
                <a:schemeClr val="accent2">
                  <a:lumMod val="40000"/>
                  <a:lumOff val="6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組圖!$B$17:$D$17</c:f>
              <c:numCache>
                <c:formatCode>General</c:formatCode>
                <c:ptCount val="3"/>
                <c:pt idx="0">
                  <c:v>6.6</c:v>
                </c:pt>
                <c:pt idx="1">
                  <c:v>6</c:v>
                </c:pt>
                <c:pt idx="2">
                  <c:v>4.5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組圖!$A$18</c:f>
              <c:strCache>
                <c:ptCount val="1"/>
                <c:pt idx="0">
                  <c:v>中筋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組圖!$B$18:$D$18</c:f>
              <c:numCache>
                <c:formatCode>General</c:formatCode>
                <c:ptCount val="3"/>
                <c:pt idx="0">
                  <c:v>5.4</c:v>
                </c:pt>
                <c:pt idx="1">
                  <c:v>5</c:v>
                </c:pt>
                <c:pt idx="2">
                  <c:v>4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組圖!$A$19</c:f>
              <c:strCache>
                <c:ptCount val="1"/>
                <c:pt idx="0">
                  <c:v>高筋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circle"/>
            <c:size val="7"/>
            <c:spPr>
              <a:solidFill>
                <a:schemeClr val="accent2">
                  <a:lumMod val="50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組圖!$B$16:$D$16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組圖!$B$19:$D$19</c:f>
              <c:numCache>
                <c:formatCode>General</c:formatCode>
                <c:ptCount val="3"/>
                <c:pt idx="0">
                  <c:v>4</c:v>
                </c:pt>
                <c:pt idx="1">
                  <c:v>3.5</c:v>
                </c:pt>
                <c:pt idx="2">
                  <c:v>2</c:v>
                </c:pt>
              </c:numCache>
            </c:numRef>
          </c:yVal>
          <c:smooth val="0"/>
        </c:ser>
        <c:ser>
          <c:idx val="0"/>
          <c:order val="3"/>
          <c:tx>
            <c:strRef>
              <c:f>組圖!$Q$55</c:f>
              <c:strCache>
                <c:ptCount val="1"/>
                <c:pt idx="0">
                  <c:v>輔助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2"/>
            <c:spPr>
              <a:solidFill>
                <a:srgbClr val="FF7F00">
                  <a:lumMod val="50000"/>
                </a:srgbClr>
              </a:solidFill>
              <a:ln>
                <a:solidFill>
                  <a:sysClr val="window" lastClr="FFFFFF">
                    <a:lumMod val="50000"/>
                  </a:sysClr>
                </a:solidFill>
              </a:ln>
            </c:spPr>
          </c:marker>
          <c:dLbls>
            <c:dLblPos val="b"/>
            <c:showLegendKey val="0"/>
            <c:showVal val="0"/>
            <c:showCatName val="1"/>
            <c:showSerName val="0"/>
            <c:showPercent val="0"/>
            <c:showBubbleSize val="0"/>
            <c:showLeaderLines val="0"/>
          </c:dLbls>
          <c:xVal>
            <c:numRef>
              <c:f>組圖!$Q$56:$Q$58</c:f>
              <c:numCache>
                <c:formatCode>0%</c:formatCode>
                <c:ptCount val="3"/>
                <c:pt idx="0">
                  <c:v>0.5</c:v>
                </c:pt>
                <c:pt idx="1">
                  <c:v>0.6</c:v>
                </c:pt>
                <c:pt idx="2">
                  <c:v>0.75</c:v>
                </c:pt>
              </c:numCache>
            </c:numRef>
          </c:xVal>
          <c:yVal>
            <c:numRef>
              <c:f>組圖!$T$56:$T$58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119296"/>
        <c:axId val="210122240"/>
      </c:scatterChart>
      <c:valAx>
        <c:axId val="210119296"/>
        <c:scaling>
          <c:orientation val="minMax"/>
          <c:max val="0.75000000000000011"/>
          <c:min val="0.5"/>
        </c:scaling>
        <c:delete val="0"/>
        <c:axPos val="b"/>
        <c:numFmt formatCode="0%" sourceLinked="1"/>
        <c:majorTickMark val="none"/>
        <c:minorTickMark val="none"/>
        <c:tickLblPos val="none"/>
        <c:crossAx val="210122240"/>
        <c:crosses val="autoZero"/>
        <c:crossBetween val="midCat"/>
      </c:valAx>
      <c:valAx>
        <c:axId val="210122240"/>
        <c:scaling>
          <c:orientation val="minMax"/>
          <c:max val="1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zh-TW" altLang="en-US" b="0"/>
                  <a:t>平滑度</a:t>
                </a:r>
              </a:p>
            </c:rich>
          </c:tx>
          <c:layout>
            <c:manualLayout>
              <c:xMode val="edge"/>
              <c:yMode val="edge"/>
              <c:x val="0.54759663849333506"/>
              <c:y val="0.108912825896762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19296"/>
        <c:crosses val="autoZero"/>
        <c:crossBetween val="midCat"/>
        <c:majorUnit val="2"/>
      </c:valAx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04736"/>
        <c:axId val="110406272"/>
      </c:barChart>
      <c:catAx>
        <c:axId val="110404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06272"/>
        <c:crosses val="autoZero"/>
        <c:auto val="1"/>
        <c:lblAlgn val="ctr"/>
        <c:lblOffset val="100"/>
        <c:noMultiLvlLbl val="0"/>
      </c:catAx>
      <c:valAx>
        <c:axId val="110406272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10404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573758141343445"/>
          <c:y val="0.14376772935956295"/>
          <c:w val="0.66821303587051617"/>
          <c:h val="0.6431957731667906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長條圖或折線圖!$A$2:$A$3</c:f>
              <c:strCache>
                <c:ptCount val="2"/>
                <c:pt idx="0">
                  <c:v>A</c:v>
                </c:pt>
                <c:pt idx="1">
                  <c:v>B</c:v>
                </c:pt>
              </c:strCache>
            </c:strRef>
          </c:cat>
          <c:val>
            <c:numRef>
              <c:f>長條圖或折線圖!$B$2:$B$3</c:f>
              <c:numCache>
                <c:formatCode>General</c:formatCode>
                <c:ptCount val="2"/>
                <c:pt idx="0">
                  <c:v>8.5</c:v>
                </c:pt>
                <c:pt idx="1">
                  <c:v>9.1999999999999993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413696"/>
        <c:axId val="110415232"/>
      </c:barChart>
      <c:catAx>
        <c:axId val="110413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10415232"/>
        <c:crosses val="autoZero"/>
        <c:auto val="1"/>
        <c:lblAlgn val="ctr"/>
        <c:lblOffset val="100"/>
        <c:noMultiLvlLbl val="0"/>
      </c:catAx>
      <c:valAx>
        <c:axId val="110415232"/>
        <c:scaling>
          <c:orientation val="minMax"/>
        </c:scaling>
        <c:delete val="0"/>
        <c:axPos val="l"/>
        <c:numFmt formatCode="#,##0.0_);[Red]\(#,##0.0\)" sourceLinked="0"/>
        <c:majorTickMark val="out"/>
        <c:minorTickMark val="none"/>
        <c:tickLblPos val="nextTo"/>
        <c:crossAx val="110413696"/>
        <c:crosses val="autoZero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86002797554497"/>
          <c:y val="8.3562395609639697E-2"/>
          <c:w val="0.6463444764015277"/>
          <c:h val="0.7490714228903204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val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invertIfNegative val="0"/>
          <c:cat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cat>
          <c: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47712"/>
        <c:axId val="110549248"/>
      </c:barChart>
      <c:catAx>
        <c:axId val="110547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49248"/>
        <c:crosses val="autoZero"/>
        <c:auto val="1"/>
        <c:lblAlgn val="ctr"/>
        <c:lblOffset val="100"/>
        <c:noMultiLvlLbl val="0"/>
      </c:catAx>
      <c:valAx>
        <c:axId val="110549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477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6087721552288476"/>
          <c:y val="7.2628018813084602E-2"/>
          <c:w val="0.10819468619054197"/>
          <c:h val="0.4497944006999125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946888991817199"/>
          <c:y val="8.3562395609639697E-2"/>
          <c:w val="0.60276141952844131"/>
          <c:h val="0.72886940268830025"/>
        </c:manualLayout>
      </c:layout>
      <c:scatterChart>
        <c:scatterStyle val="lineMarker"/>
        <c:varyColors val="0"/>
        <c:ser>
          <c:idx val="0"/>
          <c:order val="0"/>
          <c:tx>
            <c:strRef>
              <c:f>圖例格線刻度!$B$1</c:f>
              <c:strCache>
                <c:ptCount val="1"/>
                <c:pt idx="0">
                  <c:v>A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圖例格線刻度!$B$2:$B$8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6.5</c:v>
                </c:pt>
                <c:pt idx="6">
                  <c:v>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圖例格線刻度!$C$1</c:f>
              <c:strCache>
                <c:ptCount val="1"/>
                <c:pt idx="0">
                  <c:v>B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圖例格線刻度!$C$2:$C$8</c:f>
              <c:numCache>
                <c:formatCode>General</c:formatCode>
                <c:ptCount val="7"/>
                <c:pt idx="0">
                  <c:v>1.2</c:v>
                </c:pt>
                <c:pt idx="1">
                  <c:v>3</c:v>
                </c:pt>
                <c:pt idx="2">
                  <c:v>5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圖例格線刻度!$D$1</c:f>
              <c:strCache>
                <c:ptCount val="1"/>
                <c:pt idx="0">
                  <c:v>C</c:v>
                </c:pt>
              </c:strCache>
            </c:strRef>
          </c:tx>
          <c:xVal>
            <c:numRef>
              <c:f>圖例格線刻度!$A$2:$A$8</c:f>
              <c:numCache>
                <c:formatCode>General</c:formatCode>
                <c:ptCount val="7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</c:numCache>
            </c:numRef>
          </c:xVal>
          <c:yVal>
            <c:numRef>
              <c:f>圖例格線刻度!$D$2:$D$8</c:f>
              <c:numCache>
                <c:formatCode>General</c:formatCode>
                <c:ptCount val="7"/>
                <c:pt idx="0">
                  <c:v>1.4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574976"/>
        <c:axId val="110580864"/>
      </c:scatterChart>
      <c:valAx>
        <c:axId val="11057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0580864"/>
        <c:crosses val="autoZero"/>
        <c:crossBetween val="midCat"/>
      </c:valAx>
      <c:valAx>
        <c:axId val="110580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0574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011198600174978"/>
          <c:y val="8.7779368488029905E-2"/>
          <c:w val="0.16672621804627363"/>
          <c:h val="0.21323789071820567"/>
        </c:manualLayout>
      </c:layout>
      <c:overlay val="0"/>
    </c:legend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4" Type="http://schemas.openxmlformats.org/officeDocument/2006/relationships/chart" Target="../charts/chart42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13" Type="http://schemas.openxmlformats.org/officeDocument/2006/relationships/chart" Target="../charts/chart55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12" Type="http://schemas.openxmlformats.org/officeDocument/2006/relationships/chart" Target="../charts/chart54.xml"/><Relationship Id="rId17" Type="http://schemas.openxmlformats.org/officeDocument/2006/relationships/image" Target="../media/image1.emf"/><Relationship Id="rId2" Type="http://schemas.openxmlformats.org/officeDocument/2006/relationships/chart" Target="../charts/chart44.xml"/><Relationship Id="rId16" Type="http://schemas.openxmlformats.org/officeDocument/2006/relationships/chart" Target="../charts/chart58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11" Type="http://schemas.openxmlformats.org/officeDocument/2006/relationships/chart" Target="../charts/chart53.xml"/><Relationship Id="rId5" Type="http://schemas.openxmlformats.org/officeDocument/2006/relationships/chart" Target="../charts/chart47.xml"/><Relationship Id="rId15" Type="http://schemas.openxmlformats.org/officeDocument/2006/relationships/chart" Target="../charts/chart57.xml"/><Relationship Id="rId10" Type="http://schemas.openxmlformats.org/officeDocument/2006/relationships/chart" Target="../charts/chart52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Relationship Id="rId14" Type="http://schemas.openxmlformats.org/officeDocument/2006/relationships/chart" Target="../charts/chart56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5" Type="http://schemas.openxmlformats.org/officeDocument/2006/relationships/chart" Target="../charts/chart24.xml"/><Relationship Id="rId4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0</xdr:colOff>
      <xdr:row>13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12</xdr:col>
      <xdr:colOff>0</xdr:colOff>
      <xdr:row>13</xdr:row>
      <xdr:rowOff>0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10</xdr:col>
      <xdr:colOff>0</xdr:colOff>
      <xdr:row>16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16</xdr:row>
      <xdr:rowOff>0</xdr:rowOff>
    </xdr:from>
    <xdr:to>
      <xdr:col>9</xdr:col>
      <xdr:colOff>228600</xdr:colOff>
      <xdr:row>29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0</xdr:colOff>
      <xdr:row>32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66675</xdr:colOff>
      <xdr:row>31</xdr:row>
      <xdr:rowOff>28575</xdr:rowOff>
    </xdr:from>
    <xdr:to>
      <xdr:col>9</xdr:col>
      <xdr:colOff>295275</xdr:colOff>
      <xdr:row>44</xdr:row>
      <xdr:rowOff>47625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685799</xdr:colOff>
      <xdr:row>1</xdr:row>
      <xdr:rowOff>9525</xdr:rowOff>
    </xdr:from>
    <xdr:to>
      <xdr:col>9</xdr:col>
      <xdr:colOff>38100</xdr:colOff>
      <xdr:row>12</xdr:row>
      <xdr:rowOff>200025</xdr:rowOff>
    </xdr:to>
    <xdr:graphicFrame macro="">
      <xdr:nvGraphicFramePr>
        <xdr:cNvPr id="7" name="圖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0</xdr:colOff>
      <xdr:row>45</xdr:row>
      <xdr:rowOff>0</xdr:rowOff>
    </xdr:from>
    <xdr:to>
      <xdr:col>8</xdr:col>
      <xdr:colOff>342900</xdr:colOff>
      <xdr:row>58</xdr:row>
      <xdr:rowOff>19050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61</xdr:row>
      <xdr:rowOff>0</xdr:rowOff>
    </xdr:from>
    <xdr:to>
      <xdr:col>8</xdr:col>
      <xdr:colOff>123825</xdr:colOff>
      <xdr:row>72</xdr:row>
      <xdr:rowOff>142874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28574</xdr:rowOff>
    </xdr:from>
    <xdr:to>
      <xdr:col>9</xdr:col>
      <xdr:colOff>304800</xdr:colOff>
      <xdr:row>11</xdr:row>
      <xdr:rowOff>152399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11</xdr:row>
      <xdr:rowOff>142876</xdr:rowOff>
    </xdr:from>
    <xdr:to>
      <xdr:col>9</xdr:col>
      <xdr:colOff>333375</xdr:colOff>
      <xdr:row>23</xdr:row>
      <xdr:rowOff>0</xdr:rowOff>
    </xdr:to>
    <xdr:graphicFrame macro="">
      <xdr:nvGraphicFramePr>
        <xdr:cNvPr id="12" name="圖表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314324</xdr:colOff>
      <xdr:row>1</xdr:row>
      <xdr:rowOff>47625</xdr:rowOff>
    </xdr:from>
    <xdr:to>
      <xdr:col>15</xdr:col>
      <xdr:colOff>380999</xdr:colOff>
      <xdr:row>10</xdr:row>
      <xdr:rowOff>180975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352424</xdr:colOff>
      <xdr:row>1</xdr:row>
      <xdr:rowOff>66675</xdr:rowOff>
    </xdr:from>
    <xdr:to>
      <xdr:col>20</xdr:col>
      <xdr:colOff>419099</xdr:colOff>
      <xdr:row>10</xdr:row>
      <xdr:rowOff>200025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97971</xdr:colOff>
      <xdr:row>7</xdr:row>
      <xdr:rowOff>201386</xdr:rowOff>
    </xdr:from>
    <xdr:to>
      <xdr:col>14</xdr:col>
      <xdr:colOff>598714</xdr:colOff>
      <xdr:row>8</xdr:row>
      <xdr:rowOff>81643</xdr:rowOff>
    </xdr:to>
    <xdr:sp macro="" textlink="">
      <xdr:nvSpPr>
        <xdr:cNvPr id="4" name="矩形 3"/>
        <xdr:cNvSpPr/>
      </xdr:nvSpPr>
      <xdr:spPr>
        <a:xfrm>
          <a:off x="8403771" y="1687286"/>
          <a:ext cx="1872343" cy="92528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11</xdr:col>
      <xdr:colOff>180965</xdr:colOff>
      <xdr:row>8</xdr:row>
      <xdr:rowOff>153421</xdr:rowOff>
    </xdr:from>
    <xdr:to>
      <xdr:col>11</xdr:col>
      <xdr:colOff>466376</xdr:colOff>
      <xdr:row>9</xdr:row>
      <xdr:rowOff>53579</xdr:rowOff>
    </xdr:to>
    <xdr:sp macro="" textlink="">
      <xdr:nvSpPr>
        <xdr:cNvPr id="8" name="矩形 7"/>
        <xdr:cNvSpPr/>
      </xdr:nvSpPr>
      <xdr:spPr>
        <a:xfrm>
          <a:off x="7819550" y="1826104"/>
          <a:ext cx="285411" cy="109243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0.28684</cdr:x>
      <cdr:y>0.71799</cdr:y>
    </cdr:from>
    <cdr:to>
      <cdr:x>0.31262</cdr:x>
      <cdr:y>0.75754</cdr:y>
    </cdr:to>
    <cdr:sp macro="" textlink="">
      <cdr:nvSpPr>
        <cdr:cNvPr id="2" name="矩形 1"/>
        <cdr:cNvSpPr/>
      </cdr:nvSpPr>
      <cdr:spPr>
        <a:xfrm xmlns:a="http://schemas.openxmlformats.org/drawingml/2006/main">
          <a:off x="1004136" y="1456322"/>
          <a:ext cx="90237" cy="80211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0.28883</cdr:x>
      <cdr:y>0.74885</cdr:y>
    </cdr:from>
    <cdr:to>
      <cdr:x>0.3079</cdr:x>
      <cdr:y>0.78026</cdr:y>
    </cdr:to>
    <cdr:cxnSp macro="">
      <cdr:nvCxnSpPr>
        <cdr:cNvPr id="4" name="直線接點 3"/>
        <cdr:cNvCxnSpPr/>
      </cdr:nvCxnSpPr>
      <cdr:spPr>
        <a:xfrm xmlns:a="http://schemas.openxmlformats.org/drawingml/2006/main" flipH="1">
          <a:off x="1009652" y="1512151"/>
          <a:ext cx="66674" cy="63423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0.28701</cdr:x>
      <cdr:y>0.70608</cdr:y>
    </cdr:from>
    <cdr:to>
      <cdr:x>0.30608</cdr:x>
      <cdr:y>0.73749</cdr:y>
    </cdr:to>
    <cdr:cxnSp macro="">
      <cdr:nvCxnSpPr>
        <cdr:cNvPr id="10" name="直線接點 9"/>
        <cdr:cNvCxnSpPr/>
      </cdr:nvCxnSpPr>
      <cdr:spPr>
        <a:xfrm xmlns:a="http://schemas.openxmlformats.org/drawingml/2006/main" flipH="1">
          <a:off x="1004332" y="1418934"/>
          <a:ext cx="66742" cy="63118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chemeClr val="bg1">
              <a:lumMod val="50000"/>
            </a:schemeClr>
          </a:solidFill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45</xdr:row>
      <xdr:rowOff>0</xdr:rowOff>
    </xdr:from>
    <xdr:to>
      <xdr:col>26</xdr:col>
      <xdr:colOff>76200</xdr:colOff>
      <xdr:row>65</xdr:row>
      <xdr:rowOff>76200</xdr:rowOff>
    </xdr:to>
    <xdr:graphicFrame macro="">
      <xdr:nvGraphicFramePr>
        <xdr:cNvPr id="46" name="圖表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528640</xdr:colOff>
      <xdr:row>75</xdr:row>
      <xdr:rowOff>76200</xdr:rowOff>
    </xdr:from>
    <xdr:to>
      <xdr:col>10</xdr:col>
      <xdr:colOff>180977</xdr:colOff>
      <xdr:row>94</xdr:row>
      <xdr:rowOff>152401</xdr:rowOff>
    </xdr:to>
    <xdr:graphicFrame macro="">
      <xdr:nvGraphicFramePr>
        <xdr:cNvPr id="44" name="圖表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121023</xdr:colOff>
      <xdr:row>1</xdr:row>
      <xdr:rowOff>11766</xdr:rowOff>
    </xdr:from>
    <xdr:to>
      <xdr:col>10</xdr:col>
      <xdr:colOff>546286</xdr:colOff>
      <xdr:row>13</xdr:row>
      <xdr:rowOff>196663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127747</xdr:colOff>
      <xdr:row>14</xdr:row>
      <xdr:rowOff>152400</xdr:rowOff>
    </xdr:from>
    <xdr:to>
      <xdr:col>10</xdr:col>
      <xdr:colOff>553010</xdr:colOff>
      <xdr:row>27</xdr:row>
      <xdr:rowOff>127747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134470</xdr:colOff>
      <xdr:row>28</xdr:row>
      <xdr:rowOff>44823</xdr:rowOff>
    </xdr:from>
    <xdr:to>
      <xdr:col>10</xdr:col>
      <xdr:colOff>605117</xdr:colOff>
      <xdr:row>41</xdr:row>
      <xdr:rowOff>20170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441511</xdr:colOff>
      <xdr:row>1</xdr:row>
      <xdr:rowOff>7284</xdr:rowOff>
    </xdr:from>
    <xdr:to>
      <xdr:col>18</xdr:col>
      <xdr:colOff>183215</xdr:colOff>
      <xdr:row>13</xdr:row>
      <xdr:rowOff>192181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448235</xdr:colOff>
      <xdr:row>14</xdr:row>
      <xdr:rowOff>147918</xdr:rowOff>
    </xdr:from>
    <xdr:to>
      <xdr:col>18</xdr:col>
      <xdr:colOff>189939</xdr:colOff>
      <xdr:row>27</xdr:row>
      <xdr:rowOff>123265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454958</xdr:colOff>
      <xdr:row>28</xdr:row>
      <xdr:rowOff>40341</xdr:rowOff>
    </xdr:from>
    <xdr:to>
      <xdr:col>18</xdr:col>
      <xdr:colOff>242046</xdr:colOff>
      <xdr:row>41</xdr:row>
      <xdr:rowOff>15688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46</xdr:row>
      <xdr:rowOff>0</xdr:rowOff>
    </xdr:from>
    <xdr:to>
      <xdr:col>9</xdr:col>
      <xdr:colOff>176893</xdr:colOff>
      <xdr:row>52</xdr:row>
      <xdr:rowOff>110939</xdr:rowOff>
    </xdr:to>
    <xdr:graphicFrame macro="">
      <xdr:nvGraphicFramePr>
        <xdr:cNvPr id="28" name="圖表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0</xdr:colOff>
      <xdr:row>52</xdr:row>
      <xdr:rowOff>15430</xdr:rowOff>
    </xdr:from>
    <xdr:to>
      <xdr:col>9</xdr:col>
      <xdr:colOff>176893</xdr:colOff>
      <xdr:row>58</xdr:row>
      <xdr:rowOff>145986</xdr:rowOff>
    </xdr:to>
    <xdr:graphicFrame macro="">
      <xdr:nvGraphicFramePr>
        <xdr:cNvPr id="29" name="圖表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0</xdr:colOff>
      <xdr:row>59</xdr:row>
      <xdr:rowOff>0</xdr:rowOff>
    </xdr:from>
    <xdr:to>
      <xdr:col>9</xdr:col>
      <xdr:colOff>176893</xdr:colOff>
      <xdr:row>66</xdr:row>
      <xdr:rowOff>70559</xdr:rowOff>
    </xdr:to>
    <xdr:graphicFrame macro="">
      <xdr:nvGraphicFramePr>
        <xdr:cNvPr id="30" name="圖表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685799</xdr:colOff>
      <xdr:row>45</xdr:row>
      <xdr:rowOff>47625</xdr:rowOff>
    </xdr:from>
    <xdr:to>
      <xdr:col>15</xdr:col>
      <xdr:colOff>561975</xdr:colOff>
      <xdr:row>53</xdr:row>
      <xdr:rowOff>142875</xdr:rowOff>
    </xdr:to>
    <xdr:graphicFrame macro="">
      <xdr:nvGraphicFramePr>
        <xdr:cNvPr id="34" name="圖表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52</xdr:row>
      <xdr:rowOff>34886</xdr:rowOff>
    </xdr:from>
    <xdr:to>
      <xdr:col>16</xdr:col>
      <xdr:colOff>0</xdr:colOff>
      <xdr:row>60</xdr:row>
      <xdr:rowOff>123825</xdr:rowOff>
    </xdr:to>
    <xdr:graphicFrame macro="">
      <xdr:nvGraphicFramePr>
        <xdr:cNvPr id="35" name="圖表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59</xdr:row>
      <xdr:rowOff>51185</xdr:rowOff>
    </xdr:from>
    <xdr:to>
      <xdr:col>15</xdr:col>
      <xdr:colOff>366484</xdr:colOff>
      <xdr:row>68</xdr:row>
      <xdr:rowOff>11431</xdr:rowOff>
    </xdr:to>
    <xdr:graphicFrame macro="">
      <xdr:nvGraphicFramePr>
        <xdr:cNvPr id="36" name="圖表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21</xdr:col>
      <xdr:colOff>0</xdr:colOff>
      <xdr:row>43</xdr:row>
      <xdr:rowOff>0</xdr:rowOff>
    </xdr:from>
    <xdr:to>
      <xdr:col>27</xdr:col>
      <xdr:colOff>129020</xdr:colOff>
      <xdr:row>62</xdr:row>
      <xdr:rowOff>66677</xdr:rowOff>
    </xdr:to>
    <xdr:graphicFrame macro="">
      <xdr:nvGraphicFramePr>
        <xdr:cNvPr id="43" name="圖表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23</xdr:col>
      <xdr:colOff>285750</xdr:colOff>
      <xdr:row>44</xdr:row>
      <xdr:rowOff>47624</xdr:rowOff>
    </xdr:from>
    <xdr:to>
      <xdr:col>28</xdr:col>
      <xdr:colOff>42865</xdr:colOff>
      <xdr:row>61</xdr:row>
      <xdr:rowOff>57149</xdr:rowOff>
    </xdr:to>
    <xdr:graphicFrame macro="">
      <xdr:nvGraphicFramePr>
        <xdr:cNvPr id="45" name="圖表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466726</xdr:colOff>
          <xdr:row>45</xdr:row>
          <xdr:rowOff>28575</xdr:rowOff>
        </xdr:from>
        <xdr:to>
          <xdr:col>34</xdr:col>
          <xdr:colOff>50054</xdr:colOff>
          <xdr:row>57</xdr:row>
          <xdr:rowOff>161925</xdr:rowOff>
        </xdr:to>
        <xdr:pic>
          <xdr:nvPicPr>
            <xdr:cNvPr id="47" name="圖片 46"/>
            <xdr:cNvPicPr>
              <a:picLocks noChangeAspect="1" noChangeArrowheads="1"/>
              <a:extLst>
                <a:ext uri="{84589F7E-364E-4C9E-8A38-B11213B215E9}">
                  <a14:cameraTool cellRange="$V$46:$AB$61" spid="_x0000_s13331"/>
                </a:ext>
              </a:extLst>
            </xdr:cNvPicPr>
          </xdr:nvPicPr>
          <xdr:blipFill>
            <a:blip xmlns:r="http://schemas.openxmlformats.org/officeDocument/2006/relationships" r:embed="rId17"/>
            <a:srcRect/>
            <a:stretch>
              <a:fillRect/>
            </a:stretch>
          </xdr:blipFill>
          <xdr:spPr bwMode="auto">
            <a:xfrm>
              <a:off x="19554826" y="9458325"/>
              <a:ext cx="3698128" cy="26479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0.17919</cdr:x>
      <cdr:y>0.75666</cdr:y>
    </cdr:from>
    <cdr:to>
      <cdr:x>0.19206</cdr:x>
      <cdr:y>0.8502</cdr:y>
    </cdr:to>
    <cdr:sp macro="" textlink="">
      <cdr:nvSpPr>
        <cdr:cNvPr id="6" name="矩形 5"/>
        <cdr:cNvSpPr/>
      </cdr:nvSpPr>
      <cdr:spPr>
        <a:xfrm xmlns:a="http://schemas.openxmlformats.org/drawingml/2006/main">
          <a:off x="647034" y="1039847"/>
          <a:ext cx="46488" cy="12854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0.1786</cdr:x>
      <cdr:y>0.75666</cdr:y>
    </cdr:from>
    <cdr:to>
      <cdr:x>0.20565</cdr:x>
      <cdr:y>0.8835</cdr:y>
    </cdr:to>
    <cdr:sp macro="" textlink="">
      <cdr:nvSpPr>
        <cdr:cNvPr id="13" name="矩形 5"/>
        <cdr:cNvSpPr/>
      </cdr:nvSpPr>
      <cdr:spPr>
        <a:xfrm xmlns:a="http://schemas.openxmlformats.org/drawingml/2006/main">
          <a:off x="644922" y="1039848"/>
          <a:ext cx="97653" cy="17431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zh-TW"/>
        </a:p>
      </cdr:txBody>
    </cdr:sp>
  </cdr:relSizeAnchor>
  <cdr:relSizeAnchor xmlns:cdr="http://schemas.openxmlformats.org/drawingml/2006/chartDrawing">
    <cdr:from>
      <cdr:x>0.17421</cdr:x>
      <cdr:y>0.74265</cdr:y>
    </cdr:from>
    <cdr:to>
      <cdr:x>0.20992</cdr:x>
      <cdr:y>0.80459</cdr:y>
    </cdr:to>
    <cdr:cxnSp macro="">
      <cdr:nvCxnSpPr>
        <cdr:cNvPr id="15" name="直線接點 8"/>
        <cdr:cNvCxnSpPr/>
      </cdr:nvCxnSpPr>
      <cdr:spPr>
        <a:xfrm xmlns:a="http://schemas.openxmlformats.org/drawingml/2006/main">
          <a:off x="627149" y="1010818"/>
          <a:ext cx="128555" cy="84306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0.17111</cdr:x>
      <cdr:y>0.84753</cdr:y>
    </cdr:from>
    <cdr:to>
      <cdr:x>0.20682</cdr:x>
      <cdr:y>0.90947</cdr:y>
    </cdr:to>
    <cdr:cxnSp macro="">
      <cdr:nvCxnSpPr>
        <cdr:cNvPr id="16" name="直線接點 9"/>
        <cdr:cNvCxnSpPr/>
      </cdr:nvCxnSpPr>
      <cdr:spPr>
        <a:xfrm xmlns:a="http://schemas.openxmlformats.org/drawingml/2006/main">
          <a:off x="619528" y="1174531"/>
          <a:ext cx="129290" cy="85838"/>
        </a:xfrm>
        <a:prstGeom xmlns:a="http://schemas.openxmlformats.org/drawingml/2006/main" prst="line">
          <a:avLst/>
        </a:prstGeom>
        <a:ln xmlns:a="http://schemas.openxmlformats.org/drawingml/2006/main" w="9525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1</xdr:rowOff>
    </xdr:from>
    <xdr:to>
      <xdr:col>7</xdr:col>
      <xdr:colOff>0</xdr:colOff>
      <xdr:row>12</xdr:row>
      <xdr:rowOff>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11</xdr:col>
      <xdr:colOff>0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18</xdr:row>
      <xdr:rowOff>0</xdr:rowOff>
    </xdr:from>
    <xdr:to>
      <xdr:col>7</xdr:col>
      <xdr:colOff>0</xdr:colOff>
      <xdr:row>30</xdr:row>
      <xdr:rowOff>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17</xdr:col>
      <xdr:colOff>0</xdr:colOff>
      <xdr:row>30</xdr:row>
      <xdr:rowOff>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247651</xdr:colOff>
      <xdr:row>0</xdr:row>
      <xdr:rowOff>0</xdr:rowOff>
    </xdr:from>
    <xdr:to>
      <xdr:col>9</xdr:col>
      <xdr:colOff>1</xdr:colOff>
      <xdr:row>12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114300</xdr:colOff>
      <xdr:row>0</xdr:row>
      <xdr:rowOff>0</xdr:rowOff>
    </xdr:from>
    <xdr:to>
      <xdr:col>19</xdr:col>
      <xdr:colOff>85725</xdr:colOff>
      <xdr:row>12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228600</xdr:colOff>
      <xdr:row>16</xdr:row>
      <xdr:rowOff>95250</xdr:rowOff>
    </xdr:from>
    <xdr:to>
      <xdr:col>9</xdr:col>
      <xdr:colOff>533400</xdr:colOff>
      <xdr:row>28</xdr:row>
      <xdr:rowOff>95250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95250</xdr:colOff>
      <xdr:row>0</xdr:row>
      <xdr:rowOff>104775</xdr:rowOff>
    </xdr:from>
    <xdr:to>
      <xdr:col>14</xdr:col>
      <xdr:colOff>66675</xdr:colOff>
      <xdr:row>12</xdr:row>
      <xdr:rowOff>104775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381000</xdr:colOff>
      <xdr:row>16</xdr:row>
      <xdr:rowOff>0</xdr:rowOff>
    </xdr:from>
    <xdr:to>
      <xdr:col>12</xdr:col>
      <xdr:colOff>561975</xdr:colOff>
      <xdr:row>28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409575</xdr:colOff>
      <xdr:row>16</xdr:row>
      <xdr:rowOff>0</xdr:rowOff>
    </xdr:from>
    <xdr:to>
      <xdr:col>16</xdr:col>
      <xdr:colOff>590550</xdr:colOff>
      <xdr:row>28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447675</xdr:colOff>
      <xdr:row>16</xdr:row>
      <xdr:rowOff>0</xdr:rowOff>
    </xdr:from>
    <xdr:to>
      <xdr:col>20</xdr:col>
      <xdr:colOff>628650</xdr:colOff>
      <xdr:row>28</xdr:row>
      <xdr:rowOff>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15</xdr:col>
      <xdr:colOff>0</xdr:colOff>
      <xdr:row>13</xdr:row>
      <xdr:rowOff>209549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</xdr:row>
      <xdr:rowOff>0</xdr:rowOff>
    </xdr:from>
    <xdr:to>
      <xdr:col>22</xdr:col>
      <xdr:colOff>0</xdr:colOff>
      <xdr:row>14</xdr:row>
      <xdr:rowOff>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16</xdr:row>
      <xdr:rowOff>0</xdr:rowOff>
    </xdr:from>
    <xdr:to>
      <xdr:col>15</xdr:col>
      <xdr:colOff>0</xdr:colOff>
      <xdr:row>29</xdr:row>
      <xdr:rowOff>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16</xdr:row>
      <xdr:rowOff>0</xdr:rowOff>
    </xdr:from>
    <xdr:to>
      <xdr:col>22</xdr:col>
      <xdr:colOff>0</xdr:colOff>
      <xdr:row>29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31</xdr:row>
      <xdr:rowOff>0</xdr:rowOff>
    </xdr:from>
    <xdr:to>
      <xdr:col>15</xdr:col>
      <xdr:colOff>0</xdr:colOff>
      <xdr:row>44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11</xdr:col>
      <xdr:colOff>0</xdr:colOff>
      <xdr:row>15</xdr:row>
      <xdr:rowOff>19050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16</xdr:col>
      <xdr:colOff>0</xdr:colOff>
      <xdr:row>15</xdr:row>
      <xdr:rowOff>19050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18</xdr:row>
      <xdr:rowOff>161925</xdr:rowOff>
    </xdr:from>
    <xdr:to>
      <xdr:col>11</xdr:col>
      <xdr:colOff>0</xdr:colOff>
      <xdr:row>32</xdr:row>
      <xdr:rowOff>180975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32</xdr:row>
      <xdr:rowOff>190500</xdr:rowOff>
    </xdr:from>
    <xdr:to>
      <xdr:col>11</xdr:col>
      <xdr:colOff>0</xdr:colOff>
      <xdr:row>47</xdr:row>
      <xdr:rowOff>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46</xdr:row>
      <xdr:rowOff>190500</xdr:rowOff>
    </xdr:from>
    <xdr:to>
      <xdr:col>11</xdr:col>
      <xdr:colOff>0</xdr:colOff>
      <xdr:row>61</xdr:row>
      <xdr:rowOff>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32</xdr:row>
      <xdr:rowOff>190500</xdr:rowOff>
    </xdr:from>
    <xdr:to>
      <xdr:col>16</xdr:col>
      <xdr:colOff>0</xdr:colOff>
      <xdr:row>47</xdr:row>
      <xdr:rowOff>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62</xdr:row>
      <xdr:rowOff>161925</xdr:rowOff>
    </xdr:from>
    <xdr:to>
      <xdr:col>11</xdr:col>
      <xdr:colOff>0</xdr:colOff>
      <xdr:row>76</xdr:row>
      <xdr:rowOff>180975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14</xdr:row>
      <xdr:rowOff>19050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66675</xdr:rowOff>
    </xdr:from>
    <xdr:to>
      <xdr:col>10</xdr:col>
      <xdr:colOff>457200</xdr:colOff>
      <xdr:row>13</xdr:row>
      <xdr:rowOff>85725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</xdr:colOff>
      <xdr:row>0</xdr:row>
      <xdr:rowOff>0</xdr:rowOff>
    </xdr:from>
    <xdr:to>
      <xdr:col>17</xdr:col>
      <xdr:colOff>371475</xdr:colOff>
      <xdr:row>14</xdr:row>
      <xdr:rowOff>66674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14</xdr:col>
      <xdr:colOff>0</xdr:colOff>
      <xdr:row>17</xdr:row>
      <xdr:rowOff>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0</xdr:row>
      <xdr:rowOff>47625</xdr:rowOff>
    </xdr:from>
    <xdr:to>
      <xdr:col>24</xdr:col>
      <xdr:colOff>9525</xdr:colOff>
      <xdr:row>17</xdr:row>
      <xdr:rowOff>47625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8092;&#30382;/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工作表2"/>
      <sheetName val="工作表3"/>
    </sheetNames>
    <sheetDataSet>
      <sheetData sheetId="0">
        <row r="6">
          <cell r="B6">
            <v>0.5</v>
          </cell>
          <cell r="C6">
            <v>0.6</v>
          </cell>
          <cell r="D6">
            <v>0.75</v>
          </cell>
        </row>
        <row r="7">
          <cell r="A7" t="str">
            <v>低筋</v>
          </cell>
          <cell r="B7">
            <v>3580</v>
          </cell>
          <cell r="C7">
            <v>3651</v>
          </cell>
          <cell r="D7">
            <v>3448</v>
          </cell>
        </row>
        <row r="8">
          <cell r="A8" t="str">
            <v>中筋</v>
          </cell>
          <cell r="B8">
            <v>3550</v>
          </cell>
          <cell r="C8">
            <v>3525</v>
          </cell>
          <cell r="D8">
            <v>3555</v>
          </cell>
        </row>
        <row r="9">
          <cell r="A9" t="str">
            <v>高筋</v>
          </cell>
          <cell r="B9">
            <v>3448</v>
          </cell>
          <cell r="C9">
            <v>3440</v>
          </cell>
          <cell r="D9">
            <v>3552</v>
          </cell>
        </row>
        <row r="11">
          <cell r="B11">
            <v>0.5</v>
          </cell>
          <cell r="C11">
            <v>0.6</v>
          </cell>
          <cell r="D11">
            <v>0.75</v>
          </cell>
        </row>
        <row r="12">
          <cell r="A12" t="str">
            <v>低筋</v>
          </cell>
          <cell r="B12">
            <v>0.38</v>
          </cell>
          <cell r="C12">
            <v>0.39</v>
          </cell>
          <cell r="D12">
            <v>0.57999999999999996</v>
          </cell>
        </row>
        <row r="13">
          <cell r="A13" t="str">
            <v>中筋</v>
          </cell>
          <cell r="B13">
            <v>0.48</v>
          </cell>
          <cell r="C13">
            <v>0.61</v>
          </cell>
          <cell r="D13">
            <v>0.41</v>
          </cell>
        </row>
        <row r="14">
          <cell r="A14" t="str">
            <v>高筋</v>
          </cell>
          <cell r="B14">
            <v>0.39</v>
          </cell>
          <cell r="C14">
            <v>0.41</v>
          </cell>
          <cell r="D14">
            <v>0.59</v>
          </cell>
        </row>
        <row r="16">
          <cell r="B16">
            <v>0.5</v>
          </cell>
          <cell r="C16">
            <v>0.6</v>
          </cell>
          <cell r="D16">
            <v>0.75</v>
          </cell>
        </row>
        <row r="17">
          <cell r="A17" t="str">
            <v>低筋</v>
          </cell>
          <cell r="B17">
            <v>5.5</v>
          </cell>
          <cell r="C17">
            <v>6.5</v>
          </cell>
          <cell r="D17">
            <v>5.5</v>
          </cell>
        </row>
        <row r="18">
          <cell r="A18" t="str">
            <v>中筋</v>
          </cell>
          <cell r="B18">
            <v>5.4</v>
          </cell>
          <cell r="C18">
            <v>8.5</v>
          </cell>
          <cell r="D18">
            <v>4</v>
          </cell>
          <cell r="AJ18">
            <v>0.5</v>
          </cell>
          <cell r="AK18">
            <v>2.4</v>
          </cell>
        </row>
        <row r="19">
          <cell r="A19" t="str">
            <v>高筋</v>
          </cell>
          <cell r="B19">
            <v>5.3</v>
          </cell>
          <cell r="C19">
            <v>5.4</v>
          </cell>
          <cell r="D19">
            <v>5.5</v>
          </cell>
          <cell r="AJ19">
            <v>0.6</v>
          </cell>
          <cell r="AK19">
            <v>2.4</v>
          </cell>
        </row>
        <row r="20">
          <cell r="AJ20">
            <v>0.75</v>
          </cell>
          <cell r="AK20">
            <v>2.4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Chart Tam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1868CF"/>
      </a:accent1>
      <a:accent2>
        <a:srgbClr val="FF7F00"/>
      </a:accent2>
      <a:accent3>
        <a:srgbClr val="3C961A"/>
      </a:accent3>
      <a:accent4>
        <a:srgbClr val="DB0000"/>
      </a:accent4>
      <a:accent5>
        <a:srgbClr val="948A00"/>
      </a:accent5>
      <a:accent6>
        <a:srgbClr val="92211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9.xml><?xml version="1.0" encoding="utf-8"?>
<a:themeOverride xmlns:a="http://schemas.openxmlformats.org/drawingml/2006/main">
  <a:clrScheme name="Chart Tamer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1868CF"/>
    </a:accent1>
    <a:accent2>
      <a:srgbClr val="FF7F00"/>
    </a:accent2>
    <a:accent3>
      <a:srgbClr val="3C961A"/>
    </a:accent3>
    <a:accent4>
      <a:srgbClr val="DB0000"/>
    </a:accent4>
    <a:accent5>
      <a:srgbClr val="948A00"/>
    </a:accent5>
    <a:accent6>
      <a:srgbClr val="922117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ppspro.com/Utilities/ChartLabeler.htm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showGridLines="0" showRowColHeaders="0" workbookViewId="0">
      <selection activeCell="B11" sqref="B11"/>
    </sheetView>
  </sheetViews>
  <sheetFormatPr defaultRowHeight="16.5"/>
  <cols>
    <col min="2" max="2" width="11" customWidth="1"/>
  </cols>
  <sheetData>
    <row r="1" spans="1:2">
      <c r="A1">
        <v>1</v>
      </c>
      <c r="B1" t="s">
        <v>50</v>
      </c>
    </row>
    <row r="2" spans="1:2">
      <c r="A2">
        <v>2</v>
      </c>
      <c r="B2" t="s">
        <v>51</v>
      </c>
    </row>
    <row r="3" spans="1:2">
      <c r="A3">
        <v>3</v>
      </c>
      <c r="B3" t="s">
        <v>52</v>
      </c>
    </row>
    <row r="4" spans="1:2">
      <c r="A4">
        <v>4</v>
      </c>
      <c r="B4" t="s">
        <v>54</v>
      </c>
    </row>
    <row r="5" spans="1:2">
      <c r="A5">
        <v>5</v>
      </c>
      <c r="B5" t="s">
        <v>53</v>
      </c>
    </row>
    <row r="6" spans="1:2">
      <c r="A6">
        <v>6</v>
      </c>
      <c r="B6" t="s">
        <v>55</v>
      </c>
    </row>
    <row r="7" spans="1:2">
      <c r="A7">
        <v>7</v>
      </c>
      <c r="B7" t="s">
        <v>59</v>
      </c>
    </row>
    <row r="8" spans="1:2">
      <c r="A8">
        <v>8</v>
      </c>
      <c r="B8" t="s">
        <v>60</v>
      </c>
    </row>
    <row r="9" spans="1:2">
      <c r="B9" t="s">
        <v>56</v>
      </c>
    </row>
    <row r="10" spans="1:2">
      <c r="B10" t="s">
        <v>57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showGridLines="0" zoomScaleNormal="100" workbookViewId="0">
      <selection sqref="A1:C7"/>
    </sheetView>
  </sheetViews>
  <sheetFormatPr defaultColWidth="6.25" defaultRowHeight="16.5"/>
  <cols>
    <col min="1" max="1" width="7.5" bestFit="1" customWidth="1"/>
    <col min="2" max="2" width="3.5" bestFit="1" customWidth="1"/>
    <col min="3" max="3" width="4.5" bestFit="1" customWidth="1"/>
  </cols>
  <sheetData>
    <row r="1" spans="1:18">
      <c r="A1" s="2" t="s">
        <v>91</v>
      </c>
      <c r="B1" s="2" t="s">
        <v>93</v>
      </c>
      <c r="C1" s="2" t="s">
        <v>92</v>
      </c>
    </row>
    <row r="2" spans="1:18">
      <c r="A2" s="2" t="s">
        <v>85</v>
      </c>
      <c r="B2" s="2">
        <v>20</v>
      </c>
      <c r="C2" s="2">
        <v>4.5</v>
      </c>
    </row>
    <row r="3" spans="1:18">
      <c r="A3" s="2" t="s">
        <v>86</v>
      </c>
      <c r="B3" s="2">
        <v>14</v>
      </c>
      <c r="C3" s="2">
        <v>6</v>
      </c>
    </row>
    <row r="4" spans="1:18">
      <c r="A4" s="2" t="s">
        <v>87</v>
      </c>
      <c r="B4" s="2">
        <v>15</v>
      </c>
      <c r="C4" s="2">
        <v>4</v>
      </c>
    </row>
    <row r="5" spans="1:18">
      <c r="A5" s="2" t="s">
        <v>88</v>
      </c>
      <c r="B5" s="2">
        <v>13</v>
      </c>
      <c r="C5" s="2">
        <v>7</v>
      </c>
    </row>
    <row r="6" spans="1:18">
      <c r="A6" s="2" t="s">
        <v>89</v>
      </c>
      <c r="B6" s="2">
        <v>15</v>
      </c>
      <c r="C6" s="2">
        <v>9</v>
      </c>
    </row>
    <row r="7" spans="1:18">
      <c r="A7" s="2" t="s">
        <v>90</v>
      </c>
      <c r="B7" s="2">
        <v>17</v>
      </c>
      <c r="C7" s="2">
        <v>7</v>
      </c>
    </row>
    <row r="9" spans="1:18">
      <c r="A9" t="s">
        <v>4</v>
      </c>
    </row>
    <row r="10" spans="1:18">
      <c r="A10" s="2" t="s">
        <v>94</v>
      </c>
      <c r="B10" s="2">
        <v>16</v>
      </c>
      <c r="C10" s="2">
        <v>5</v>
      </c>
    </row>
    <row r="16" spans="1:18">
      <c r="H16" s="42" t="s">
        <v>95</v>
      </c>
      <c r="I16" s="42"/>
      <c r="J16" s="42"/>
      <c r="K16" s="42"/>
      <c r="L16" s="42"/>
      <c r="R16" t="s">
        <v>96</v>
      </c>
    </row>
    <row r="17" spans="8:12">
      <c r="H17" s="42"/>
      <c r="I17" s="42"/>
      <c r="J17" s="42"/>
      <c r="K17" s="42"/>
      <c r="L17" s="42"/>
    </row>
    <row r="18" spans="8:12">
      <c r="H18" s="42"/>
      <c r="I18" s="42"/>
      <c r="J18" s="42"/>
      <c r="K18" s="42"/>
      <c r="L18" s="42"/>
    </row>
    <row r="19" spans="8:12">
      <c r="H19" s="42"/>
      <c r="I19" s="42"/>
      <c r="J19" s="42"/>
      <c r="K19" s="42"/>
      <c r="L19" s="42"/>
    </row>
  </sheetData>
  <mergeCells count="1">
    <mergeCell ref="H16:L19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showGridLines="0" workbookViewId="0">
      <selection activeCell="A10" sqref="A10"/>
    </sheetView>
  </sheetViews>
  <sheetFormatPr defaultRowHeight="16.5"/>
  <cols>
    <col min="1" max="1" width="7.5" bestFit="1" customWidth="1"/>
  </cols>
  <sheetData>
    <row r="1" spans="1:7">
      <c r="A1" s="2" t="s">
        <v>32</v>
      </c>
      <c r="B1" s="2" t="s">
        <v>33</v>
      </c>
      <c r="C1" s="2" t="s">
        <v>34</v>
      </c>
      <c r="D1" s="2" t="s">
        <v>35</v>
      </c>
    </row>
    <row r="2" spans="1:7">
      <c r="A2" s="2" t="s">
        <v>14</v>
      </c>
      <c r="B2" s="2">
        <v>250</v>
      </c>
      <c r="C2" s="2">
        <v>4</v>
      </c>
      <c r="D2" s="16">
        <f t="shared" ref="D2:D7" si="0">C2/B2</f>
        <v>1.6E-2</v>
      </c>
    </row>
    <row r="3" spans="1:7">
      <c r="A3" s="2" t="s">
        <v>40</v>
      </c>
      <c r="B3" s="2">
        <v>30</v>
      </c>
      <c r="C3" s="2">
        <v>5</v>
      </c>
      <c r="D3" s="16">
        <f>C3/B3</f>
        <v>0.16666666666666666</v>
      </c>
    </row>
    <row r="4" spans="1:7">
      <c r="A4" s="2" t="s">
        <v>16</v>
      </c>
      <c r="B4" s="2">
        <v>200</v>
      </c>
      <c r="C4" s="2">
        <v>5</v>
      </c>
      <c r="D4" s="16">
        <f t="shared" si="0"/>
        <v>2.5000000000000001E-2</v>
      </c>
    </row>
    <row r="5" spans="1:7">
      <c r="A5" s="2" t="s">
        <v>18</v>
      </c>
      <c r="B5" s="2">
        <v>300</v>
      </c>
      <c r="C5" s="2">
        <v>14</v>
      </c>
      <c r="D5" s="16">
        <f t="shared" si="0"/>
        <v>4.6666666666666669E-2</v>
      </c>
    </row>
    <row r="6" spans="1:7">
      <c r="A6" s="2" t="s">
        <v>19</v>
      </c>
      <c r="B6" s="2">
        <v>450</v>
      </c>
      <c r="C6" s="2">
        <v>4</v>
      </c>
      <c r="D6" s="16">
        <f t="shared" si="0"/>
        <v>8.8888888888888889E-3</v>
      </c>
    </row>
    <row r="7" spans="1:7">
      <c r="A7" s="2" t="s">
        <v>36</v>
      </c>
      <c r="B7" s="2">
        <v>600</v>
      </c>
      <c r="C7" s="2">
        <v>10</v>
      </c>
      <c r="D7" s="16">
        <f t="shared" si="0"/>
        <v>1.6666666666666666E-2</v>
      </c>
    </row>
    <row r="9" spans="1:7">
      <c r="A9" t="s">
        <v>98</v>
      </c>
    </row>
    <row r="10" spans="1:7">
      <c r="A10" t="s">
        <v>37</v>
      </c>
    </row>
    <row r="11" spans="1:7">
      <c r="B11" s="2" t="s">
        <v>33</v>
      </c>
      <c r="C11" s="2" t="s">
        <v>34</v>
      </c>
      <c r="D11" s="2" t="s">
        <v>35</v>
      </c>
    </row>
    <row r="12" spans="1:7">
      <c r="B12" s="2">
        <v>0</v>
      </c>
      <c r="C12" s="2">
        <v>0</v>
      </c>
      <c r="D12" s="2">
        <v>0</v>
      </c>
    </row>
    <row r="13" spans="1:7">
      <c r="B13" s="2">
        <v>1000</v>
      </c>
      <c r="C13" s="2">
        <f>B13*D13</f>
        <v>10</v>
      </c>
      <c r="D13" s="2">
        <v>0.01</v>
      </c>
    </row>
    <row r="16" spans="1:7">
      <c r="A16" t="s">
        <v>39</v>
      </c>
      <c r="G16" s="14" t="s">
        <v>41</v>
      </c>
    </row>
    <row r="17" spans="2:10">
      <c r="B17" s="2" t="s">
        <v>33</v>
      </c>
      <c r="C17" s="2" t="s">
        <v>34</v>
      </c>
      <c r="D17" s="2" t="s">
        <v>35</v>
      </c>
      <c r="F17" s="17" t="s">
        <v>45</v>
      </c>
      <c r="G17" s="17"/>
      <c r="H17" s="17"/>
      <c r="I17" s="17"/>
      <c r="J17" s="17"/>
    </row>
    <row r="18" spans="2:10">
      <c r="B18" s="2">
        <v>0</v>
      </c>
      <c r="C18" s="2">
        <v>0</v>
      </c>
      <c r="D18" s="2">
        <v>0</v>
      </c>
      <c r="F18" s="13" t="s">
        <v>38</v>
      </c>
    </row>
    <row r="19" spans="2:10">
      <c r="B19" s="2">
        <v>400</v>
      </c>
      <c r="C19" s="2">
        <f>B19*D19</f>
        <v>20</v>
      </c>
      <c r="D19" s="2">
        <v>0.05</v>
      </c>
    </row>
    <row r="20" spans="2:10">
      <c r="F20" t="s">
        <v>97</v>
      </c>
    </row>
  </sheetData>
  <phoneticPr fontId="1" type="noConversion"/>
  <hyperlinks>
    <hyperlink ref="F18" r:id="rId1"/>
  </hyperlinks>
  <pageMargins left="0.7" right="0.7" top="0.75" bottom="0.75" header="0.3" footer="0.3"/>
  <pageSetup paperSize="9" orientation="portrait" horizontalDpi="0" verticalDpi="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5"/>
  <sheetViews>
    <sheetView showGridLines="0" topLeftCell="A55" zoomScaleNormal="100" workbookViewId="0">
      <selection activeCell="H80" sqref="H80"/>
    </sheetView>
  </sheetViews>
  <sheetFormatPr defaultRowHeight="16.5"/>
  <cols>
    <col min="6" max="6" width="11.25" bestFit="1" customWidth="1"/>
    <col min="7" max="8" width="11.25" customWidth="1"/>
  </cols>
  <sheetData>
    <row r="1" spans="1:10">
      <c r="A1" s="3" t="s">
        <v>2</v>
      </c>
      <c r="B1" s="3" t="s">
        <v>3</v>
      </c>
      <c r="C1" s="7" t="s">
        <v>4</v>
      </c>
      <c r="D1" s="7"/>
      <c r="F1" s="7"/>
      <c r="G1" s="5"/>
      <c r="H1" s="5"/>
      <c r="I1" s="5"/>
    </row>
    <row r="2" spans="1:10">
      <c r="A2" s="4">
        <v>43891</v>
      </c>
      <c r="B2" s="3">
        <v>4</v>
      </c>
      <c r="C2" s="7">
        <v>0</v>
      </c>
      <c r="D2" s="7"/>
      <c r="E2" s="7"/>
      <c r="F2" s="7"/>
      <c r="G2" s="6"/>
      <c r="H2" s="6"/>
      <c r="I2" s="6"/>
      <c r="J2" s="1"/>
    </row>
    <row r="3" spans="1:10">
      <c r="A3" s="4">
        <v>43893</v>
      </c>
      <c r="B3" s="3">
        <v>6</v>
      </c>
      <c r="C3" s="7">
        <v>0</v>
      </c>
      <c r="D3" s="7"/>
      <c r="F3" s="7"/>
      <c r="G3" s="6"/>
      <c r="H3" s="6"/>
      <c r="I3" s="6"/>
    </row>
    <row r="4" spans="1:10">
      <c r="A4" s="4">
        <v>43898</v>
      </c>
      <c r="B4" s="3">
        <v>8</v>
      </c>
      <c r="C4" s="7">
        <v>0</v>
      </c>
      <c r="D4" s="7"/>
      <c r="E4" s="7"/>
      <c r="F4" s="7"/>
      <c r="G4" s="6"/>
      <c r="H4" s="6"/>
      <c r="I4" s="6"/>
    </row>
    <row r="5" spans="1:10">
      <c r="A5" s="4">
        <v>43908</v>
      </c>
      <c r="B5" s="3">
        <v>10</v>
      </c>
      <c r="C5" s="7">
        <v>0</v>
      </c>
      <c r="D5" s="7"/>
      <c r="E5" s="7"/>
      <c r="F5" s="7"/>
      <c r="G5" s="6"/>
      <c r="H5" s="6"/>
      <c r="I5" s="6"/>
    </row>
    <row r="6" spans="1:10">
      <c r="A6" s="4">
        <v>43920</v>
      </c>
      <c r="B6" s="3">
        <v>12</v>
      </c>
      <c r="C6" s="7">
        <v>0</v>
      </c>
      <c r="D6" s="7"/>
      <c r="E6" s="7"/>
      <c r="F6" s="7"/>
      <c r="G6" s="6"/>
      <c r="H6" s="6"/>
      <c r="I6" s="6"/>
    </row>
    <row r="14" spans="1:10">
      <c r="E14" s="11" t="s">
        <v>12</v>
      </c>
    </row>
    <row r="15" spans="1:10">
      <c r="A15" s="23"/>
      <c r="B15" s="23"/>
      <c r="C15" s="23"/>
      <c r="D15" s="23"/>
      <c r="E15" s="23"/>
      <c r="F15" s="23"/>
      <c r="G15" s="23"/>
      <c r="H15" s="23"/>
      <c r="I15" s="23"/>
    </row>
    <row r="29" spans="1:9">
      <c r="E29" t="s">
        <v>5</v>
      </c>
    </row>
    <row r="30" spans="1:9">
      <c r="A30" s="23"/>
      <c r="B30" s="23"/>
      <c r="C30" s="23"/>
      <c r="D30" s="23"/>
      <c r="E30" s="23"/>
      <c r="F30" s="23"/>
      <c r="G30" s="23"/>
      <c r="H30" s="23"/>
      <c r="I30" s="23"/>
    </row>
    <row r="31" spans="1:9" ht="16.5" customHeight="1"/>
    <row r="44" spans="1:22">
      <c r="E44" t="s">
        <v>9</v>
      </c>
    </row>
    <row r="45" spans="1:22">
      <c r="A45" s="23"/>
      <c r="B45" s="23"/>
      <c r="C45" s="23"/>
      <c r="D45" s="23"/>
      <c r="E45" s="23"/>
      <c r="F45" s="23"/>
      <c r="G45" s="23"/>
      <c r="H45" s="23"/>
      <c r="I45" s="23"/>
      <c r="R45" s="44" t="s">
        <v>8</v>
      </c>
      <c r="S45" s="44"/>
      <c r="T45" s="44"/>
      <c r="U45" s="44"/>
      <c r="V45" s="44"/>
    </row>
    <row r="46" spans="1:22">
      <c r="R46" s="44"/>
      <c r="S46" s="44"/>
      <c r="T46" s="44"/>
      <c r="U46" s="44"/>
      <c r="V46" s="44"/>
    </row>
    <row r="59" spans="1:9">
      <c r="E59" t="s">
        <v>10</v>
      </c>
    </row>
    <row r="60" spans="1:9">
      <c r="A60" s="23"/>
      <c r="B60" s="23"/>
      <c r="C60" s="23"/>
      <c r="D60" s="23"/>
      <c r="E60" s="23"/>
      <c r="F60" s="23"/>
      <c r="G60" s="23"/>
      <c r="H60" s="23"/>
      <c r="I60" s="23"/>
    </row>
    <row r="74" spans="4:9" ht="16.5" customHeight="1">
      <c r="E74" s="45" t="s">
        <v>11</v>
      </c>
      <c r="F74" s="45"/>
      <c r="G74" s="45"/>
      <c r="H74" s="45"/>
      <c r="I74" s="39"/>
    </row>
    <row r="75" spans="4:9">
      <c r="D75" s="39"/>
      <c r="E75" s="45"/>
      <c r="F75" s="45"/>
      <c r="G75" s="45"/>
      <c r="H75" s="45"/>
      <c r="I75" s="39"/>
    </row>
  </sheetData>
  <mergeCells count="2">
    <mergeCell ref="R45:V46"/>
    <mergeCell ref="E74:H75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showGridLines="0" topLeftCell="B1" zoomScale="85" zoomScaleNormal="85" workbookViewId="0">
      <selection activeCell="L17" sqref="L17"/>
    </sheetView>
  </sheetViews>
  <sheetFormatPr defaultRowHeight="16.5"/>
  <cols>
    <col min="4" max="4" width="9.5" style="1" customWidth="1"/>
    <col min="5" max="5" width="9.5" customWidth="1"/>
  </cols>
  <sheetData>
    <row r="1" spans="1:13">
      <c r="A1" s="2" t="s">
        <v>0</v>
      </c>
      <c r="B1" s="2" t="s">
        <v>1</v>
      </c>
      <c r="D1" s="9" t="s">
        <v>4</v>
      </c>
    </row>
    <row r="2" spans="1:13">
      <c r="A2" s="8">
        <v>0.25</v>
      </c>
      <c r="B2" s="2">
        <v>35.6</v>
      </c>
      <c r="D2" s="9">
        <v>34</v>
      </c>
      <c r="E2" s="1"/>
      <c r="G2" t="s">
        <v>6</v>
      </c>
      <c r="M2" t="s">
        <v>13</v>
      </c>
    </row>
    <row r="3" spans="1:13">
      <c r="A3" s="8">
        <v>0.3125</v>
      </c>
      <c r="B3" s="2">
        <v>36</v>
      </c>
      <c r="D3" s="9">
        <v>34</v>
      </c>
      <c r="E3" s="1"/>
    </row>
    <row r="4" spans="1:13">
      <c r="A4" s="8">
        <v>0.41666666666666669</v>
      </c>
      <c r="B4" s="2">
        <v>35</v>
      </c>
      <c r="D4" s="9">
        <v>34</v>
      </c>
      <c r="E4" s="1"/>
    </row>
    <row r="5" spans="1:13">
      <c r="A5" s="8">
        <v>0.66666666666666663</v>
      </c>
      <c r="B5" s="2">
        <v>36</v>
      </c>
      <c r="D5" s="9">
        <v>34</v>
      </c>
      <c r="E5" s="1"/>
    </row>
    <row r="6" spans="1:13">
      <c r="A6" s="8"/>
      <c r="B6" s="10"/>
      <c r="D6" s="9"/>
    </row>
    <row r="13" spans="1:13">
      <c r="G13" t="s">
        <v>7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73"/>
  <sheetViews>
    <sheetView showGridLines="0" tabSelected="1" topLeftCell="R43" zoomScale="85" zoomScaleNormal="85" workbookViewId="0">
      <selection activeCell="W68" sqref="W68"/>
    </sheetView>
  </sheetViews>
  <sheetFormatPr defaultRowHeight="16.5"/>
  <cols>
    <col min="22" max="27" width="8.75" customWidth="1"/>
    <col min="42" max="42" width="4.375" customWidth="1"/>
    <col min="43" max="43" width="3.375" customWidth="1"/>
  </cols>
  <sheetData>
    <row r="1" spans="1:4">
      <c r="A1" s="2" t="s">
        <v>109</v>
      </c>
      <c r="B1" s="2"/>
    </row>
    <row r="2" spans="1:4">
      <c r="A2" s="2" t="s">
        <v>110</v>
      </c>
      <c r="B2" s="2">
        <v>40</v>
      </c>
    </row>
    <row r="3" spans="1:4">
      <c r="A3" s="2" t="s">
        <v>111</v>
      </c>
      <c r="B3" s="2">
        <v>39.5</v>
      </c>
    </row>
    <row r="4" spans="1:4">
      <c r="A4" s="2" t="s">
        <v>112</v>
      </c>
      <c r="B4" s="2">
        <v>38.5</v>
      </c>
    </row>
    <row r="6" spans="1:4">
      <c r="A6" s="2" t="s">
        <v>113</v>
      </c>
      <c r="B6" s="47">
        <v>0.5</v>
      </c>
      <c r="C6" s="47">
        <v>0.6</v>
      </c>
      <c r="D6" s="47">
        <v>0.75</v>
      </c>
    </row>
    <row r="7" spans="1:4">
      <c r="A7" s="2" t="s">
        <v>110</v>
      </c>
      <c r="B7" s="2">
        <v>3580</v>
      </c>
      <c r="C7" s="2">
        <v>3651</v>
      </c>
      <c r="D7" s="2">
        <v>3700</v>
      </c>
    </row>
    <row r="8" spans="1:4">
      <c r="A8" s="2" t="s">
        <v>111</v>
      </c>
      <c r="B8" s="2">
        <v>3550</v>
      </c>
      <c r="C8" s="2">
        <v>3570</v>
      </c>
      <c r="D8" s="2">
        <v>3580</v>
      </c>
    </row>
    <row r="9" spans="1:4">
      <c r="A9" s="2" t="s">
        <v>112</v>
      </c>
      <c r="B9" s="2">
        <v>3448</v>
      </c>
      <c r="C9" s="2">
        <v>3450</v>
      </c>
      <c r="D9" s="2">
        <v>3552</v>
      </c>
    </row>
    <row r="11" spans="1:4">
      <c r="A11" s="2" t="s">
        <v>114</v>
      </c>
      <c r="B11" s="47">
        <v>0.5</v>
      </c>
      <c r="C11" s="47">
        <v>0.6</v>
      </c>
      <c r="D11" s="47">
        <v>0.75</v>
      </c>
    </row>
    <row r="12" spans="1:4">
      <c r="A12" s="2" t="s">
        <v>110</v>
      </c>
      <c r="B12" s="2">
        <v>0.38</v>
      </c>
      <c r="C12" s="2">
        <v>0.39</v>
      </c>
      <c r="D12" s="2">
        <v>0.3</v>
      </c>
    </row>
    <row r="13" spans="1:4">
      <c r="A13" s="2" t="s">
        <v>111</v>
      </c>
      <c r="B13" s="2">
        <v>0.48</v>
      </c>
      <c r="C13" s="2">
        <v>0.61</v>
      </c>
      <c r="D13" s="2">
        <v>0.41</v>
      </c>
    </row>
    <row r="14" spans="1:4">
      <c r="A14" s="2" t="s">
        <v>112</v>
      </c>
      <c r="B14" s="2">
        <v>0.5</v>
      </c>
      <c r="C14" s="2">
        <v>0.7</v>
      </c>
      <c r="D14" s="2">
        <v>0.65</v>
      </c>
    </row>
    <row r="16" spans="1:4">
      <c r="A16" s="2" t="s">
        <v>115</v>
      </c>
      <c r="B16" s="47">
        <v>0.5</v>
      </c>
      <c r="C16" s="47">
        <v>0.6</v>
      </c>
      <c r="D16" s="47">
        <v>0.75</v>
      </c>
    </row>
    <row r="17" spans="1:4">
      <c r="A17" s="2" t="s">
        <v>110</v>
      </c>
      <c r="B17" s="2">
        <v>6.6</v>
      </c>
      <c r="C17" s="2">
        <v>6</v>
      </c>
      <c r="D17" s="2">
        <v>4.5</v>
      </c>
    </row>
    <row r="18" spans="1:4">
      <c r="A18" s="2" t="s">
        <v>111</v>
      </c>
      <c r="B18" s="2">
        <v>5.4</v>
      </c>
      <c r="C18" s="2">
        <v>5</v>
      </c>
      <c r="D18" s="2">
        <v>4</v>
      </c>
    </row>
    <row r="19" spans="1:4">
      <c r="A19" s="2" t="s">
        <v>112</v>
      </c>
      <c r="B19" s="2">
        <v>4</v>
      </c>
      <c r="C19" s="2">
        <v>3.5</v>
      </c>
      <c r="D19" s="2">
        <v>2</v>
      </c>
    </row>
    <row r="44" spans="1:19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</row>
    <row r="55" spans="1:20">
      <c r="Q55" t="s">
        <v>4</v>
      </c>
    </row>
    <row r="56" spans="1:20">
      <c r="Q56" s="46">
        <v>0.5</v>
      </c>
      <c r="R56">
        <v>3400</v>
      </c>
      <c r="S56">
        <v>0</v>
      </c>
      <c r="T56">
        <v>0</v>
      </c>
    </row>
    <row r="57" spans="1:20">
      <c r="Q57" s="46">
        <v>0.6</v>
      </c>
      <c r="R57">
        <v>3400</v>
      </c>
      <c r="S57">
        <v>0</v>
      </c>
      <c r="T57">
        <v>0</v>
      </c>
    </row>
    <row r="58" spans="1:20">
      <c r="Q58" s="46">
        <v>0.75</v>
      </c>
      <c r="R58">
        <v>3400</v>
      </c>
      <c r="S58">
        <v>0</v>
      </c>
      <c r="T58">
        <v>0</v>
      </c>
    </row>
    <row r="62" spans="1:20">
      <c r="A62" t="s">
        <v>4</v>
      </c>
    </row>
    <row r="63" spans="1:20">
      <c r="A63" s="46">
        <v>0.5</v>
      </c>
      <c r="B63">
        <v>0</v>
      </c>
    </row>
    <row r="64" spans="1:20">
      <c r="A64" s="46">
        <v>0.6</v>
      </c>
      <c r="B64">
        <v>0</v>
      </c>
    </row>
    <row r="65" spans="1:19">
      <c r="A65" s="46">
        <v>0.75</v>
      </c>
      <c r="B65">
        <v>0</v>
      </c>
    </row>
    <row r="73" spans="1:19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O6" sqref="O6"/>
    </sheetView>
  </sheetViews>
  <sheetFormatPr defaultRowHeight="16.5"/>
  <cols>
    <col min="1" max="2" width="5.5" bestFit="1" customWidth="1"/>
  </cols>
  <sheetData>
    <row r="1" spans="1:4">
      <c r="A1" t="s">
        <v>21</v>
      </c>
      <c r="B1" t="s">
        <v>20</v>
      </c>
    </row>
    <row r="2" spans="1:4">
      <c r="A2" t="s">
        <v>14</v>
      </c>
      <c r="B2">
        <v>35</v>
      </c>
    </row>
    <row r="3" spans="1:4">
      <c r="A3" t="s">
        <v>15</v>
      </c>
      <c r="B3">
        <v>40</v>
      </c>
    </row>
    <row r="4" spans="1:4">
      <c r="A4" t="s">
        <v>16</v>
      </c>
      <c r="B4">
        <v>52</v>
      </c>
    </row>
    <row r="5" spans="1:4">
      <c r="A5" t="s">
        <v>18</v>
      </c>
      <c r="B5">
        <v>10</v>
      </c>
    </row>
    <row r="14" spans="1:4">
      <c r="D14" t="s">
        <v>22</v>
      </c>
    </row>
    <row r="15" spans="1:4">
      <c r="D15" t="s">
        <v>23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Q35"/>
  <sheetViews>
    <sheetView showGridLines="0" zoomScaleNormal="100" workbookViewId="0">
      <selection activeCell="I31" sqref="I31:L33"/>
    </sheetView>
  </sheetViews>
  <sheetFormatPr defaultRowHeight="16.5"/>
  <cols>
    <col min="1" max="3" width="5.5" bestFit="1" customWidth="1"/>
  </cols>
  <sheetData>
    <row r="1" spans="1:17">
      <c r="A1" s="12" t="s">
        <v>21</v>
      </c>
      <c r="B1" s="12" t="s">
        <v>20</v>
      </c>
    </row>
    <row r="2" spans="1:17">
      <c r="A2" s="12" t="s">
        <v>14</v>
      </c>
      <c r="B2" s="12">
        <v>8.5</v>
      </c>
    </row>
    <row r="3" spans="1:17">
      <c r="A3" s="12" t="s">
        <v>15</v>
      </c>
      <c r="B3" s="12">
        <v>9.1999999999999993</v>
      </c>
    </row>
    <row r="13" spans="1:17" ht="16.5" customHeight="1">
      <c r="D13" s="42" t="s">
        <v>42</v>
      </c>
      <c r="E13" s="42"/>
      <c r="F13" s="42"/>
      <c r="G13" s="42"/>
      <c r="H13" s="42"/>
      <c r="I13" s="42"/>
      <c r="J13" s="42"/>
      <c r="K13" s="42"/>
    </row>
    <row r="14" spans="1:17">
      <c r="D14" s="42"/>
      <c r="E14" s="42"/>
      <c r="F14" s="42"/>
      <c r="G14" s="42"/>
      <c r="H14" s="42"/>
      <c r="I14" s="42"/>
      <c r="J14" s="42"/>
      <c r="K14" s="42"/>
    </row>
    <row r="16" spans="1:17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</row>
    <row r="31" spans="4:17" ht="16.5" customHeight="1">
      <c r="D31" s="42" t="s">
        <v>43</v>
      </c>
      <c r="E31" s="42"/>
      <c r="F31" s="42"/>
      <c r="G31" s="42"/>
      <c r="H31" s="15"/>
      <c r="I31" s="42" t="s">
        <v>44</v>
      </c>
      <c r="J31" s="42"/>
      <c r="K31" s="42"/>
      <c r="L31" s="42"/>
      <c r="M31" s="15"/>
      <c r="N31" s="42"/>
      <c r="O31" s="42"/>
      <c r="P31" s="42"/>
      <c r="Q31" s="42"/>
    </row>
    <row r="32" spans="4:17">
      <c r="D32" s="42"/>
      <c r="E32" s="42"/>
      <c r="F32" s="42"/>
      <c r="G32" s="42"/>
      <c r="H32" s="15"/>
      <c r="I32" s="42"/>
      <c r="J32" s="42"/>
      <c r="K32" s="42"/>
      <c r="L32" s="42"/>
      <c r="M32" s="15"/>
      <c r="N32" s="42"/>
      <c r="O32" s="42"/>
      <c r="P32" s="42"/>
      <c r="Q32" s="42"/>
    </row>
    <row r="33" spans="1:17">
      <c r="D33" s="42"/>
      <c r="E33" s="42"/>
      <c r="F33" s="42"/>
      <c r="G33" s="42"/>
      <c r="H33" s="15"/>
      <c r="I33" s="42"/>
      <c r="J33" s="42"/>
      <c r="K33" s="42"/>
      <c r="L33" s="42"/>
      <c r="M33" s="15"/>
      <c r="N33" s="42"/>
      <c r="O33" s="42"/>
      <c r="P33" s="42"/>
      <c r="Q33" s="42"/>
    </row>
    <row r="35" spans="1:17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</row>
  </sheetData>
  <mergeCells count="4">
    <mergeCell ref="D13:K14"/>
    <mergeCell ref="D31:G33"/>
    <mergeCell ref="I31:L33"/>
    <mergeCell ref="N31:Q3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showGridLines="0" topLeftCell="E13" workbookViewId="0">
      <selection activeCell="N32" sqref="N32"/>
    </sheetView>
  </sheetViews>
  <sheetFormatPr defaultRowHeight="16.5"/>
  <cols>
    <col min="1" max="1" width="4.875" bestFit="1" customWidth="1"/>
    <col min="2" max="2" width="2.875" bestFit="1" customWidth="1"/>
    <col min="3" max="4" width="2.75" bestFit="1" customWidth="1"/>
  </cols>
  <sheetData>
    <row r="1" spans="1:19">
      <c r="A1" s="2" t="s">
        <v>17</v>
      </c>
      <c r="B1" s="2" t="s">
        <v>14</v>
      </c>
      <c r="C1" s="2" t="s">
        <v>15</v>
      </c>
      <c r="D1" s="2" t="s">
        <v>16</v>
      </c>
    </row>
    <row r="2" spans="1:19">
      <c r="A2" s="2">
        <v>0</v>
      </c>
      <c r="B2" s="2">
        <v>1</v>
      </c>
      <c r="C2" s="2">
        <v>1.2</v>
      </c>
      <c r="D2" s="2">
        <v>1.4</v>
      </c>
    </row>
    <row r="3" spans="1:19">
      <c r="A3" s="2">
        <v>10</v>
      </c>
      <c r="B3" s="2">
        <v>2</v>
      </c>
      <c r="C3" s="2">
        <v>3</v>
      </c>
      <c r="D3" s="2">
        <v>5</v>
      </c>
    </row>
    <row r="4" spans="1:19">
      <c r="A4" s="2">
        <v>20</v>
      </c>
      <c r="B4" s="2">
        <v>4</v>
      </c>
      <c r="C4" s="2">
        <v>5</v>
      </c>
      <c r="D4" s="2">
        <v>6</v>
      </c>
    </row>
    <row r="5" spans="1:19">
      <c r="A5" s="2">
        <v>30</v>
      </c>
      <c r="B5" s="2">
        <v>5</v>
      </c>
      <c r="C5" s="2">
        <v>6</v>
      </c>
      <c r="D5" s="2">
        <v>7</v>
      </c>
    </row>
    <row r="6" spans="1:19">
      <c r="A6" s="2">
        <v>40</v>
      </c>
      <c r="B6" s="2">
        <v>5</v>
      </c>
      <c r="C6" s="2">
        <v>6</v>
      </c>
      <c r="D6" s="2">
        <v>7</v>
      </c>
    </row>
    <row r="7" spans="1:19">
      <c r="A7" s="2">
        <v>50</v>
      </c>
      <c r="B7" s="2">
        <v>6.5</v>
      </c>
      <c r="C7" s="2">
        <v>7</v>
      </c>
      <c r="D7" s="2">
        <v>8</v>
      </c>
    </row>
    <row r="8" spans="1:19">
      <c r="A8" s="2">
        <v>60</v>
      </c>
      <c r="B8" s="2">
        <v>7</v>
      </c>
      <c r="C8" s="2">
        <v>8</v>
      </c>
      <c r="D8" s="2">
        <v>9</v>
      </c>
    </row>
    <row r="13" spans="1:19">
      <c r="F13" t="s">
        <v>49</v>
      </c>
      <c r="K13" s="18" t="s">
        <v>47</v>
      </c>
      <c r="L13" s="19"/>
      <c r="M13" s="19"/>
      <c r="N13" s="19"/>
      <c r="O13" s="19"/>
      <c r="P13" s="18" t="s">
        <v>48</v>
      </c>
    </row>
    <row r="14" spans="1:19">
      <c r="K14" s="19"/>
      <c r="L14" s="19"/>
      <c r="M14" s="19"/>
      <c r="N14" s="19"/>
      <c r="O14" s="19"/>
    </row>
    <row r="15" spans="1:19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4"/>
      <c r="L15" s="24"/>
      <c r="M15" s="24"/>
      <c r="N15" s="24"/>
      <c r="O15" s="24"/>
      <c r="P15" s="23"/>
      <c r="Q15" s="23"/>
      <c r="R15" s="23"/>
      <c r="S15" s="23"/>
    </row>
    <row r="29" spans="5:18" ht="16.5" customHeight="1">
      <c r="F29" s="43" t="s">
        <v>46</v>
      </c>
      <c r="G29" s="43"/>
      <c r="H29" s="43"/>
      <c r="J29" t="s">
        <v>108</v>
      </c>
      <c r="N29" t="s">
        <v>99</v>
      </c>
      <c r="R29" t="s">
        <v>100</v>
      </c>
    </row>
    <row r="30" spans="5:18">
      <c r="E30" s="20"/>
      <c r="F30" s="43"/>
      <c r="G30" s="43"/>
      <c r="H30" s="43"/>
    </row>
  </sheetData>
  <mergeCells count="1">
    <mergeCell ref="F29:H30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6"/>
  <sheetViews>
    <sheetView showGridLines="0" topLeftCell="A10" workbookViewId="0">
      <selection activeCell="A3" sqref="A3:B10"/>
    </sheetView>
  </sheetViews>
  <sheetFormatPr defaultRowHeight="16.5"/>
  <cols>
    <col min="1" max="2" width="5.5" bestFit="1" customWidth="1"/>
    <col min="4" max="4" width="9.5" bestFit="1" customWidth="1"/>
    <col min="6" max="6" width="5.5" bestFit="1" customWidth="1"/>
    <col min="7" max="8" width="9.5" bestFit="1" customWidth="1"/>
  </cols>
  <sheetData>
    <row r="1" spans="1:22">
      <c r="G1" t="s">
        <v>105</v>
      </c>
    </row>
    <row r="2" spans="1:22">
      <c r="A2" t="s">
        <v>103</v>
      </c>
      <c r="B2" t="s">
        <v>104</v>
      </c>
      <c r="D2" t="s">
        <v>98</v>
      </c>
      <c r="F2" t="s">
        <v>106</v>
      </c>
      <c r="G2" t="s">
        <v>103</v>
      </c>
    </row>
    <row r="3" spans="1:22">
      <c r="A3" t="s">
        <v>85</v>
      </c>
      <c r="B3">
        <v>30</v>
      </c>
      <c r="D3">
        <f>B3+ROW()/100000</f>
        <v>30.000029999999999</v>
      </c>
      <c r="F3">
        <v>1</v>
      </c>
      <c r="G3" t="str">
        <f>INDEX($A$3:$A$10,MATCH(H3,$D$3:$D$10,0))</f>
        <v>F</v>
      </c>
      <c r="H3">
        <f>LARGE($D$3:$D$10,F3)</f>
        <v>70.000079999999997</v>
      </c>
    </row>
    <row r="4" spans="1:22">
      <c r="A4" t="s">
        <v>15</v>
      </c>
      <c r="B4">
        <v>40</v>
      </c>
      <c r="D4">
        <f t="shared" ref="D4:D10" si="0">B4+ROW()/100000</f>
        <v>40.000039999999998</v>
      </c>
      <c r="F4">
        <v>2</v>
      </c>
      <c r="G4" t="str">
        <f t="shared" ref="G4:G10" si="1">INDEX($A$3:$A$10,MATCH(H4,$D$3:$D$10,0))</f>
        <v>G</v>
      </c>
      <c r="H4">
        <f t="shared" ref="H4:H10" si="2">LARGE($D$3:$D$10,F4)</f>
        <v>60.00009</v>
      </c>
    </row>
    <row r="5" spans="1:22">
      <c r="A5" t="s">
        <v>16</v>
      </c>
      <c r="B5">
        <v>59</v>
      </c>
      <c r="D5">
        <f t="shared" si="0"/>
        <v>59.000050000000002</v>
      </c>
      <c r="F5">
        <v>3</v>
      </c>
      <c r="G5" t="str">
        <f t="shared" si="1"/>
        <v>C</v>
      </c>
      <c r="H5">
        <f t="shared" si="2"/>
        <v>59.000050000000002</v>
      </c>
    </row>
    <row r="6" spans="1:22">
      <c r="A6" t="s">
        <v>18</v>
      </c>
      <c r="B6">
        <v>39</v>
      </c>
      <c r="D6">
        <f t="shared" si="0"/>
        <v>39.000059999999998</v>
      </c>
      <c r="F6">
        <v>4</v>
      </c>
      <c r="G6" t="str">
        <f t="shared" si="1"/>
        <v>E</v>
      </c>
      <c r="H6">
        <f t="shared" si="2"/>
        <v>50.000070000000001</v>
      </c>
    </row>
    <row r="7" spans="1:22">
      <c r="A7" t="s">
        <v>89</v>
      </c>
      <c r="B7">
        <v>50</v>
      </c>
      <c r="D7">
        <f t="shared" si="0"/>
        <v>50.000070000000001</v>
      </c>
      <c r="F7">
        <v>5</v>
      </c>
      <c r="G7" t="str">
        <f t="shared" si="1"/>
        <v>B</v>
      </c>
      <c r="H7">
        <f t="shared" si="2"/>
        <v>40.000039999999998</v>
      </c>
    </row>
    <row r="8" spans="1:22">
      <c r="A8" t="s">
        <v>36</v>
      </c>
      <c r="B8">
        <v>70</v>
      </c>
      <c r="D8">
        <f t="shared" si="0"/>
        <v>70.000079999999997</v>
      </c>
      <c r="F8">
        <v>6</v>
      </c>
      <c r="G8" t="str">
        <f t="shared" si="1"/>
        <v>D</v>
      </c>
      <c r="H8">
        <f t="shared" si="2"/>
        <v>39.000059999999998</v>
      </c>
    </row>
    <row r="9" spans="1:22">
      <c r="A9" t="s">
        <v>101</v>
      </c>
      <c r="B9">
        <v>60</v>
      </c>
      <c r="D9">
        <f t="shared" si="0"/>
        <v>60.00009</v>
      </c>
      <c r="F9">
        <v>7</v>
      </c>
      <c r="G9" t="str">
        <f t="shared" si="1"/>
        <v>H</v>
      </c>
      <c r="H9">
        <f t="shared" si="2"/>
        <v>34.000100000000003</v>
      </c>
    </row>
    <row r="10" spans="1:22">
      <c r="A10" t="s">
        <v>102</v>
      </c>
      <c r="B10">
        <v>34</v>
      </c>
      <c r="D10">
        <f t="shared" si="0"/>
        <v>34.000100000000003</v>
      </c>
      <c r="F10">
        <v>8</v>
      </c>
      <c r="G10" t="str">
        <f t="shared" si="1"/>
        <v>A</v>
      </c>
      <c r="H10">
        <f t="shared" si="2"/>
        <v>30.000029999999999</v>
      </c>
    </row>
    <row r="16" spans="1:22">
      <c r="J16" s="40"/>
      <c r="K16" s="40"/>
      <c r="L16" s="40"/>
      <c r="M16" s="40"/>
      <c r="N16" s="40"/>
      <c r="O16" s="40"/>
      <c r="P16" s="40"/>
      <c r="Q16" s="40"/>
      <c r="R16" s="40"/>
      <c r="S16" s="40"/>
      <c r="T16" s="40"/>
      <c r="U16" s="40"/>
      <c r="V16" s="40"/>
    </row>
    <row r="31" spans="10:22">
      <c r="J31" s="40"/>
      <c r="K31" s="40"/>
      <c r="L31" s="40"/>
      <c r="M31" s="40"/>
      <c r="N31" s="40"/>
      <c r="O31" s="40"/>
      <c r="P31" s="40"/>
      <c r="Q31" s="40"/>
      <c r="R31" s="40"/>
      <c r="S31" s="40"/>
      <c r="T31" s="40"/>
      <c r="U31" s="40"/>
      <c r="V31" s="40"/>
    </row>
    <row r="45" spans="11:14">
      <c r="K45" s="42" t="s">
        <v>107</v>
      </c>
      <c r="L45" s="42"/>
      <c r="M45" s="42"/>
      <c r="N45" s="42"/>
    </row>
    <row r="46" spans="11:14">
      <c r="K46" s="42"/>
      <c r="L46" s="42"/>
      <c r="M46" s="42"/>
      <c r="N46" s="42"/>
    </row>
  </sheetData>
  <mergeCells count="1">
    <mergeCell ref="K45:N46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7"/>
  <sheetViews>
    <sheetView showGridLines="0" topLeftCell="A60" workbookViewId="0">
      <selection activeCell="G78" sqref="G78"/>
    </sheetView>
  </sheetViews>
  <sheetFormatPr defaultRowHeight="16.5"/>
  <cols>
    <col min="1" max="1" width="7.5" bestFit="1" customWidth="1"/>
    <col min="2" max="2" width="5.5" bestFit="1" customWidth="1"/>
    <col min="3" max="3" width="9.5" bestFit="1" customWidth="1"/>
    <col min="4" max="4" width="9.5" customWidth="1"/>
    <col min="5" max="5" width="2.5" customWidth="1"/>
    <col min="6" max="6" width="2.5" bestFit="1" customWidth="1"/>
  </cols>
  <sheetData>
    <row r="1" spans="1:16">
      <c r="A1" s="26" t="s">
        <v>64</v>
      </c>
      <c r="B1" s="27"/>
      <c r="C1" s="27"/>
    </row>
    <row r="2" spans="1:16">
      <c r="A2" s="2" t="s">
        <v>26</v>
      </c>
      <c r="B2" s="2" t="s">
        <v>25</v>
      </c>
    </row>
    <row r="3" spans="1:16">
      <c r="A3" s="2" t="s">
        <v>24</v>
      </c>
      <c r="B3" s="2">
        <v>7</v>
      </c>
    </row>
    <row r="4" spans="1:16">
      <c r="A4" s="2" t="s">
        <v>27</v>
      </c>
      <c r="B4" s="2">
        <v>5</v>
      </c>
    </row>
    <row r="5" spans="1:16">
      <c r="A5" s="2" t="s">
        <v>28</v>
      </c>
      <c r="B5" s="2">
        <v>8</v>
      </c>
    </row>
    <row r="6" spans="1:16">
      <c r="A6" s="2" t="s">
        <v>29</v>
      </c>
      <c r="B6" s="2">
        <v>10</v>
      </c>
    </row>
    <row r="8" spans="1:16">
      <c r="A8" t="s">
        <v>4</v>
      </c>
    </row>
    <row r="9" spans="1:16">
      <c r="A9" s="3" t="s">
        <v>30</v>
      </c>
      <c r="B9" s="3" t="s">
        <v>31</v>
      </c>
    </row>
    <row r="10" spans="1:16">
      <c r="A10" s="3">
        <v>0</v>
      </c>
      <c r="B10" s="3">
        <f>B3</f>
        <v>7</v>
      </c>
    </row>
    <row r="11" spans="1:16">
      <c r="A11" s="3">
        <v>1</v>
      </c>
      <c r="B11" s="3">
        <f>B3</f>
        <v>7</v>
      </c>
    </row>
    <row r="16" spans="1:16" ht="16.5" customHeight="1">
      <c r="A16" s="25" t="s">
        <v>67</v>
      </c>
      <c r="H16" s="15"/>
      <c r="I16" s="15"/>
      <c r="J16" s="15"/>
      <c r="K16" s="15"/>
      <c r="L16" s="15"/>
      <c r="M16" s="15"/>
      <c r="N16" s="15"/>
      <c r="O16" s="15"/>
      <c r="P16" s="15"/>
    </row>
    <row r="17" spans="1:16">
      <c r="A17" t="s">
        <v>66</v>
      </c>
      <c r="G17" s="15"/>
      <c r="H17" s="15"/>
      <c r="I17" s="15"/>
      <c r="J17" s="15"/>
      <c r="K17" s="15"/>
      <c r="L17" s="15"/>
      <c r="M17" s="15"/>
      <c r="N17" s="15"/>
      <c r="O17" s="15"/>
      <c r="P17" s="15"/>
    </row>
    <row r="18" spans="1:16">
      <c r="A18" s="21"/>
      <c r="B18" s="21"/>
      <c r="C18" s="21"/>
      <c r="D18" s="21"/>
      <c r="E18" s="21"/>
      <c r="F18" s="21"/>
      <c r="G18" s="22"/>
      <c r="H18" s="22"/>
      <c r="I18" s="22"/>
      <c r="J18" s="22"/>
      <c r="K18" s="22"/>
      <c r="L18" s="22"/>
      <c r="M18" s="22"/>
      <c r="N18" s="22"/>
      <c r="O18" s="22"/>
      <c r="P18" s="22"/>
    </row>
    <row r="19" spans="1:16">
      <c r="A19" s="26" t="s">
        <v>62</v>
      </c>
      <c r="B19" s="27"/>
      <c r="C19" s="27"/>
      <c r="D19" s="27"/>
    </row>
    <row r="20" spans="1:16">
      <c r="A20" s="2" t="s">
        <v>26</v>
      </c>
      <c r="B20" s="2" t="s">
        <v>25</v>
      </c>
    </row>
    <row r="21" spans="1:16">
      <c r="A21" s="2" t="s">
        <v>27</v>
      </c>
      <c r="B21" s="2">
        <v>4</v>
      </c>
    </row>
    <row r="22" spans="1:16">
      <c r="A22" s="2" t="s">
        <v>28</v>
      </c>
      <c r="B22" s="2">
        <v>8</v>
      </c>
    </row>
    <row r="23" spans="1:16">
      <c r="A23" s="2" t="s">
        <v>29</v>
      </c>
      <c r="B23" s="2">
        <v>7</v>
      </c>
    </row>
    <row r="26" spans="1:16">
      <c r="A26" t="s">
        <v>4</v>
      </c>
    </row>
    <row r="27" spans="1:16">
      <c r="A27" s="3" t="s">
        <v>30</v>
      </c>
      <c r="B27" s="3" t="s">
        <v>31</v>
      </c>
    </row>
    <row r="28" spans="1:16">
      <c r="A28" s="3">
        <v>0</v>
      </c>
      <c r="B28" s="3">
        <f>AVERAGE($B$21:$B$23)</f>
        <v>6.333333333333333</v>
      </c>
      <c r="C28" t="s">
        <v>58</v>
      </c>
    </row>
    <row r="29" spans="1:16">
      <c r="A29" s="3">
        <v>1</v>
      </c>
      <c r="B29" s="3">
        <f>AVERAGE($B$21:$B$23)</f>
        <v>6.333333333333333</v>
      </c>
    </row>
    <row r="34" spans="1:16">
      <c r="A34" s="21"/>
      <c r="B34" s="21"/>
      <c r="C34" s="21"/>
      <c r="D34" s="21"/>
      <c r="E34" s="21"/>
      <c r="F34" s="21"/>
      <c r="G34" s="22"/>
      <c r="H34" s="22"/>
      <c r="I34" s="22"/>
      <c r="J34" s="22"/>
      <c r="K34" s="22"/>
      <c r="L34" s="22"/>
      <c r="M34" s="22"/>
      <c r="N34" s="22"/>
      <c r="O34" s="22"/>
      <c r="P34" s="22"/>
    </row>
    <row r="35" spans="1:16">
      <c r="A35" s="26" t="s">
        <v>65</v>
      </c>
      <c r="B35" s="27"/>
    </row>
    <row r="36" spans="1:16">
      <c r="A36" s="2" t="s">
        <v>26</v>
      </c>
      <c r="B36" s="2" t="s">
        <v>25</v>
      </c>
    </row>
    <row r="37" spans="1:16">
      <c r="A37" s="2" t="s">
        <v>27</v>
      </c>
      <c r="B37" s="2">
        <v>4</v>
      </c>
    </row>
    <row r="38" spans="1:16">
      <c r="A38" s="2" t="s">
        <v>28</v>
      </c>
      <c r="B38" s="2">
        <v>8</v>
      </c>
    </row>
    <row r="39" spans="1:16">
      <c r="A39" s="2" t="s">
        <v>29</v>
      </c>
      <c r="B39" s="2">
        <v>7</v>
      </c>
    </row>
    <row r="42" spans="1:16">
      <c r="B42" s="5"/>
      <c r="C42" s="5"/>
    </row>
    <row r="43" spans="1:16">
      <c r="A43" s="7"/>
      <c r="B43" s="7"/>
      <c r="C43" s="5"/>
    </row>
    <row r="44" spans="1:16">
      <c r="A44" s="7"/>
      <c r="B44" s="7"/>
      <c r="C44" s="5"/>
    </row>
    <row r="45" spans="1:16">
      <c r="A45" s="7"/>
      <c r="B45" s="7"/>
      <c r="C45" s="5"/>
    </row>
    <row r="46" spans="1:16">
      <c r="A46" s="5"/>
      <c r="B46" s="5"/>
      <c r="C46" s="5"/>
    </row>
    <row r="47" spans="1:16">
      <c r="A47" t="s">
        <v>74</v>
      </c>
      <c r="H47" s="5" t="s">
        <v>61</v>
      </c>
      <c r="M47" t="s">
        <v>63</v>
      </c>
    </row>
    <row r="48" spans="1:16">
      <c r="A48" s="21"/>
      <c r="B48" s="21"/>
      <c r="C48" s="21"/>
      <c r="D48" s="21"/>
      <c r="E48" s="21"/>
      <c r="F48" s="21"/>
      <c r="G48" s="22"/>
      <c r="H48" s="22"/>
      <c r="I48" s="22"/>
      <c r="J48" s="22"/>
      <c r="K48" s="22"/>
      <c r="L48" s="22"/>
      <c r="M48" s="22"/>
      <c r="N48" s="22"/>
      <c r="O48" s="22"/>
      <c r="P48" s="22"/>
    </row>
    <row r="50" spans="1:16">
      <c r="A50" s="2" t="s">
        <v>26</v>
      </c>
      <c r="B50" s="2" t="s">
        <v>25</v>
      </c>
    </row>
    <row r="51" spans="1:16">
      <c r="A51" s="2" t="s">
        <v>27</v>
      </c>
      <c r="B51" s="2">
        <v>4</v>
      </c>
    </row>
    <row r="52" spans="1:16">
      <c r="A52" s="2" t="s">
        <v>28</v>
      </c>
      <c r="B52" s="2">
        <v>8</v>
      </c>
    </row>
    <row r="53" spans="1:16">
      <c r="A53" s="2" t="s">
        <v>29</v>
      </c>
      <c r="B53" s="2">
        <v>7</v>
      </c>
    </row>
    <row r="56" spans="1:16">
      <c r="A56" t="s">
        <v>4</v>
      </c>
      <c r="C56" s="5"/>
    </row>
    <row r="57" spans="1:16">
      <c r="A57" s="3" t="s">
        <v>30</v>
      </c>
      <c r="B57" s="3" t="s">
        <v>31</v>
      </c>
      <c r="C57" s="5"/>
    </row>
    <row r="58" spans="1:16">
      <c r="A58" s="3">
        <f>AVERAGE($B$51:$B$53)</f>
        <v>6.333333333333333</v>
      </c>
      <c r="B58" s="3">
        <v>0</v>
      </c>
    </row>
    <row r="59" spans="1:16">
      <c r="A59" s="3">
        <f>AVERAGE($B$51:$B$53)</f>
        <v>6.333333333333333</v>
      </c>
      <c r="B59" s="3">
        <v>1</v>
      </c>
      <c r="C59" s="5"/>
    </row>
    <row r="60" spans="1:16">
      <c r="A60" t="s">
        <v>58</v>
      </c>
      <c r="B60" s="5"/>
      <c r="C60" s="5"/>
    </row>
    <row r="61" spans="1:16">
      <c r="A61" s="5"/>
    </row>
    <row r="62" spans="1:16">
      <c r="A62" s="21"/>
      <c r="B62" s="21"/>
      <c r="C62" s="21"/>
      <c r="D62" s="21"/>
      <c r="E62" s="21"/>
      <c r="F62" s="21"/>
      <c r="G62" s="22"/>
      <c r="H62" s="22"/>
      <c r="I62" s="22"/>
      <c r="J62" s="22"/>
      <c r="K62" s="22"/>
      <c r="L62" s="22"/>
      <c r="M62" s="22"/>
      <c r="N62" s="22"/>
      <c r="O62" s="22"/>
      <c r="P62" s="22"/>
    </row>
    <row r="63" spans="1:16">
      <c r="A63" s="26" t="s">
        <v>71</v>
      </c>
      <c r="B63" s="27"/>
      <c r="C63" s="27"/>
      <c r="D63" s="27"/>
    </row>
    <row r="64" spans="1:16">
      <c r="A64" s="2" t="s">
        <v>26</v>
      </c>
      <c r="B64" s="2" t="s">
        <v>25</v>
      </c>
      <c r="C64" t="s">
        <v>72</v>
      </c>
      <c r="D64" t="s">
        <v>73</v>
      </c>
    </row>
    <row r="65" spans="1:4">
      <c r="A65" s="2" t="s">
        <v>27</v>
      </c>
      <c r="B65" s="2">
        <v>4</v>
      </c>
      <c r="C65" t="e">
        <f t="shared" ref="C65:C70" si="0">IF(B65&gt;$B$76,B65,NA())</f>
        <v>#N/A</v>
      </c>
      <c r="D65">
        <f t="shared" ref="D65:D70" si="1">IF(B65&lt;$B$76,B65,NA())</f>
        <v>4</v>
      </c>
    </row>
    <row r="66" spans="1:4">
      <c r="A66" s="2" t="s">
        <v>28</v>
      </c>
      <c r="B66" s="2">
        <v>8</v>
      </c>
      <c r="C66">
        <f t="shared" si="0"/>
        <v>8</v>
      </c>
      <c r="D66" t="e">
        <f t="shared" si="1"/>
        <v>#N/A</v>
      </c>
    </row>
    <row r="67" spans="1:4">
      <c r="A67" s="2" t="s">
        <v>29</v>
      </c>
      <c r="B67" s="2">
        <v>4</v>
      </c>
      <c r="C67" t="e">
        <f t="shared" si="0"/>
        <v>#N/A</v>
      </c>
      <c r="D67">
        <f t="shared" si="1"/>
        <v>4</v>
      </c>
    </row>
    <row r="68" spans="1:4">
      <c r="A68" s="2" t="s">
        <v>68</v>
      </c>
      <c r="B68" s="2">
        <v>6</v>
      </c>
      <c r="C68">
        <f t="shared" si="0"/>
        <v>6</v>
      </c>
      <c r="D68" t="e">
        <f t="shared" si="1"/>
        <v>#N/A</v>
      </c>
    </row>
    <row r="69" spans="1:4">
      <c r="A69" s="2" t="s">
        <v>69</v>
      </c>
      <c r="B69" s="10">
        <v>3</v>
      </c>
      <c r="C69" t="e">
        <f t="shared" si="0"/>
        <v>#N/A</v>
      </c>
      <c r="D69">
        <f t="shared" si="1"/>
        <v>3</v>
      </c>
    </row>
    <row r="70" spans="1:4">
      <c r="A70" s="2" t="s">
        <v>70</v>
      </c>
      <c r="B70" s="10">
        <v>6</v>
      </c>
      <c r="C70">
        <f t="shared" si="0"/>
        <v>6</v>
      </c>
      <c r="D70" t="e">
        <f t="shared" si="1"/>
        <v>#N/A</v>
      </c>
    </row>
    <row r="74" spans="1:4">
      <c r="A74" t="s">
        <v>4</v>
      </c>
    </row>
    <row r="75" spans="1:4">
      <c r="A75" s="3" t="s">
        <v>30</v>
      </c>
      <c r="B75" s="3" t="s">
        <v>31</v>
      </c>
    </row>
    <row r="76" spans="1:4">
      <c r="A76" s="3">
        <v>0</v>
      </c>
      <c r="B76" s="3">
        <f>AVERAGE($B$65:$B$70)</f>
        <v>5.166666666666667</v>
      </c>
      <c r="C76" t="s">
        <v>58</v>
      </c>
    </row>
    <row r="77" spans="1:4">
      <c r="A77" s="3">
        <v>1</v>
      </c>
      <c r="B77" s="3">
        <f>AVERAGE($B$65:$B$70)</f>
        <v>5.166666666666667</v>
      </c>
    </row>
  </sheetData>
  <sortState ref="A36:B38">
    <sortCondition ref="A36:A38"/>
  </sortState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"/>
  <sheetViews>
    <sheetView showGridLines="0" workbookViewId="0">
      <selection activeCell="O17" sqref="O17"/>
    </sheetView>
  </sheetViews>
  <sheetFormatPr defaultRowHeight="16.5"/>
  <sheetData>
    <row r="1" spans="1:6">
      <c r="A1" s="2" t="s">
        <v>77</v>
      </c>
      <c r="B1" s="2" t="s">
        <v>75</v>
      </c>
      <c r="C1" s="2" t="s">
        <v>25</v>
      </c>
      <c r="D1" s="2" t="s">
        <v>76</v>
      </c>
      <c r="E1" s="5"/>
      <c r="F1" s="5"/>
    </row>
    <row r="2" spans="1:6">
      <c r="A2" t="s">
        <v>78</v>
      </c>
      <c r="B2" s="36">
        <v>0.58333333333333337</v>
      </c>
      <c r="C2" s="31">
        <v>80</v>
      </c>
      <c r="D2" s="32">
        <v>0</v>
      </c>
      <c r="E2" s="5">
        <v>70</v>
      </c>
      <c r="F2" s="30">
        <v>80</v>
      </c>
    </row>
    <row r="3" spans="1:6">
      <c r="B3" s="37">
        <v>0.625</v>
      </c>
      <c r="C3" s="28">
        <v>82</v>
      </c>
      <c r="D3" s="2">
        <v>0</v>
      </c>
      <c r="E3" s="5">
        <v>70</v>
      </c>
      <c r="F3" s="30">
        <v>80</v>
      </c>
    </row>
    <row r="4" spans="1:6">
      <c r="B4" s="37">
        <v>0.66666666666666696</v>
      </c>
      <c r="C4" s="28">
        <v>83</v>
      </c>
      <c r="D4" s="2">
        <v>0</v>
      </c>
      <c r="E4" s="5">
        <v>70</v>
      </c>
      <c r="F4" s="30">
        <v>80</v>
      </c>
    </row>
    <row r="5" spans="1:6">
      <c r="B5" s="37">
        <v>0.70833333333333304</v>
      </c>
      <c r="C5" s="28">
        <v>80</v>
      </c>
      <c r="D5" s="2">
        <v>0</v>
      </c>
      <c r="E5" s="5">
        <v>70</v>
      </c>
      <c r="F5" s="30">
        <v>80</v>
      </c>
    </row>
    <row r="6" spans="1:6">
      <c r="B6" s="37">
        <v>0.75</v>
      </c>
      <c r="C6" s="29">
        <v>60</v>
      </c>
      <c r="D6" s="2">
        <v>0</v>
      </c>
      <c r="E6" s="5">
        <v>70</v>
      </c>
      <c r="F6" s="30">
        <v>80</v>
      </c>
    </row>
    <row r="7" spans="1:6">
      <c r="B7" s="37">
        <v>0.79166666666666596</v>
      </c>
      <c r="C7" s="29">
        <v>55</v>
      </c>
      <c r="D7" s="2">
        <v>0</v>
      </c>
      <c r="E7" s="5">
        <v>70</v>
      </c>
      <c r="F7" s="30">
        <v>80</v>
      </c>
    </row>
    <row r="8" spans="1:6">
      <c r="B8" s="37">
        <v>0.83333333333333304</v>
      </c>
      <c r="C8" s="29">
        <v>40</v>
      </c>
      <c r="D8" s="2">
        <v>1</v>
      </c>
      <c r="E8" s="5">
        <v>70</v>
      </c>
      <c r="F8" s="30">
        <v>80</v>
      </c>
    </row>
    <row r="9" spans="1:6">
      <c r="B9" s="37">
        <v>0.874999999999999</v>
      </c>
      <c r="C9" s="29">
        <v>30</v>
      </c>
      <c r="D9" s="2">
        <v>1</v>
      </c>
      <c r="E9" s="5">
        <v>70</v>
      </c>
      <c r="F9" s="30">
        <v>80</v>
      </c>
    </row>
    <row r="10" spans="1:6">
      <c r="B10" s="37">
        <v>0.91666666666666596</v>
      </c>
      <c r="C10" s="29">
        <v>20</v>
      </c>
      <c r="D10" s="2">
        <v>1</v>
      </c>
      <c r="E10" s="5">
        <v>70</v>
      </c>
      <c r="F10" s="30">
        <v>80</v>
      </c>
    </row>
    <row r="11" spans="1:6">
      <c r="B11" s="37">
        <v>0.95833333333333304</v>
      </c>
      <c r="C11" s="29">
        <v>18</v>
      </c>
      <c r="D11" s="2">
        <v>1</v>
      </c>
      <c r="E11" s="5">
        <v>70</v>
      </c>
      <c r="F11" s="30">
        <v>80</v>
      </c>
    </row>
    <row r="12" spans="1:6">
      <c r="B12" s="37">
        <v>0.999999999999999</v>
      </c>
      <c r="C12" s="28">
        <v>20</v>
      </c>
      <c r="D12" s="10">
        <v>1</v>
      </c>
      <c r="E12" s="5">
        <v>70</v>
      </c>
      <c r="F12" s="30">
        <v>80</v>
      </c>
    </row>
    <row r="13" spans="1:6">
      <c r="B13" s="37">
        <v>1.0416666666666701</v>
      </c>
      <c r="C13" s="28">
        <v>22</v>
      </c>
      <c r="D13" s="10">
        <v>1</v>
      </c>
      <c r="E13" s="5">
        <v>70</v>
      </c>
      <c r="F13" s="30">
        <v>80</v>
      </c>
    </row>
    <row r="14" spans="1:6">
      <c r="B14" s="37">
        <v>1.0833333333333299</v>
      </c>
      <c r="C14" s="28">
        <v>23</v>
      </c>
      <c r="D14" s="10">
        <v>1</v>
      </c>
      <c r="E14" s="5">
        <v>70</v>
      </c>
      <c r="F14" s="30">
        <v>80</v>
      </c>
    </row>
    <row r="15" spans="1:6">
      <c r="B15" s="37">
        <v>1.125</v>
      </c>
      <c r="C15" s="28">
        <v>24</v>
      </c>
      <c r="D15" s="10">
        <v>1</v>
      </c>
      <c r="E15" s="5">
        <v>70</v>
      </c>
      <c r="F15" s="30">
        <v>80</v>
      </c>
    </row>
    <row r="16" spans="1:6">
      <c r="B16" s="37">
        <v>1.1666666666666701</v>
      </c>
      <c r="C16" s="28">
        <v>20</v>
      </c>
      <c r="D16" s="10">
        <v>1</v>
      </c>
      <c r="E16" s="5">
        <v>70</v>
      </c>
      <c r="F16" s="30">
        <v>80</v>
      </c>
    </row>
    <row r="17" spans="2:6">
      <c r="B17" s="37">
        <v>1.2083333333333299</v>
      </c>
      <c r="C17" s="28">
        <v>30</v>
      </c>
      <c r="D17" s="10">
        <v>1</v>
      </c>
      <c r="E17" s="5">
        <v>70</v>
      </c>
      <c r="F17" s="30">
        <v>80</v>
      </c>
    </row>
    <row r="18" spans="2:6">
      <c r="B18" s="37">
        <v>1.25</v>
      </c>
      <c r="C18" s="28">
        <v>35</v>
      </c>
      <c r="D18" s="10">
        <v>1</v>
      </c>
      <c r="E18" s="5">
        <v>70</v>
      </c>
      <c r="F18" s="30">
        <v>80</v>
      </c>
    </row>
    <row r="19" spans="2:6">
      <c r="B19" s="37">
        <v>1.2916666666666701</v>
      </c>
      <c r="C19" s="28">
        <v>40</v>
      </c>
      <c r="D19" s="10">
        <v>0</v>
      </c>
      <c r="E19" s="5">
        <v>70</v>
      </c>
      <c r="F19" s="30">
        <v>80</v>
      </c>
    </row>
    <row r="20" spans="2:6">
      <c r="B20" s="37">
        <v>1.3333333333333299</v>
      </c>
      <c r="C20" s="28">
        <v>43</v>
      </c>
      <c r="D20" s="10">
        <v>0</v>
      </c>
      <c r="E20" s="5">
        <v>70</v>
      </c>
      <c r="F20" s="30">
        <v>80</v>
      </c>
    </row>
    <row r="21" spans="2:6">
      <c r="B21" s="37">
        <v>1.375</v>
      </c>
      <c r="C21" s="28">
        <v>50</v>
      </c>
      <c r="D21" s="10">
        <v>0</v>
      </c>
      <c r="E21" s="5">
        <v>70</v>
      </c>
      <c r="F21" s="30">
        <v>80</v>
      </c>
    </row>
    <row r="22" spans="2:6">
      <c r="B22" s="37">
        <v>1.4166666666666701</v>
      </c>
      <c r="C22" s="28">
        <v>55</v>
      </c>
      <c r="D22" s="10">
        <v>0</v>
      </c>
      <c r="E22" s="5">
        <v>70</v>
      </c>
      <c r="F22" s="30">
        <v>80</v>
      </c>
    </row>
    <row r="23" spans="2:6">
      <c r="B23" s="37">
        <v>1.4583333333333299</v>
      </c>
      <c r="C23" s="28">
        <v>60</v>
      </c>
      <c r="D23" s="10">
        <v>0</v>
      </c>
      <c r="E23" s="5">
        <v>70</v>
      </c>
      <c r="F23" s="30">
        <v>80</v>
      </c>
    </row>
    <row r="24" spans="2:6">
      <c r="B24" s="37">
        <v>1.5</v>
      </c>
      <c r="C24" s="28">
        <v>65</v>
      </c>
      <c r="D24" s="10">
        <v>0</v>
      </c>
      <c r="E24" s="5">
        <v>70</v>
      </c>
      <c r="F24" s="30">
        <v>80</v>
      </c>
    </row>
    <row r="25" spans="2:6">
      <c r="B25" s="37">
        <v>1.5416666666666701</v>
      </c>
      <c r="C25" s="28">
        <v>75</v>
      </c>
      <c r="D25" s="10">
        <v>0</v>
      </c>
      <c r="E25" s="5">
        <v>70</v>
      </c>
      <c r="F25" s="30">
        <v>80</v>
      </c>
    </row>
    <row r="26" spans="2:6">
      <c r="B26" s="37">
        <v>0.58333333333333337</v>
      </c>
      <c r="C26" s="28">
        <v>80</v>
      </c>
      <c r="D26" s="2">
        <v>0</v>
      </c>
      <c r="E26" s="5">
        <v>70</v>
      </c>
      <c r="F26" s="30">
        <v>80</v>
      </c>
    </row>
    <row r="27" spans="2:6">
      <c r="B27" s="37">
        <v>0.625</v>
      </c>
      <c r="C27" s="28">
        <v>82</v>
      </c>
      <c r="D27" s="2">
        <v>0</v>
      </c>
      <c r="E27" s="5">
        <v>70</v>
      </c>
      <c r="F27" s="30">
        <v>80</v>
      </c>
    </row>
    <row r="28" spans="2:6">
      <c r="B28" s="37">
        <v>0.66666666666666696</v>
      </c>
      <c r="C28" s="28">
        <v>83</v>
      </c>
      <c r="D28" s="2">
        <v>0</v>
      </c>
      <c r="E28" s="5">
        <v>70</v>
      </c>
      <c r="F28" s="30">
        <v>80</v>
      </c>
    </row>
    <row r="29" spans="2:6">
      <c r="B29" s="37">
        <v>0.70833333333333304</v>
      </c>
      <c r="C29" s="28">
        <v>80</v>
      </c>
      <c r="D29" s="2">
        <v>0</v>
      </c>
      <c r="E29" s="5">
        <v>70</v>
      </c>
      <c r="F29" s="30">
        <v>80</v>
      </c>
    </row>
    <row r="30" spans="2:6">
      <c r="B30" s="37">
        <v>0.75</v>
      </c>
      <c r="C30" s="29">
        <v>60</v>
      </c>
      <c r="D30" s="2">
        <v>1</v>
      </c>
      <c r="E30" s="5">
        <v>70</v>
      </c>
      <c r="F30" s="30">
        <v>80</v>
      </c>
    </row>
    <row r="31" spans="2:6">
      <c r="B31" s="37">
        <v>0.79166666666666596</v>
      </c>
      <c r="C31" s="29">
        <v>55</v>
      </c>
      <c r="D31" s="2">
        <v>1</v>
      </c>
      <c r="E31" s="5">
        <v>70</v>
      </c>
      <c r="F31" s="30">
        <v>80</v>
      </c>
    </row>
    <row r="32" spans="2:6">
      <c r="B32" s="37">
        <v>0.83333333333333304</v>
      </c>
      <c r="C32" s="29">
        <v>40</v>
      </c>
      <c r="D32" s="2">
        <v>1</v>
      </c>
      <c r="E32" s="5">
        <v>70</v>
      </c>
      <c r="F32" s="30">
        <v>80</v>
      </c>
    </row>
    <row r="33" spans="1:6">
      <c r="B33" s="37">
        <v>0.874999999999999</v>
      </c>
      <c r="C33" s="29">
        <v>30</v>
      </c>
      <c r="D33" s="2">
        <v>1</v>
      </c>
      <c r="E33" s="5">
        <v>70</v>
      </c>
      <c r="F33" s="30">
        <v>80</v>
      </c>
    </row>
    <row r="34" spans="1:6">
      <c r="B34" s="37">
        <v>0.91666666666666596</v>
      </c>
      <c r="C34" s="29">
        <v>20</v>
      </c>
      <c r="D34" s="2">
        <v>1</v>
      </c>
      <c r="E34" s="5">
        <v>70</v>
      </c>
      <c r="F34" s="30">
        <v>80</v>
      </c>
    </row>
    <row r="35" spans="1:6">
      <c r="B35" s="38">
        <v>0.95833333333333304</v>
      </c>
      <c r="C35" s="33">
        <v>18</v>
      </c>
      <c r="D35" s="34">
        <v>1</v>
      </c>
      <c r="E35" s="5">
        <v>70</v>
      </c>
      <c r="F35" s="30">
        <v>80</v>
      </c>
    </row>
    <row r="36" spans="1:6">
      <c r="A36" s="2" t="s">
        <v>79</v>
      </c>
      <c r="B36" s="37">
        <v>0.999999999999999</v>
      </c>
      <c r="C36" s="28">
        <v>20</v>
      </c>
      <c r="D36" s="10">
        <v>1</v>
      </c>
      <c r="E36" s="5">
        <v>70</v>
      </c>
      <c r="F36" s="30">
        <v>80</v>
      </c>
    </row>
    <row r="37" spans="1:6">
      <c r="B37" s="36">
        <v>1.0416666666666701</v>
      </c>
      <c r="C37" s="31">
        <v>22</v>
      </c>
      <c r="D37" s="35">
        <v>1</v>
      </c>
      <c r="E37" s="5">
        <v>70</v>
      </c>
      <c r="F37" s="30">
        <v>80</v>
      </c>
    </row>
    <row r="38" spans="1:6">
      <c r="B38" s="37">
        <v>1.0833333333333299</v>
      </c>
      <c r="C38" s="28">
        <v>23</v>
      </c>
      <c r="D38" s="10">
        <v>1</v>
      </c>
      <c r="E38" s="5">
        <v>70</v>
      </c>
      <c r="F38" s="30">
        <v>80</v>
      </c>
    </row>
    <row r="39" spans="1:6">
      <c r="B39" s="37">
        <v>1.125</v>
      </c>
      <c r="C39" s="28">
        <v>24</v>
      </c>
      <c r="D39" s="10">
        <v>1</v>
      </c>
      <c r="E39" s="5">
        <v>70</v>
      </c>
      <c r="F39" s="30">
        <v>80</v>
      </c>
    </row>
    <row r="40" spans="1:6">
      <c r="B40" s="37">
        <v>1.1666666666666701</v>
      </c>
      <c r="C40" s="28">
        <v>20</v>
      </c>
      <c r="D40" s="10">
        <v>1</v>
      </c>
      <c r="E40" s="5">
        <v>70</v>
      </c>
      <c r="F40" s="30">
        <v>80</v>
      </c>
    </row>
    <row r="41" spans="1:6">
      <c r="B41" s="37">
        <v>1.2083333333333299</v>
      </c>
      <c r="C41" s="28">
        <v>30</v>
      </c>
      <c r="D41" s="10">
        <v>1</v>
      </c>
      <c r="E41" s="5">
        <v>70</v>
      </c>
      <c r="F41" s="30">
        <v>80</v>
      </c>
    </row>
    <row r="42" spans="1:6">
      <c r="B42" s="37">
        <v>1.25</v>
      </c>
      <c r="C42" s="28">
        <v>35</v>
      </c>
      <c r="D42" s="10">
        <v>1</v>
      </c>
      <c r="E42" s="5">
        <v>70</v>
      </c>
      <c r="F42" s="30">
        <v>80</v>
      </c>
    </row>
    <row r="43" spans="1:6">
      <c r="B43" s="37">
        <v>1.2916666666666701</v>
      </c>
      <c r="C43" s="28">
        <v>40</v>
      </c>
      <c r="D43" s="10">
        <v>0</v>
      </c>
      <c r="E43" s="5">
        <v>70</v>
      </c>
      <c r="F43" s="30">
        <v>80</v>
      </c>
    </row>
    <row r="44" spans="1:6">
      <c r="B44" s="37">
        <v>1.3333333333333299</v>
      </c>
      <c r="C44" s="28">
        <v>43</v>
      </c>
      <c r="D44" s="10">
        <v>0</v>
      </c>
      <c r="E44" s="5">
        <v>70</v>
      </c>
      <c r="F44" s="30">
        <v>80</v>
      </c>
    </row>
    <row r="45" spans="1:6">
      <c r="B45" s="37">
        <v>1.375</v>
      </c>
      <c r="C45" s="28">
        <v>50</v>
      </c>
      <c r="D45" s="10">
        <v>0</v>
      </c>
      <c r="E45" s="5">
        <v>70</v>
      </c>
      <c r="F45" s="30">
        <v>80</v>
      </c>
    </row>
    <row r="46" spans="1:6">
      <c r="B46" s="37">
        <v>1.4166666666666701</v>
      </c>
      <c r="C46" s="28">
        <v>55</v>
      </c>
      <c r="D46" s="10">
        <v>0</v>
      </c>
      <c r="E46" s="5">
        <v>70</v>
      </c>
      <c r="F46" s="30">
        <v>80</v>
      </c>
    </row>
    <row r="47" spans="1:6">
      <c r="B47" s="37">
        <v>1.4583333333333299</v>
      </c>
      <c r="C47" s="28">
        <v>60</v>
      </c>
      <c r="D47" s="10">
        <v>0</v>
      </c>
      <c r="E47" s="5">
        <v>70</v>
      </c>
      <c r="F47" s="30">
        <v>80</v>
      </c>
    </row>
    <row r="48" spans="1:6">
      <c r="B48" s="37">
        <v>1.5</v>
      </c>
      <c r="C48" s="28">
        <v>65</v>
      </c>
      <c r="D48" s="10">
        <v>0</v>
      </c>
      <c r="E48" s="5">
        <v>70</v>
      </c>
      <c r="F48" s="30">
        <v>80</v>
      </c>
    </row>
    <row r="49" spans="2:6">
      <c r="B49" s="37">
        <v>1.5416666666666701</v>
      </c>
      <c r="C49" s="28">
        <v>75</v>
      </c>
      <c r="D49" s="10">
        <v>0</v>
      </c>
      <c r="E49" s="5">
        <v>70</v>
      </c>
      <c r="F49" s="30">
        <v>80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showGridLines="0" workbookViewId="0">
      <selection activeCell="P16" sqref="P16"/>
    </sheetView>
  </sheetViews>
  <sheetFormatPr defaultRowHeight="16.5"/>
  <cols>
    <col min="1" max="1" width="4.875" bestFit="1" customWidth="1"/>
    <col min="2" max="2" width="5.375" bestFit="1" customWidth="1"/>
    <col min="3" max="4" width="4.375" bestFit="1" customWidth="1"/>
  </cols>
  <sheetData>
    <row r="1" spans="1:6">
      <c r="A1" s="3" t="s">
        <v>80</v>
      </c>
      <c r="B1" s="3" t="s">
        <v>81</v>
      </c>
      <c r="C1" s="3" t="s">
        <v>83</v>
      </c>
      <c r="D1" s="3" t="s">
        <v>82</v>
      </c>
    </row>
    <row r="2" spans="1:6">
      <c r="A2" s="3">
        <v>0</v>
      </c>
      <c r="B2" s="3">
        <v>25</v>
      </c>
      <c r="C2" s="3">
        <v>50</v>
      </c>
      <c r="D2" s="3">
        <v>20</v>
      </c>
    </row>
    <row r="3" spans="1:6">
      <c r="A3" s="3">
        <v>2</v>
      </c>
      <c r="B3" s="3">
        <v>26</v>
      </c>
      <c r="C3" s="3">
        <v>50</v>
      </c>
      <c r="D3" s="3">
        <v>20</v>
      </c>
    </row>
    <row r="4" spans="1:6">
      <c r="A4" s="3">
        <v>4</v>
      </c>
      <c r="B4" s="3">
        <v>28</v>
      </c>
      <c r="C4" s="3">
        <v>50</v>
      </c>
      <c r="D4" s="3">
        <v>20</v>
      </c>
    </row>
    <row r="5" spans="1:6">
      <c r="A5" s="3">
        <v>6</v>
      </c>
      <c r="B5" s="3">
        <v>30</v>
      </c>
      <c r="C5" s="3">
        <v>50</v>
      </c>
      <c r="D5" s="3">
        <v>20</v>
      </c>
    </row>
    <row r="6" spans="1:6">
      <c r="A6" s="3">
        <v>8</v>
      </c>
      <c r="B6" s="3">
        <v>32</v>
      </c>
      <c r="C6" s="3">
        <v>50</v>
      </c>
      <c r="D6" s="3">
        <v>20</v>
      </c>
    </row>
    <row r="7" spans="1:6">
      <c r="A7" s="3">
        <v>10</v>
      </c>
      <c r="B7" s="3">
        <v>34</v>
      </c>
      <c r="C7" s="3">
        <v>50</v>
      </c>
      <c r="D7" s="3">
        <v>20</v>
      </c>
    </row>
    <row r="8" spans="1:6">
      <c r="A8" s="3">
        <v>12</v>
      </c>
      <c r="B8" s="3">
        <v>36</v>
      </c>
      <c r="C8" s="3">
        <v>50</v>
      </c>
      <c r="D8" s="3">
        <v>20</v>
      </c>
    </row>
    <row r="9" spans="1:6">
      <c r="A9" s="3">
        <v>14</v>
      </c>
      <c r="B9" s="3">
        <v>38</v>
      </c>
      <c r="C9" s="3">
        <v>50</v>
      </c>
      <c r="D9" s="3">
        <v>20</v>
      </c>
    </row>
    <row r="10" spans="1:6">
      <c r="A10" s="3">
        <v>16</v>
      </c>
      <c r="B10" s="3">
        <v>40</v>
      </c>
      <c r="C10" s="3">
        <v>50</v>
      </c>
      <c r="D10" s="3">
        <v>20</v>
      </c>
    </row>
    <row r="11" spans="1:6">
      <c r="A11" s="3">
        <v>18</v>
      </c>
      <c r="B11" s="3">
        <v>46</v>
      </c>
      <c r="C11" s="3">
        <v>50</v>
      </c>
      <c r="D11" s="3">
        <v>20</v>
      </c>
    </row>
    <row r="12" spans="1:6">
      <c r="A12" s="3">
        <v>20</v>
      </c>
      <c r="B12" s="3">
        <v>48</v>
      </c>
      <c r="C12" s="3">
        <v>50</v>
      </c>
      <c r="D12" s="3">
        <v>20</v>
      </c>
    </row>
    <row r="13" spans="1:6">
      <c r="A13" s="3">
        <v>22</v>
      </c>
      <c r="B13" s="3">
        <v>53</v>
      </c>
      <c r="C13" s="3">
        <v>50</v>
      </c>
      <c r="D13" s="3">
        <v>20</v>
      </c>
    </row>
    <row r="14" spans="1:6">
      <c r="A14" s="3">
        <v>24</v>
      </c>
      <c r="B14" s="3">
        <v>58</v>
      </c>
      <c r="C14" s="3">
        <v>50</v>
      </c>
      <c r="D14" s="3">
        <v>20</v>
      </c>
    </row>
    <row r="15" spans="1:6">
      <c r="A15" s="3">
        <v>26</v>
      </c>
      <c r="B15" s="3">
        <v>60</v>
      </c>
      <c r="C15" s="3">
        <v>50</v>
      </c>
      <c r="D15" s="3">
        <v>20</v>
      </c>
      <c r="F15" t="s">
        <v>84</v>
      </c>
    </row>
    <row r="16" spans="1:6">
      <c r="A16" s="3">
        <v>28</v>
      </c>
      <c r="B16" s="3">
        <v>75</v>
      </c>
      <c r="C16" s="3">
        <v>50</v>
      </c>
      <c r="D16" s="3">
        <v>20</v>
      </c>
    </row>
    <row r="17" spans="1:4">
      <c r="A17" s="3">
        <v>30</v>
      </c>
      <c r="B17" s="3">
        <v>79</v>
      </c>
      <c r="C17" s="3">
        <v>50</v>
      </c>
      <c r="D17" s="3">
        <v>20</v>
      </c>
    </row>
    <row r="18" spans="1:4">
      <c r="A18" s="3">
        <v>32</v>
      </c>
      <c r="B18" s="3">
        <v>80</v>
      </c>
      <c r="C18" s="3">
        <v>50</v>
      </c>
      <c r="D18" s="3">
        <v>20</v>
      </c>
    </row>
    <row r="19" spans="1:4">
      <c r="A19" s="3">
        <v>34</v>
      </c>
      <c r="B19" s="3">
        <v>84</v>
      </c>
      <c r="C19" s="3">
        <v>50</v>
      </c>
      <c r="D19" s="3">
        <v>20</v>
      </c>
    </row>
    <row r="20" spans="1:4">
      <c r="A20" s="3">
        <v>36</v>
      </c>
      <c r="B20" s="3">
        <v>86</v>
      </c>
      <c r="C20" s="3">
        <v>50</v>
      </c>
      <c r="D20" s="3">
        <v>20</v>
      </c>
    </row>
    <row r="21" spans="1:4">
      <c r="A21" s="3">
        <v>38</v>
      </c>
      <c r="B21" s="3">
        <v>85</v>
      </c>
      <c r="C21" s="3">
        <v>50</v>
      </c>
      <c r="D21" s="3">
        <v>20</v>
      </c>
    </row>
    <row r="22" spans="1:4">
      <c r="A22" s="3">
        <v>40</v>
      </c>
      <c r="B22" s="3">
        <v>85</v>
      </c>
      <c r="C22" s="3">
        <v>50</v>
      </c>
      <c r="D22" s="3">
        <v>20</v>
      </c>
    </row>
    <row r="23" spans="1:4">
      <c r="A23" s="3">
        <v>42</v>
      </c>
      <c r="B23" s="3">
        <v>86</v>
      </c>
      <c r="C23" s="3">
        <v>50</v>
      </c>
      <c r="D23" s="3">
        <v>20</v>
      </c>
    </row>
    <row r="24" spans="1:4">
      <c r="A24" s="3">
        <v>44</v>
      </c>
      <c r="B24" s="3">
        <v>85</v>
      </c>
      <c r="C24" s="3">
        <v>50</v>
      </c>
      <c r="D24" s="3">
        <v>20</v>
      </c>
    </row>
    <row r="25" spans="1:4">
      <c r="A25" s="3">
        <v>46</v>
      </c>
      <c r="B25" s="3">
        <v>86</v>
      </c>
      <c r="C25" s="3">
        <v>50</v>
      </c>
      <c r="D25" s="3">
        <v>20</v>
      </c>
    </row>
    <row r="26" spans="1:4">
      <c r="A26" s="3">
        <v>48</v>
      </c>
      <c r="B26" s="3">
        <v>70</v>
      </c>
      <c r="C26" s="3">
        <v>50</v>
      </c>
      <c r="D26" s="3">
        <v>20</v>
      </c>
    </row>
    <row r="27" spans="1:4">
      <c r="A27" s="3">
        <v>50</v>
      </c>
      <c r="B27" s="3">
        <v>67</v>
      </c>
      <c r="C27" s="3">
        <v>50</v>
      </c>
      <c r="D27" s="3">
        <v>20</v>
      </c>
    </row>
    <row r="28" spans="1:4">
      <c r="A28" s="3">
        <v>52</v>
      </c>
      <c r="B28" s="3">
        <v>65</v>
      </c>
      <c r="C28" s="3">
        <v>50</v>
      </c>
      <c r="D28" s="3">
        <v>20</v>
      </c>
    </row>
    <row r="29" spans="1:4">
      <c r="A29" s="3">
        <v>54</v>
      </c>
      <c r="B29" s="3">
        <v>65</v>
      </c>
      <c r="C29" s="3">
        <v>50</v>
      </c>
      <c r="D29" s="3">
        <v>20</v>
      </c>
    </row>
    <row r="30" spans="1:4">
      <c r="A30" s="3">
        <v>56</v>
      </c>
      <c r="B30" s="3">
        <v>65</v>
      </c>
      <c r="C30" s="3">
        <v>50</v>
      </c>
      <c r="D30" s="3">
        <v>20</v>
      </c>
    </row>
    <row r="31" spans="1:4">
      <c r="A31" s="3">
        <v>58</v>
      </c>
      <c r="B31" s="3">
        <v>63</v>
      </c>
      <c r="C31" s="3">
        <v>50</v>
      </c>
      <c r="D31" s="3">
        <v>20</v>
      </c>
    </row>
    <row r="32" spans="1:4">
      <c r="A32" s="3">
        <v>60</v>
      </c>
      <c r="B32" s="3">
        <v>62</v>
      </c>
      <c r="C32" s="3">
        <v>50</v>
      </c>
      <c r="D32" s="3">
        <v>20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showGridLines="0" workbookViewId="0">
      <selection activeCell="V8" sqref="V8"/>
    </sheetView>
  </sheetViews>
  <sheetFormatPr defaultRowHeight="16.5"/>
  <cols>
    <col min="1" max="1" width="5.5" bestFit="1" customWidth="1"/>
    <col min="2" max="2" width="3.5" bestFit="1" customWidth="1"/>
    <col min="3" max="3" width="4.5" bestFit="1" customWidth="1"/>
    <col min="4" max="19" width="3.125" customWidth="1"/>
  </cols>
  <sheetData>
    <row r="1" spans="1:16" ht="15.75" customHeight="1">
      <c r="A1" s="2" t="s">
        <v>91</v>
      </c>
      <c r="B1" s="2" t="s">
        <v>93</v>
      </c>
      <c r="C1" s="2" t="s">
        <v>92</v>
      </c>
      <c r="D1" s="5"/>
      <c r="E1" s="5"/>
    </row>
    <row r="2" spans="1:16" ht="15.75" customHeight="1">
      <c r="A2" s="2" t="s">
        <v>85</v>
      </c>
      <c r="B2" s="2">
        <v>20</v>
      </c>
      <c r="C2" s="2">
        <v>4.5</v>
      </c>
      <c r="D2" s="5"/>
      <c r="E2" s="5"/>
    </row>
    <row r="3" spans="1:16" ht="18.75" customHeight="1">
      <c r="A3" s="2" t="s">
        <v>86</v>
      </c>
      <c r="B3" s="2">
        <v>14</v>
      </c>
      <c r="C3" s="2">
        <v>6</v>
      </c>
      <c r="D3" s="5"/>
      <c r="E3" s="5"/>
      <c r="F3" s="41"/>
      <c r="G3" s="41"/>
      <c r="H3" s="41"/>
      <c r="I3" s="41"/>
      <c r="J3" s="41"/>
      <c r="K3" s="41"/>
      <c r="L3" s="40"/>
      <c r="M3" s="40"/>
      <c r="N3" s="41"/>
    </row>
    <row r="4" spans="1:16" ht="18.75" customHeight="1">
      <c r="A4" s="2" t="s">
        <v>87</v>
      </c>
      <c r="B4" s="2">
        <v>15</v>
      </c>
      <c r="C4" s="2">
        <v>4</v>
      </c>
      <c r="D4" s="5"/>
      <c r="E4" s="5"/>
      <c r="F4" s="41"/>
      <c r="G4" s="41"/>
      <c r="H4" s="41"/>
      <c r="I4" s="41"/>
      <c r="J4" s="41"/>
      <c r="K4" s="41"/>
      <c r="L4" s="40"/>
      <c r="M4" s="40"/>
      <c r="N4" s="41"/>
    </row>
    <row r="5" spans="1:16" ht="18.75" customHeight="1">
      <c r="A5" s="2" t="s">
        <v>88</v>
      </c>
      <c r="B5" s="2">
        <v>13</v>
      </c>
      <c r="C5" s="2">
        <v>7</v>
      </c>
      <c r="D5" s="5"/>
      <c r="E5" s="5"/>
      <c r="F5" s="41"/>
      <c r="G5" s="41"/>
      <c r="H5" s="41"/>
      <c r="I5" s="41"/>
      <c r="J5" s="41"/>
      <c r="K5" s="41"/>
      <c r="L5" s="40"/>
      <c r="M5" s="40"/>
      <c r="N5" s="41"/>
    </row>
    <row r="6" spans="1:16" ht="18.75" customHeight="1">
      <c r="A6" s="2" t="s">
        <v>89</v>
      </c>
      <c r="B6" s="2">
        <v>15</v>
      </c>
      <c r="C6" s="2">
        <v>9</v>
      </c>
      <c r="D6" s="5"/>
      <c r="E6" s="5"/>
      <c r="F6" s="41"/>
      <c r="G6" s="40"/>
      <c r="H6" s="40"/>
      <c r="I6" s="40"/>
      <c r="J6" s="40"/>
      <c r="K6" s="40"/>
      <c r="L6" s="23"/>
      <c r="M6" s="23"/>
      <c r="N6" s="40"/>
      <c r="O6" s="40"/>
      <c r="P6" s="40"/>
    </row>
    <row r="7" spans="1:16" ht="18.75" customHeight="1">
      <c r="A7" s="2" t="s">
        <v>90</v>
      </c>
      <c r="B7" s="2">
        <v>16</v>
      </c>
      <c r="C7" s="2">
        <v>6.5</v>
      </c>
      <c r="D7" s="5"/>
      <c r="E7" s="5"/>
      <c r="F7" s="41"/>
      <c r="G7" s="40"/>
      <c r="H7" s="40"/>
      <c r="I7" s="40"/>
      <c r="J7" s="40"/>
      <c r="K7" s="40"/>
      <c r="L7" s="23"/>
      <c r="M7" s="23"/>
      <c r="N7" s="40"/>
      <c r="O7" s="40"/>
      <c r="P7" s="40"/>
    </row>
    <row r="8" spans="1:16" ht="18.75" customHeight="1">
      <c r="F8" s="41"/>
      <c r="G8" s="41"/>
      <c r="H8" s="41"/>
      <c r="L8" s="40"/>
      <c r="M8" s="40"/>
    </row>
    <row r="9" spans="1:16" ht="18.75" customHeight="1">
      <c r="F9" s="41"/>
      <c r="G9" s="41"/>
      <c r="H9" s="41"/>
      <c r="L9" s="40"/>
      <c r="M9" s="40"/>
    </row>
    <row r="10" spans="1:16" ht="18.75" customHeight="1">
      <c r="F10" s="41"/>
      <c r="G10" s="41"/>
      <c r="H10" s="41"/>
      <c r="L10" s="40"/>
      <c r="M10" s="40"/>
    </row>
    <row r="11" spans="1:16" ht="18.75" customHeight="1">
      <c r="F11" s="41"/>
      <c r="G11" s="41"/>
      <c r="H11" s="41"/>
      <c r="L11" s="40"/>
      <c r="M11" s="40"/>
    </row>
    <row r="12" spans="1:16" ht="18.75" customHeight="1">
      <c r="L12" s="40"/>
      <c r="M12" s="40"/>
    </row>
    <row r="13" spans="1:16" ht="15.75" customHeight="1"/>
    <row r="14" spans="1:16" ht="15.75" customHeight="1"/>
    <row r="15" spans="1:16" ht="15.75" customHeight="1"/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視覺元素</vt:lpstr>
      <vt:lpstr>圓餅圖</vt:lpstr>
      <vt:lpstr>長條圖或折線圖</vt:lpstr>
      <vt:lpstr>圖例格線刻度</vt:lpstr>
      <vt:lpstr>橫條圖</vt:lpstr>
      <vt:lpstr>輔助數據作圖</vt:lpstr>
      <vt:lpstr>輔助背景-垂直</vt:lpstr>
      <vt:lpstr>輔助背景-水平</vt:lpstr>
      <vt:lpstr>輔助背景-用儲存格</vt:lpstr>
      <vt:lpstr>輔助線-誤差線</vt:lpstr>
      <vt:lpstr>輔助線與標記資料點</vt:lpstr>
      <vt:lpstr>日期序列</vt:lpstr>
      <vt:lpstr>時間序列</vt:lpstr>
      <vt:lpstr>組圖(1)</vt:lpstr>
      <vt:lpstr>組圖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2020-04-16T00:55:54Z</cp:lastPrinted>
  <dcterms:created xsi:type="dcterms:W3CDTF">2020-04-15T02:46:47Z</dcterms:created>
  <dcterms:modified xsi:type="dcterms:W3CDTF">2020-04-17T04:59:36Z</dcterms:modified>
</cp:coreProperties>
</file>