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theme/themeOverride1.xml" ContentType="application/vnd.openxmlformats-officedocument.themeOverride+xml"/>
  <Override PartName="/xl/drawings/drawing8.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9.xml" ContentType="application/vnd.openxmlformats-officedocument.drawing+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11.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2.xml" ContentType="application/vnd.openxmlformats-officedocument.drawing+xml"/>
  <Override PartName="/xl/charts/chart27.xml" ContentType="application/vnd.openxmlformats-officedocument.drawingml.chart+xml"/>
  <Override PartName="/xl/drawings/drawing13.xml" ContentType="application/vnd.openxmlformats-officedocument.drawingml.chartshapes+xml"/>
  <Override PartName="/xl/charts/chart28.xml" ContentType="application/vnd.openxmlformats-officedocument.drawingml.chart+xml"/>
  <Override PartName="/xl/drawings/drawing14.xml" ContentType="application/vnd.openxmlformats-officedocument.drawingml.chartshapes+xml"/>
  <Override PartName="/xl/charts/chart29.xml" ContentType="application/vnd.openxmlformats-officedocument.drawingml.chart+xml"/>
  <Override PartName="/xl/drawings/drawing15.xml" ContentType="application/vnd.openxmlformats-officedocument.drawingml.chartshapes+xml"/>
  <Override PartName="/xl/charts/chart30.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31.xml" ContentType="application/vnd.openxmlformats-officedocument.drawingml.chart+xml"/>
  <Override PartName="/xl/charts/style17.xml" ContentType="application/vnd.ms-office.chartstyle+xml"/>
  <Override PartName="/xl/charts/colors17.xml" ContentType="application/vnd.ms-office.chartcolorstyle+xml"/>
  <Override PartName="/xl/charts/chart32.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8.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19.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drawings/drawing20.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theme/themeOverride2.xml" ContentType="application/vnd.openxmlformats-officedocument.themeOverride+xml"/>
  <Override PartName="/xl/charts/chart49.xml" ContentType="application/vnd.openxmlformats-officedocument.drawingml.chart+xml"/>
  <Override PartName="/xl/theme/themeOverride3.xml" ContentType="application/vnd.openxmlformats-officedocument.themeOverride+xml"/>
  <Override PartName="/xl/charts/chart50.xml" ContentType="application/vnd.openxmlformats-officedocument.drawingml.chart+xml"/>
  <Override PartName="/xl/theme/themeOverride4.xml" ContentType="application/vnd.openxmlformats-officedocument.themeOverride+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theme/themeOverride5.xml" ContentType="application/vnd.openxmlformats-officedocument.themeOverride+xml"/>
  <Override PartName="/xl/charts/chart54.xml" ContentType="application/vnd.openxmlformats-officedocument.drawingml.chart+xml"/>
  <Override PartName="/xl/drawings/drawing21.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drawings/drawing22.xml" ContentType="application/vnd.openxmlformats-officedocument.drawing+xml"/>
  <Override PartName="/xl/charts/chart57.xml" ContentType="application/vnd.openxmlformats-officedocument.drawingml.chart+xml"/>
  <Override PartName="/xl/charts/chart58.xml" ContentType="application/vnd.openxmlformats-officedocument.drawingml.chart+xml"/>
  <Override PartName="/xl/drawings/drawing23.xml" ContentType="application/vnd.openxmlformats-officedocument.drawing+xml"/>
  <Override PartName="/xl/charts/chart59.xml" ContentType="application/vnd.openxmlformats-officedocument.drawingml.chart+xml"/>
  <Override PartName="/xl/drawings/drawing24.xml" ContentType="application/vnd.openxmlformats-officedocument.drawing+xml"/>
  <Override PartName="/xl/charts/chart60.xml" ContentType="application/vnd.openxmlformats-officedocument.drawingml.chart+xml"/>
  <Override PartName="/xl/charts/chart61.xml" ContentType="application/vnd.openxmlformats-officedocument.drawingml.chart+xml"/>
  <Override PartName="/xl/drawings/drawing25.xml" ContentType="application/vnd.openxmlformats-officedocument.drawing+xml"/>
  <Override PartName="/xl/charts/chart62.xml" ContentType="application/vnd.openxmlformats-officedocument.drawingml.chart+xml"/>
  <Override PartName="/xl/drawings/drawing26.xml" ContentType="application/vnd.openxmlformats-officedocument.drawing+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style19.xml" ContentType="application/vnd.ms-office.chartstyle+xml"/>
  <Override PartName="/xl/charts/colors19.xml" ContentType="application/vnd.ms-office.chartcolorstyle+xml"/>
  <Override PartName="/xl/charts/chart66.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7.xml" ContentType="application/vnd.openxmlformats-officedocument.drawing+xml"/>
  <Override PartName="/xl/charts/chart67.xml" ContentType="application/vnd.openxmlformats-officedocument.drawingml.chart+xml"/>
  <Override PartName="/xl/theme/themeOverride6.xml" ContentType="application/vnd.openxmlformats-officedocument.themeOverride+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drawings/drawing28.xml" ContentType="application/vnd.openxmlformats-officedocument.drawingml.chartshapes+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theme/themeOverride7.xml" ContentType="application/vnd.openxmlformats-officedocument.themeOverride+xml"/>
  <Override PartName="/xl/charts/chart79.xml" ContentType="application/vnd.openxmlformats-officedocument.drawingml.chart+xml"/>
  <Override PartName="/xl/theme/themeOverride8.xml" ContentType="application/vnd.openxmlformats-officedocument.themeOverride+xml"/>
  <Override PartName="/xl/charts/chart80.xml" ContentType="application/vnd.openxmlformats-officedocument.drawingml.chart+xml"/>
  <Override PartName="/xl/charts/chart81.xml" ContentType="application/vnd.openxmlformats-officedocument.drawingml.chart+xml"/>
  <Override PartName="/xl/theme/themeOverride9.xml" ContentType="application/vnd.openxmlformats-officedocument.themeOverride+xml"/>
  <Override PartName="/xl/drawings/drawing29.xml" ContentType="application/vnd.openxmlformats-officedocument.drawing+xml"/>
  <Override PartName="/xl/charts/chart82.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30.xml" ContentType="application/vnd.openxmlformats-officedocument.drawing+xml"/>
  <Override PartName="/xl/charts/chart83.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1.xml" ContentType="application/vnd.openxmlformats-officedocument.drawingml.chartshapes+xml"/>
  <Override PartName="/xl/charts/chart84.xml" ContentType="application/vnd.openxmlformats-officedocument.drawingml.chart+xml"/>
  <Override PartName="/xl/charts/style23.xml" ContentType="application/vnd.ms-office.chartstyle+xml"/>
  <Override PartName="/xl/charts/colors23.xml" ContentType="application/vnd.ms-office.chartcolorstyle+xml"/>
  <Override PartName="/xl/charts/chart85.xml" ContentType="application/vnd.openxmlformats-officedocument.drawingml.chart+xml"/>
  <Override PartName="/xl/charts/style24.xml" ContentType="application/vnd.ms-office.chartstyle+xml"/>
  <Override PartName="/xl/charts/colors24.xml" ContentType="application/vnd.ms-office.chartcolorstyle+xml"/>
  <Override PartName="/xl/charts/chart86.xml" ContentType="application/vnd.openxmlformats-officedocument.drawingml.chart+xml"/>
  <Override PartName="/xl/charts/style25.xml" ContentType="application/vnd.ms-office.chartstyle+xml"/>
  <Override PartName="/xl/charts/colors25.xml" ContentType="application/vnd.ms-office.chartcolorstyle+xml"/>
  <Override PartName="/xl/charts/chart87.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2.xml" ContentType="application/vnd.openxmlformats-officedocument.drawingml.chartshapes+xml"/>
  <Override PartName="/xl/charts/chart88.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3.xml" ContentType="application/vnd.openxmlformats-officedocument.drawingml.chartshapes+xml"/>
  <Override PartName="/xl/charts/chart89.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ocuments\GitHub\DataVisualization\"/>
    </mc:Choice>
  </mc:AlternateContent>
  <bookViews>
    <workbookView xWindow="240" yWindow="96" windowWidth="15072" windowHeight="7608" tabRatio="844"/>
  </bookViews>
  <sheets>
    <sheet name="檢核" sheetId="23" r:id="rId1"/>
    <sheet name="視覺元素" sheetId="13" r:id="rId2"/>
    <sheet name="如何描述數據" sheetId="25" r:id="rId3"/>
    <sheet name="圓餅圖" sheetId="8" r:id="rId4"/>
    <sheet name="折線圖與散佈圖" sheetId="24" r:id="rId5"/>
    <sheet name="散佈圖作軌跡圖" sheetId="27" r:id="rId6"/>
    <sheet name="長條圖" sheetId="7" r:id="rId7"/>
    <sheet name="日期序列" sheetId="2" r:id="rId8"/>
    <sheet name="時間序列" sheetId="1" r:id="rId9"/>
    <sheet name="類別連線的折線圖" sheetId="26" r:id="rId10"/>
    <sheet name="圖例格線刻度" sheetId="6" r:id="rId11"/>
    <sheet name="橫條圖" sheetId="17" r:id="rId12"/>
    <sheet name="輔助數據作圖" sheetId="9" r:id="rId13"/>
    <sheet name="輔助背景-垂直" sheetId="14" r:id="rId14"/>
    <sheet name="輔助背景-水平" sheetId="15" r:id="rId15"/>
    <sheet name="輔助背景-用儲存格" sheetId="12" r:id="rId16"/>
    <sheet name="輔助線-誤差線" sheetId="16" r:id="rId17"/>
    <sheet name="輔助線與標記資料點" sheetId="11" r:id="rId18"/>
    <sheet name="組圖(1)" sheetId="18" r:id="rId19"/>
    <sheet name="組圖(2)" sheetId="19" r:id="rId20"/>
    <sheet name="瀑布圖" sheetId="21" r:id="rId21"/>
    <sheet name="作業(1)" sheetId="20" r:id="rId22"/>
    <sheet name="作業(2)" sheetId="22" r:id="rId23"/>
  </sheets>
  <definedNames>
    <definedName name="_xlchart.0" hidden="1">如何描述數據!$A$26:$A$45</definedName>
    <definedName name="_xlchart.1" hidden="1">如何描述數據!$B$25</definedName>
    <definedName name="_xlchart.2" hidden="1">如何描述數據!$B$26:$B$45</definedName>
    <definedName name="_xlchart.3" hidden="1">瀑布圖!$H$3:$H$6</definedName>
    <definedName name="_xlchart.4" hidden="1">瀑布圖!$I$3:$I$6</definedName>
  </definedNames>
  <calcPr calcId="162913"/>
</workbook>
</file>

<file path=xl/calcChain.xml><?xml version="1.0" encoding="utf-8"?>
<calcChain xmlns="http://schemas.openxmlformats.org/spreadsheetml/2006/main">
  <c r="F7" i="25" l="1"/>
  <c r="F6" i="25"/>
  <c r="D27" i="25" l="1"/>
  <c r="E27" i="25" s="1"/>
  <c r="F27" i="25" s="1"/>
  <c r="D28" i="25"/>
  <c r="E28" i="25" s="1"/>
  <c r="F28" i="25" s="1"/>
  <c r="D29" i="25"/>
  <c r="E29" i="25" s="1"/>
  <c r="F29" i="25" s="1"/>
  <c r="D30" i="25"/>
  <c r="E30" i="25" s="1"/>
  <c r="F30" i="25" s="1"/>
  <c r="D31" i="25"/>
  <c r="E31" i="25" s="1"/>
  <c r="F31" i="25" s="1"/>
  <c r="D32" i="25"/>
  <c r="E32" i="25" s="1"/>
  <c r="F32" i="25" s="1"/>
  <c r="D33" i="25"/>
  <c r="E33" i="25" s="1"/>
  <c r="F33" i="25" s="1"/>
  <c r="D34" i="25"/>
  <c r="E34" i="25" s="1"/>
  <c r="F34" i="25" s="1"/>
  <c r="D35" i="25"/>
  <c r="E35" i="25" s="1"/>
  <c r="F35" i="25" s="1"/>
  <c r="D36" i="25"/>
  <c r="E36" i="25" s="1"/>
  <c r="F36" i="25" s="1"/>
  <c r="D37" i="25"/>
  <c r="E37" i="25" s="1"/>
  <c r="F37" i="25" s="1"/>
  <c r="D38" i="25"/>
  <c r="E38" i="25" s="1"/>
  <c r="F38" i="25" s="1"/>
  <c r="D39" i="25"/>
  <c r="E39" i="25" s="1"/>
  <c r="F39" i="25" s="1"/>
  <c r="D40" i="25"/>
  <c r="E40" i="25" s="1"/>
  <c r="F40" i="25" s="1"/>
  <c r="D41" i="25"/>
  <c r="E41" i="25" s="1"/>
  <c r="F41" i="25" s="1"/>
  <c r="D42" i="25"/>
  <c r="E42" i="25" s="1"/>
  <c r="F42" i="25" s="1"/>
  <c r="D43" i="25"/>
  <c r="E43" i="25" s="1"/>
  <c r="F43" i="25" s="1"/>
  <c r="D44" i="25"/>
  <c r="E44" i="25" s="1"/>
  <c r="F44" i="25" s="1"/>
  <c r="D45" i="25"/>
  <c r="E45" i="25" s="1"/>
  <c r="F45" i="25" s="1"/>
  <c r="D26" i="25"/>
  <c r="E26" i="25" s="1"/>
  <c r="F26" i="25" s="1"/>
  <c r="F3" i="25"/>
  <c r="F2" i="25"/>
  <c r="C47" i="24" l="1"/>
  <c r="C46" i="24"/>
  <c r="AE16" i="22" l="1"/>
  <c r="AF16" i="22"/>
  <c r="AG16" i="22"/>
  <c r="AH16" i="22"/>
  <c r="AE17" i="22"/>
  <c r="AF17" i="22"/>
  <c r="AG17" i="22"/>
  <c r="AH17" i="22"/>
  <c r="AF15" i="22"/>
  <c r="AG15" i="22"/>
  <c r="AH15" i="22"/>
  <c r="AE15" i="22"/>
  <c r="AE11" i="22"/>
  <c r="AF11" i="22"/>
  <c r="AG11" i="22"/>
  <c r="AH11" i="22"/>
  <c r="AE12" i="22"/>
  <c r="AF12" i="22"/>
  <c r="AG12" i="22"/>
  <c r="AH12" i="22"/>
  <c r="AF10" i="22"/>
  <c r="AG10" i="22"/>
  <c r="AH10" i="22"/>
  <c r="AE10" i="22"/>
  <c r="AE6" i="22"/>
  <c r="AF6" i="22"/>
  <c r="AG6" i="22"/>
  <c r="AH6" i="22"/>
  <c r="AE7" i="22"/>
  <c r="AF7" i="22"/>
  <c r="AG7" i="22"/>
  <c r="AH7" i="22"/>
  <c r="AF5" i="22"/>
  <c r="AG5" i="22"/>
  <c r="AH5" i="22"/>
  <c r="AE5" i="22"/>
  <c r="AC16" i="22"/>
  <c r="AC17" i="22"/>
  <c r="AC15" i="22"/>
  <c r="AB16" i="22"/>
  <c r="AB17" i="22"/>
  <c r="AB15" i="22"/>
  <c r="AA16" i="22"/>
  <c r="AA17" i="22"/>
  <c r="AA15" i="22"/>
  <c r="Z16" i="22"/>
  <c r="Z17" i="22"/>
  <c r="Z15" i="22"/>
  <c r="AC11" i="22"/>
  <c r="AC12" i="22"/>
  <c r="AC10" i="22"/>
  <c r="AB11" i="22"/>
  <c r="AB12" i="22"/>
  <c r="AB10" i="22"/>
  <c r="AA11" i="22"/>
  <c r="AA12" i="22"/>
  <c r="AA10" i="22"/>
  <c r="Z11" i="22"/>
  <c r="Z12" i="22"/>
  <c r="Z10" i="22"/>
  <c r="AC6" i="22"/>
  <c r="AC7" i="22"/>
  <c r="AC5" i="22"/>
  <c r="AB6" i="22"/>
  <c r="AB7" i="22"/>
  <c r="AB5" i="22"/>
  <c r="AA6" i="22"/>
  <c r="AA7" i="22"/>
  <c r="AA5" i="22"/>
  <c r="Z6" i="22"/>
  <c r="Z7" i="22"/>
  <c r="Z5" i="22"/>
  <c r="I6" i="21" l="1"/>
  <c r="D4" i="17" l="1"/>
  <c r="D5" i="17"/>
  <c r="D6" i="17"/>
  <c r="D7" i="17"/>
  <c r="D8" i="17"/>
  <c r="D9" i="17"/>
  <c r="D10" i="17"/>
  <c r="D3" i="17"/>
  <c r="G4" i="17" l="1"/>
  <c r="H4" i="17" s="1"/>
  <c r="I4" i="17" s="1"/>
  <c r="G6" i="17"/>
  <c r="H6" i="17" s="1"/>
  <c r="I6" i="17" s="1"/>
  <c r="G8" i="17"/>
  <c r="H8" i="17" s="1"/>
  <c r="I8" i="17" s="1"/>
  <c r="G7" i="17"/>
  <c r="H7" i="17" s="1"/>
  <c r="I7" i="17" s="1"/>
  <c r="G9" i="17"/>
  <c r="H9" i="17" s="1"/>
  <c r="I9" i="17" s="1"/>
  <c r="G10" i="17"/>
  <c r="H10" i="17" s="1"/>
  <c r="I10" i="17" s="1"/>
  <c r="G3" i="17"/>
  <c r="H3" i="17" s="1"/>
  <c r="I3" i="17" s="1"/>
  <c r="G5" i="17"/>
  <c r="H5" i="17" s="1"/>
  <c r="I5" i="17" s="1"/>
  <c r="B77" i="9"/>
  <c r="B76" i="9"/>
  <c r="C67" i="9" s="1"/>
  <c r="A59" i="9"/>
  <c r="A58" i="9"/>
  <c r="B29" i="9"/>
  <c r="B28" i="9"/>
  <c r="D70" i="9" l="1"/>
  <c r="C66" i="9"/>
  <c r="D67" i="9"/>
  <c r="D66" i="9"/>
  <c r="C69" i="9"/>
  <c r="D65" i="9"/>
  <c r="D69" i="9"/>
  <c r="C70" i="9"/>
  <c r="D68" i="9"/>
  <c r="C68" i="9"/>
  <c r="C65" i="9"/>
  <c r="C19" i="11"/>
  <c r="C13" i="11"/>
  <c r="D7" i="11"/>
  <c r="D6" i="11"/>
  <c r="D5" i="11"/>
  <c r="D4" i="11"/>
  <c r="D3" i="11"/>
  <c r="D2" i="11"/>
  <c r="B11" i="9"/>
  <c r="B10" i="9"/>
</calcChain>
</file>

<file path=xl/sharedStrings.xml><?xml version="1.0" encoding="utf-8"?>
<sst xmlns="http://schemas.openxmlformats.org/spreadsheetml/2006/main" count="586" uniqueCount="334">
  <si>
    <t>時間</t>
    <phoneticPr fontId="1" type="noConversion"/>
  </si>
  <si>
    <t>溫度</t>
    <phoneticPr fontId="1" type="noConversion"/>
  </si>
  <si>
    <t>日期</t>
    <phoneticPr fontId="1" type="noConversion"/>
  </si>
  <si>
    <t>長度</t>
    <phoneticPr fontId="1" type="noConversion"/>
  </si>
  <si>
    <t>輔助</t>
    <phoneticPr fontId="1" type="noConversion"/>
  </si>
  <si>
    <t>折線圖</t>
    <phoneticPr fontId="1" type="noConversion"/>
  </si>
  <si>
    <t>XY散佈圖+輔助線。可手動調整X軸的Max和Min</t>
    <phoneticPr fontId="1" type="noConversion"/>
  </si>
  <si>
    <t>折線圖+座標軸類型為日期座標軸，不顯示原數據的標籤，加上輔助線作圖。使用虛線連線</t>
    <phoneticPr fontId="1" type="noConversion"/>
  </si>
  <si>
    <t>直條圖</t>
    <phoneticPr fontId="1" type="noConversion"/>
  </si>
  <si>
    <t>A</t>
    <phoneticPr fontId="1" type="noConversion"/>
  </si>
  <si>
    <t>B</t>
    <phoneticPr fontId="1" type="noConversion"/>
  </si>
  <si>
    <t>C</t>
    <phoneticPr fontId="1" type="noConversion"/>
  </si>
  <si>
    <t>time</t>
    <phoneticPr fontId="1" type="noConversion"/>
  </si>
  <si>
    <t>D</t>
    <phoneticPr fontId="1" type="noConversion"/>
  </si>
  <si>
    <t>E</t>
    <phoneticPr fontId="1" type="noConversion"/>
  </si>
  <si>
    <t>數量</t>
    <phoneticPr fontId="1" type="noConversion"/>
  </si>
  <si>
    <t>項目</t>
    <phoneticPr fontId="1" type="noConversion"/>
  </si>
  <si>
    <t>A和B誰比較多？</t>
    <phoneticPr fontId="1" type="noConversion"/>
  </si>
  <si>
    <t>C和D誰比較多？</t>
    <phoneticPr fontId="1" type="noConversion"/>
  </si>
  <si>
    <t>對照組</t>
    <phoneticPr fontId="1" type="noConversion"/>
  </si>
  <si>
    <t>數值</t>
    <phoneticPr fontId="1" type="noConversion"/>
  </si>
  <si>
    <t>組別</t>
    <phoneticPr fontId="1" type="noConversion"/>
  </si>
  <si>
    <t>處理A</t>
    <phoneticPr fontId="1" type="noConversion"/>
  </si>
  <si>
    <t>處理B</t>
    <phoneticPr fontId="1" type="noConversion"/>
  </si>
  <si>
    <t>處理C</t>
    <phoneticPr fontId="1" type="noConversion"/>
  </si>
  <si>
    <t>x</t>
    <phoneticPr fontId="1" type="noConversion"/>
  </si>
  <si>
    <t>y</t>
    <phoneticPr fontId="1" type="noConversion"/>
  </si>
  <si>
    <t>國家</t>
    <phoneticPr fontId="1" type="noConversion"/>
  </si>
  <si>
    <t>確診數</t>
    <phoneticPr fontId="1" type="noConversion"/>
  </si>
  <si>
    <t>死亡數</t>
    <phoneticPr fontId="1" type="noConversion"/>
  </si>
  <si>
    <t>死亡率</t>
    <phoneticPr fontId="1" type="noConversion"/>
  </si>
  <si>
    <t>F</t>
    <phoneticPr fontId="1" type="noConversion"/>
  </si>
  <si>
    <t>死亡率 1%</t>
    <phoneticPr fontId="1" type="noConversion"/>
  </si>
  <si>
    <t>http://www.appspro.com/Utilities/ChartLabeler.htm</t>
  </si>
  <si>
    <t>死亡率 5%</t>
    <phoneticPr fontId="1" type="noConversion"/>
  </si>
  <si>
    <t>B</t>
    <phoneticPr fontId="1" type="noConversion"/>
  </si>
  <si>
    <t>各國確診數與死亡數比較</t>
    <phoneticPr fontId="1" type="noConversion"/>
  </si>
  <si>
    <t>長條圖的最小值若不是從0開始，則會誤解實際高度。其次，預設值的數值小數點不整齊</t>
    <phoneticPr fontId="1" type="noConversion"/>
  </si>
  <si>
    <t>使用ChartLabeler進行標記</t>
    <phoneticPr fontId="1" type="noConversion"/>
  </si>
  <si>
    <t>選定末點加入資料標籤，設定為數列名稱。調整線條粗細。減少刻度</t>
    <phoneticPr fontId="1" type="noConversion"/>
  </si>
  <si>
    <t>折線圖</t>
    <phoneticPr fontId="1" type="noConversion"/>
  </si>
  <si>
    <t>散布圖</t>
    <phoneticPr fontId="1" type="noConversion"/>
  </si>
  <si>
    <t>長條圖</t>
    <phoneticPr fontId="1" type="noConversion"/>
  </si>
  <si>
    <t>使用ctrl錨定圖表區和繪圖區</t>
    <phoneticPr fontId="1" type="noConversion"/>
  </si>
  <si>
    <t>使用Shift移動圖表內元素</t>
    <phoneticPr fontId="1" type="noConversion"/>
  </si>
  <si>
    <t>[檔案/選項/自訂功能區]開啟攝影功能</t>
    <phoneticPr fontId="1" type="noConversion"/>
  </si>
  <si>
    <t>平均值</t>
    <phoneticPr fontId="1" type="noConversion"/>
  </si>
  <si>
    <t>將設計好的圖表存成範本。選定圖表，上方功能區/設計/另存為範本</t>
    <phoneticPr fontId="1" type="noConversion"/>
  </si>
  <si>
    <t>預設的分類次序和資料源順序不同</t>
    <phoneticPr fontId="1" type="noConversion"/>
  </si>
  <si>
    <t>以函數計算輔助線的數值</t>
    <phoneticPr fontId="1" type="noConversion"/>
  </si>
  <si>
    <t>類別次序反轉</t>
    <phoneticPr fontId="1" type="noConversion"/>
  </si>
  <si>
    <t>指定輔助線的數值</t>
    <phoneticPr fontId="1" type="noConversion"/>
  </si>
  <si>
    <t>排序問題</t>
    <phoneticPr fontId="1" type="noConversion"/>
  </si>
  <si>
    <t>輔助線是由另外一組數列以XY連線散布圖所繪製</t>
  </si>
  <si>
    <t>將對照組畫成輔助線</t>
    <phoneticPr fontId="1" type="noConversion"/>
  </si>
  <si>
    <t>處理D</t>
    <phoneticPr fontId="1" type="noConversion"/>
  </si>
  <si>
    <t>處理E</t>
    <phoneticPr fontId="1" type="noConversion"/>
  </si>
  <si>
    <t>處理F</t>
    <phoneticPr fontId="1" type="noConversion"/>
  </si>
  <si>
    <t>將數據分離</t>
    <phoneticPr fontId="1" type="noConversion"/>
  </si>
  <si>
    <t>高於平均</t>
    <phoneticPr fontId="1" type="noConversion"/>
  </si>
  <si>
    <t>低於平均</t>
    <phoneticPr fontId="1" type="noConversion"/>
  </si>
  <si>
    <t>先將數據排序再繪圖</t>
    <phoneticPr fontId="1" type="noConversion"/>
  </si>
  <si>
    <t>時間</t>
    <phoneticPr fontId="1" type="noConversion"/>
  </si>
  <si>
    <t>夜晚</t>
    <phoneticPr fontId="1" type="noConversion"/>
  </si>
  <si>
    <t>day</t>
    <phoneticPr fontId="1" type="noConversion"/>
  </si>
  <si>
    <t>day1</t>
    <phoneticPr fontId="1" type="noConversion"/>
  </si>
  <si>
    <t>day2</t>
    <phoneticPr fontId="1" type="noConversion"/>
  </si>
  <si>
    <t>time</t>
    <phoneticPr fontId="1" type="noConversion"/>
  </si>
  <si>
    <t>temp</t>
    <phoneticPr fontId="1" type="noConversion"/>
  </si>
  <si>
    <t>add</t>
    <phoneticPr fontId="1" type="noConversion"/>
  </si>
  <si>
    <t>low</t>
    <phoneticPr fontId="1" type="noConversion"/>
  </si>
  <si>
    <t>A</t>
    <phoneticPr fontId="1" type="noConversion"/>
  </si>
  <si>
    <t>B</t>
    <phoneticPr fontId="1" type="noConversion"/>
  </si>
  <si>
    <t>C</t>
    <phoneticPr fontId="1" type="noConversion"/>
  </si>
  <si>
    <t>D</t>
    <phoneticPr fontId="1" type="noConversion"/>
  </si>
  <si>
    <t>E</t>
    <phoneticPr fontId="1" type="noConversion"/>
  </si>
  <si>
    <t>F</t>
    <phoneticPr fontId="1" type="noConversion"/>
  </si>
  <si>
    <t>個體</t>
    <phoneticPr fontId="1" type="noConversion"/>
  </si>
  <si>
    <t>寬</t>
    <phoneticPr fontId="1" type="noConversion"/>
  </si>
  <si>
    <t>長</t>
    <phoneticPr fontId="1" type="noConversion"/>
  </si>
  <si>
    <t>中心點</t>
    <phoneticPr fontId="1" type="noConversion"/>
  </si>
  <si>
    <t>Excel 2016可以直接設定用儲存格的數值來做標籤</t>
    <phoneticPr fontId="1" type="noConversion"/>
  </si>
  <si>
    <t>輔助數據</t>
    <phoneticPr fontId="1" type="noConversion"/>
  </si>
  <si>
    <t>G</t>
    <phoneticPr fontId="1" type="noConversion"/>
  </si>
  <si>
    <t>H</t>
    <phoneticPr fontId="1" type="noConversion"/>
  </si>
  <si>
    <t>項目</t>
    <phoneticPr fontId="1" type="noConversion"/>
  </si>
  <si>
    <t>數量</t>
    <phoneticPr fontId="1" type="noConversion"/>
  </si>
  <si>
    <t>自動排序</t>
    <phoneticPr fontId="1" type="noConversion"/>
  </si>
  <si>
    <t>順序</t>
    <phoneticPr fontId="1" type="noConversion"/>
  </si>
  <si>
    <t>加入兩組重複的數列。上面那組將無填色無線條，顯示標籤為類別。下面那組顯示數值</t>
    <phoneticPr fontId="1" type="noConversion"/>
  </si>
  <si>
    <t>澄粉量</t>
    <phoneticPr fontId="1" type="noConversion"/>
  </si>
  <si>
    <t>低筋</t>
    <phoneticPr fontId="1" type="noConversion"/>
  </si>
  <si>
    <t>中筋</t>
    <phoneticPr fontId="1" type="noConversion"/>
  </si>
  <si>
    <t>高筋</t>
    <phoneticPr fontId="1" type="noConversion"/>
  </si>
  <si>
    <t>透光度</t>
    <phoneticPr fontId="1" type="noConversion"/>
  </si>
  <si>
    <t>彈性</t>
    <phoneticPr fontId="1" type="noConversion"/>
  </si>
  <si>
    <t>平滑度</t>
    <phoneticPr fontId="1" type="noConversion"/>
  </si>
  <si>
    <t>A</t>
    <phoneticPr fontId="1" type="noConversion"/>
  </si>
  <si>
    <t>B</t>
    <phoneticPr fontId="1" type="noConversion"/>
  </si>
  <si>
    <t>C</t>
    <phoneticPr fontId="1" type="noConversion"/>
  </si>
  <si>
    <t>D</t>
    <phoneticPr fontId="1" type="noConversion"/>
  </si>
  <si>
    <t>day</t>
    <phoneticPr fontId="1" type="noConversion"/>
  </si>
  <si>
    <t>輔助</t>
    <phoneticPr fontId="1" type="noConversion"/>
  </si>
  <si>
    <t>調整小數點對齊</t>
    <phoneticPr fontId="1" type="noConversion"/>
  </si>
  <si>
    <t>自訂數值格式代碼 [=8]"0";#.0</t>
    <phoneticPr fontId="1" type="noConversion"/>
  </si>
  <si>
    <t>用圖案遮蓋。繪製平行斜線</t>
    <phoneticPr fontId="1" type="noConversion"/>
  </si>
  <si>
    <t>所有資料當作同一數列</t>
    <phoneticPr fontId="1" type="noConversion"/>
  </si>
  <si>
    <t>每群資料中間空一列</t>
    <phoneticPr fontId="1" type="noConversion"/>
  </si>
  <si>
    <t>各資料線之間的直線用主要格線</t>
    <phoneticPr fontId="1" type="noConversion"/>
  </si>
  <si>
    <t>A</t>
    <phoneticPr fontId="1" type="noConversion"/>
  </si>
  <si>
    <t>B</t>
    <phoneticPr fontId="1" type="noConversion"/>
  </si>
  <si>
    <t>C</t>
    <phoneticPr fontId="1" type="noConversion"/>
  </si>
  <si>
    <t>D</t>
    <phoneticPr fontId="1" type="noConversion"/>
  </si>
  <si>
    <t>輔助</t>
    <phoneticPr fontId="1" type="noConversion"/>
  </si>
  <si>
    <t>利用輔助資料做資料標籤的位置和顯示</t>
    <phoneticPr fontId="1" type="noConversion"/>
  </si>
  <si>
    <t>B</t>
    <phoneticPr fontId="1" type="noConversion"/>
  </si>
  <si>
    <t>長條圖，會有高度為0的長條，那是無數據還是數據為0？</t>
    <phoneticPr fontId="1" type="noConversion"/>
  </si>
  <si>
    <t>折線圖+座標軸類型為日期座標軸，無法明確顯示資料點的採樣日期</t>
    <phoneticPr fontId="1" type="noConversion"/>
  </si>
  <si>
    <t>折線圖+座標軸類型為日期座標軸+資料標籤標示日期</t>
    <phoneticPr fontId="1" type="noConversion"/>
  </si>
  <si>
    <t>不可有的做法：折線圖+座標軸類型為文字座標軸。應該不等距的時間間隔，卻變成等距的</t>
    <phoneticPr fontId="1" type="noConversion"/>
  </si>
  <si>
    <t>口罩產量</t>
    <phoneticPr fontId="1" type="noConversion"/>
  </si>
  <si>
    <t>二月</t>
    <phoneticPr fontId="1" type="noConversion"/>
  </si>
  <si>
    <t>188萬</t>
    <phoneticPr fontId="1" type="noConversion"/>
  </si>
  <si>
    <t>820萬</t>
    <phoneticPr fontId="1" type="noConversion"/>
  </si>
  <si>
    <t>五月中旬</t>
    <phoneticPr fontId="1" type="noConversion"/>
  </si>
  <si>
    <t>1500萬</t>
    <phoneticPr fontId="1" type="noConversion"/>
  </si>
  <si>
    <t>1300萬</t>
    <phoneticPr fontId="1" type="noConversion"/>
  </si>
  <si>
    <t>1000萬</t>
    <phoneticPr fontId="1" type="noConversion"/>
  </si>
  <si>
    <t>口罩進出口</t>
    <phoneticPr fontId="1" type="noConversion"/>
  </si>
  <si>
    <t>產能</t>
    <phoneticPr fontId="1" type="noConversion"/>
  </si>
  <si>
    <t>進口</t>
    <phoneticPr fontId="1" type="noConversion"/>
  </si>
  <si>
    <t>出口</t>
    <phoneticPr fontId="1" type="noConversion"/>
  </si>
  <si>
    <t>億</t>
  </si>
  <si>
    <t>合計</t>
    <phoneticPr fontId="1" type="noConversion"/>
  </si>
  <si>
    <t>四組數據當作四個數列</t>
    <phoneticPr fontId="1" type="noConversion"/>
  </si>
  <si>
    <t>折線圖比起長條圖容易比較數值大小</t>
    <phoneticPr fontId="1" type="noConversion"/>
  </si>
  <si>
    <t>例如比較 60%的不同麵粉</t>
    <phoneticPr fontId="1" type="noConversion"/>
  </si>
  <si>
    <t>改變圖片長寬比，增加斜率容易看出趨勢</t>
    <phoneticPr fontId="1" type="noConversion"/>
  </si>
  <si>
    <t>[檢視/整頁模式]觀察圖表配置，確定圖表大小</t>
    <phoneticPr fontId="1" type="noConversion"/>
  </si>
  <si>
    <t>如何匯出圖片？</t>
    <phoneticPr fontId="1" type="noConversion"/>
  </si>
  <si>
    <t>選擇區域後，用【複製/複製成圖片/外觀：如螢幕顯示，格式：圖片】，貼到inkscape</t>
    <phoneticPr fontId="1" type="noConversion"/>
  </si>
  <si>
    <t>檔案儲存為pdf後，匯入inkscape(使用Pappler/Cairo模式匯入)</t>
  </si>
  <si>
    <t>*</t>
    <phoneticPr fontId="1" type="noConversion"/>
  </si>
  <si>
    <t>用攝影功能整理圖表</t>
    <phoneticPr fontId="1" type="noConversion"/>
  </si>
  <si>
    <t>樣本編號</t>
    <phoneticPr fontId="1" type="noConversion"/>
  </si>
  <si>
    <t>A1</t>
    <phoneticPr fontId="1" type="noConversion"/>
  </si>
  <si>
    <t>A2</t>
    <phoneticPr fontId="1" type="noConversion"/>
  </si>
  <si>
    <t>A3</t>
    <phoneticPr fontId="1" type="noConversion"/>
  </si>
  <si>
    <t>A4</t>
    <phoneticPr fontId="1" type="noConversion"/>
  </si>
  <si>
    <t>A5</t>
    <phoneticPr fontId="1" type="noConversion"/>
  </si>
  <si>
    <t>根長度</t>
    <phoneticPr fontId="1" type="noConversion"/>
  </si>
  <si>
    <t>莖高度</t>
    <phoneticPr fontId="1" type="noConversion"/>
  </si>
  <si>
    <t>葉寬度</t>
    <phoneticPr fontId="1" type="noConversion"/>
  </si>
  <si>
    <t>單位(mm)</t>
    <phoneticPr fontId="1" type="noConversion"/>
  </si>
  <si>
    <t>B1</t>
  </si>
  <si>
    <t>B2</t>
  </si>
  <si>
    <t>B3</t>
  </si>
  <si>
    <t>B4</t>
  </si>
  <si>
    <t>B5</t>
  </si>
  <si>
    <t>C1</t>
  </si>
  <si>
    <t>C2</t>
  </si>
  <si>
    <t>C3</t>
  </si>
  <si>
    <t>C4</t>
  </si>
  <si>
    <t>C5</t>
  </si>
  <si>
    <t>無肥料</t>
    <phoneticPr fontId="1" type="noConversion"/>
  </si>
  <si>
    <t>提出問題，用合理的圖片說明</t>
    <phoneticPr fontId="1" type="noConversion"/>
  </si>
  <si>
    <t xml:space="preserve"> 第1天</t>
    <phoneticPr fontId="1" type="noConversion"/>
  </si>
  <si>
    <t xml:space="preserve"> 第15天</t>
    <phoneticPr fontId="1" type="noConversion"/>
  </si>
  <si>
    <t xml:space="preserve"> 第20天</t>
    <phoneticPr fontId="1" type="noConversion"/>
  </si>
  <si>
    <t xml:space="preserve"> 第6天</t>
    <phoneticPr fontId="1" type="noConversion"/>
  </si>
  <si>
    <t>輔助線畫在副座標軸上</t>
    <phoneticPr fontId="1" type="noConversion"/>
  </si>
  <si>
    <t>副水平軸範圍是0-1</t>
    <phoneticPr fontId="1" type="noConversion"/>
  </si>
  <si>
    <t>副垂直軸範圍和主垂直軸一樣</t>
    <phoneticPr fontId="1" type="noConversion"/>
  </si>
  <si>
    <t>[=34]"0";#0.0</t>
  </si>
  <si>
    <t>座標非從0開始，需要特別標記</t>
    <phoneticPr fontId="1" type="noConversion"/>
  </si>
  <si>
    <t>截斷標記</t>
    <phoneticPr fontId="1" type="noConversion"/>
  </si>
  <si>
    <t>平均</t>
    <phoneticPr fontId="1" type="noConversion"/>
  </si>
  <si>
    <t>根</t>
    <phoneticPr fontId="1" type="noConversion"/>
  </si>
  <si>
    <t>莖</t>
    <phoneticPr fontId="1" type="noConversion"/>
  </si>
  <si>
    <t>葉</t>
    <phoneticPr fontId="1" type="noConversion"/>
  </si>
  <si>
    <t>輔助</t>
    <phoneticPr fontId="1" type="noConversion"/>
  </si>
  <si>
    <t>肥料1:1</t>
    <phoneticPr fontId="1" type="noConversion"/>
  </si>
  <si>
    <t>肥料1:10</t>
    <phoneticPr fontId="1" type="noConversion"/>
  </si>
  <si>
    <t>1:1</t>
    <phoneticPr fontId="1" type="noConversion"/>
  </si>
  <si>
    <t>1:10</t>
    <phoneticPr fontId="1" type="noConversion"/>
  </si>
  <si>
    <t>none</t>
    <phoneticPr fontId="1" type="noConversion"/>
  </si>
  <si>
    <t>作圖比較不同肥料的效果差異</t>
    <phoneticPr fontId="1" type="noConversion"/>
  </si>
  <si>
    <t>Excel 2010</t>
    <phoneticPr fontId="1" type="noConversion"/>
  </si>
  <si>
    <t>Excel 2016</t>
    <phoneticPr fontId="1" type="noConversion"/>
  </si>
  <si>
    <t>利用輔助資料畫背景</t>
    <phoneticPr fontId="1" type="noConversion"/>
  </si>
  <si>
    <t>輔助資料作直條圖，直條圖的線條設為無，填色為灰色。畫在Y副座標軸上。</t>
    <phoneticPr fontId="1" type="noConversion"/>
  </si>
  <si>
    <t>Y副座標軸的範圍是0-1。坐標軸不顯示線條、刻度、標籤</t>
    <phoneticPr fontId="1" type="noConversion"/>
  </si>
  <si>
    <t>用inkscape加工處理</t>
    <phoneticPr fontId="1" type="noConversion"/>
  </si>
  <si>
    <t>在圖下方寫出圖號(圖1)、圖標題、圖說明。例如【圖1. 人口族群的變化。</t>
    <phoneticPr fontId="1" type="noConversion"/>
  </si>
  <si>
    <t>散佈圖</t>
    <phoneticPr fontId="1" type="noConversion"/>
  </si>
  <si>
    <t>長條圖</t>
    <phoneticPr fontId="1" type="noConversion"/>
  </si>
  <si>
    <t>圓餅圖</t>
    <phoneticPr fontId="1" type="noConversion"/>
  </si>
  <si>
    <t>對比組與組間的數據</t>
    <phoneticPr fontId="1" type="noConversion"/>
  </si>
  <si>
    <t>圖和圖說在同一頁</t>
    <phoneticPr fontId="1" type="noConversion"/>
  </si>
  <si>
    <t>圖說的字體和正文字體相同</t>
    <phoneticPr fontId="1" type="noConversion"/>
  </si>
  <si>
    <t>圖說中寫清楚樣本數量、統計方法</t>
    <phoneticPr fontId="1" type="noConversion"/>
  </si>
  <si>
    <t>圖中若使用了標準差、標準誤或是誤差區間，在圖說中進行說明</t>
    <phoneticPr fontId="1" type="noConversion"/>
  </si>
  <si>
    <t>圖和正文足夠靠近</t>
    <phoneticPr fontId="1" type="noConversion"/>
  </si>
  <si>
    <t>同一文件中的所有圖，有一致的大小、標註、字體、圖例形式</t>
    <phoneticPr fontId="1" type="noConversion"/>
  </si>
  <si>
    <t>彩色圖形轉成灰階之後，仍可辨別清楚</t>
    <phoneticPr fontId="1" type="noConversion"/>
  </si>
  <si>
    <t>Y軸若是非零起始，有截斷標記，或在圖說中說明</t>
    <phoneticPr fontId="1" type="noConversion"/>
  </si>
  <si>
    <t>一張圖中含有兩張子圖，在子圖的左上角用大寫字母加以標註</t>
    <phoneticPr fontId="1" type="noConversion"/>
  </si>
  <si>
    <t>圖說中的標題將圖形描述清楚</t>
    <phoneticPr fontId="1" type="noConversion"/>
  </si>
  <si>
    <t>圖的資料來自外部，有寫出引用來源</t>
    <phoneticPr fontId="1" type="noConversion"/>
  </si>
  <si>
    <t>圖說有說明縮寫和特殊符號</t>
    <phoneticPr fontId="1" type="noConversion"/>
  </si>
  <si>
    <t>省去圖例，用標籤直接標示在資料點或線條。如果需要圖例，把圖例放在圖像內部</t>
    <phoneticPr fontId="1" type="noConversion"/>
  </si>
  <si>
    <t>填色可使用黑、灰、白</t>
    <phoneticPr fontId="1" type="noConversion"/>
  </si>
  <si>
    <t>直方圖</t>
    <phoneticPr fontId="1" type="noConversion"/>
  </si>
  <si>
    <t>變量的頻率分布。X軸是被分類的數據，通常是定量變量(高度、年齡、年度)。X軸的變量要從小到大排列</t>
    <phoneticPr fontId="1" type="noConversion"/>
  </si>
  <si>
    <t>考試成績分布</t>
    <phoneticPr fontId="1" type="noConversion"/>
  </si>
  <si>
    <t>不同年度的人口變化</t>
    <phoneticPr fontId="1" type="noConversion"/>
  </si>
  <si>
    <t>不使用太密的網格線，或是省略</t>
    <phoneticPr fontId="1" type="noConversion"/>
  </si>
  <si>
    <t>當一個圖中有兩條或兩條以上的線條時，改變線條樣式或數據點的標記以區分線條，特別是線條之間有交叉或重疊時</t>
    <phoneticPr fontId="1" type="noConversion"/>
  </si>
  <si>
    <t>[版面配置/色彩]可以修改預設配色，但是須注意是否友善色覺異常者。可以用模擬軟體如visolve檢測</t>
    <phoneticPr fontId="1" type="noConversion"/>
  </si>
  <si>
    <t>[檢視格線]關閉格線</t>
    <phoneticPr fontId="1" type="noConversion"/>
  </si>
  <si>
    <t>整個文件中用一致性的尺寸和色彩</t>
    <phoneticPr fontId="1" type="noConversion"/>
  </si>
  <si>
    <t>http://www.ryobi-sol.co.jp/visolve/</t>
    <phoneticPr fontId="1" type="noConversion"/>
  </si>
  <si>
    <t>需要比較的圖形可以組合排列在一起，適當省略X軸或Y軸的數值或類別標籤，或是軸線</t>
    <phoneticPr fontId="1" type="noConversion"/>
  </si>
  <si>
    <t>表示一個或多個因變量如何隨著自變量變化而變化。</t>
    <phoneticPr fontId="1" type="noConversion"/>
  </si>
  <si>
    <t>表現趨勢或交互作用。</t>
    <phoneticPr fontId="1" type="noConversion"/>
  </si>
  <si>
    <t>例如隨時間、試驗而變化的數據</t>
  </si>
  <si>
    <t>X軸是自變量(操縱變因)，Y軸是因變量(應變變因)</t>
    <phoneticPr fontId="1" type="noConversion"/>
  </si>
  <si>
    <t>XY軸長度比例適當，通常Y軸是X軸的2/3或 3/4</t>
    <phoneticPr fontId="1" type="noConversion"/>
  </si>
  <si>
    <t>呈現的線條最好不要超過四條。若有許多條曲線可考慮用組合圖或其他方式表示</t>
    <phoneticPr fontId="1" type="noConversion"/>
  </si>
  <si>
    <t>組合圖的圖例和X軸標題只呈現一次。通常圖例在最上方，X軸標題在最下方的圖形呈現</t>
    <phoneticPr fontId="1" type="noConversion"/>
  </si>
  <si>
    <t>圖的字體在8-14之間</t>
    <phoneticPr fontId="1" type="noConversion"/>
  </si>
  <si>
    <t>每一個數據點在兩個變量之間的分布</t>
    <phoneticPr fontId="1" type="noConversion"/>
  </si>
  <si>
    <t>兩變量之間的關係，例如兩變量是線性關係，則數據點會沿著對角線而變化</t>
    <phoneticPr fontId="1" type="noConversion"/>
  </si>
  <si>
    <t>一般圖形的上邊框和右邊框可以不呈現，但是散佈圖通常呈現邊框</t>
    <phoneticPr fontId="1" type="noConversion"/>
  </si>
  <si>
    <t>把單一點加入資料數列，增加水平和垂直誤差線。隱藏該資料點</t>
    <phoneticPr fontId="1" type="noConversion"/>
  </si>
  <si>
    <t>改變水平軸和垂直軸的交叉位置。</t>
    <phoneticPr fontId="1" type="noConversion"/>
  </si>
  <si>
    <t>乙區</t>
    <phoneticPr fontId="1" type="noConversion"/>
  </si>
  <si>
    <t>丙區</t>
    <phoneticPr fontId="1" type="noConversion"/>
  </si>
  <si>
    <t>丁區</t>
    <phoneticPr fontId="1" type="noConversion"/>
  </si>
  <si>
    <t>甲區</t>
    <phoneticPr fontId="1" type="noConversion"/>
  </si>
  <si>
    <t>測試次數</t>
    <phoneticPr fontId="1" type="noConversion"/>
  </si>
  <si>
    <t>看到什麼問題了嗎？</t>
    <phoneticPr fontId="1" type="noConversion"/>
  </si>
  <si>
    <t>把測試次數一起當作數列繪圖</t>
    <phoneticPr fontId="1" type="noConversion"/>
  </si>
  <si>
    <t>擺長7.5公分的擺動時間</t>
    <phoneticPr fontId="1" type="noConversion"/>
  </si>
  <si>
    <t>擺長24公分的擺動時間</t>
    <phoneticPr fontId="1" type="noConversion"/>
  </si>
  <si>
    <t>擺長</t>
    <phoneticPr fontId="1" type="noConversion"/>
  </si>
  <si>
    <t>散佈圖</t>
    <phoneticPr fontId="1" type="noConversion"/>
  </si>
  <si>
    <t>擺動週期(秒/次)</t>
    <phoneticPr fontId="1" type="noConversion"/>
  </si>
  <si>
    <t>擺長(cm)</t>
    <phoneticPr fontId="1" type="noConversion"/>
  </si>
  <si>
    <t>https://science.km.edu.tw/storage/media/1466/5aca111637a43.pdf</t>
    <phoneticPr fontId="1" type="noConversion"/>
  </si>
  <si>
    <t>次數</t>
    <phoneticPr fontId="1" type="noConversion"/>
  </si>
  <si>
    <t>時間</t>
    <phoneticPr fontId="1" type="noConversion"/>
  </si>
  <si>
    <t>連續握拳20次所需時間</t>
    <phoneticPr fontId="1" type="noConversion"/>
  </si>
  <si>
    <t>「測試次數」其實是作實驗的多個「重複」，不是操縱變因</t>
    <phoneticPr fontId="1" type="noConversion"/>
  </si>
  <si>
    <t>次數即為一個操縱變因</t>
    <phoneticPr fontId="1" type="noConversion"/>
  </si>
  <si>
    <t>繪圖是要觀察不同次數的握拳時間變化趨勢</t>
    <phoneticPr fontId="1" type="noConversion"/>
  </si>
  <si>
    <t>折線圖</t>
    <phoneticPr fontId="1" type="noConversion"/>
  </si>
  <si>
    <t>要注意excel折線圖的x軸是文字屬性或日期屬性</t>
    <phoneticPr fontId="1" type="noConversion"/>
  </si>
  <si>
    <t>當放入數字時，其實是當文字的類別變項在處理。注意當次數的「數值」改變時，兩圖有何不同？哪種圖才是合理的？</t>
    <phoneticPr fontId="1" type="noConversion"/>
  </si>
  <si>
    <t>單擺的擺動時間</t>
    <phoneticPr fontId="1" type="noConversion"/>
  </si>
  <si>
    <t>把「重複」的樣本取平均。用平均值作圖</t>
    <phoneticPr fontId="1" type="noConversion"/>
  </si>
  <si>
    <t>注意應該是散佈圖，而不是折線圖</t>
    <phoneticPr fontId="1" type="noConversion"/>
  </si>
  <si>
    <t>pH值</t>
    <phoneticPr fontId="1" type="noConversion"/>
  </si>
  <si>
    <t>氧氣產量</t>
    <phoneticPr fontId="1" type="noConversion"/>
  </si>
  <si>
    <t>問題：pH值對氧氣產量的影響，應該用哪種圖來繪製？</t>
    <phoneticPr fontId="1" type="noConversion"/>
  </si>
  <si>
    <t>用折線圖表示時間，會有時距問題</t>
    <phoneticPr fontId="1" type="noConversion"/>
  </si>
  <si>
    <t>直條圖也有時距問題，因為是當作文字處理</t>
    <phoneticPr fontId="1" type="noConversion"/>
  </si>
  <si>
    <t>使用XY散佈圖來處理時距問題</t>
    <phoneticPr fontId="1" type="noConversion"/>
  </si>
  <si>
    <t>但會有刻度與標籤無法呈現實驗數值的問題</t>
    <phoneticPr fontId="1" type="noConversion"/>
  </si>
  <si>
    <t>隱藏X軸的刻度和標籤</t>
    <phoneticPr fontId="1" type="noConversion"/>
  </si>
  <si>
    <t>利用輔助數據加上資料標籤，調整標記符號，成為新的X座標軸標籤</t>
    <phoneticPr fontId="1" type="noConversion"/>
  </si>
  <si>
    <t>密集的格線，和分離的圖例。</t>
    <phoneticPr fontId="1" type="noConversion"/>
  </si>
  <si>
    <t>你的視線如何來回移動找尋線條？</t>
    <phoneticPr fontId="1" type="noConversion"/>
  </si>
  <si>
    <t>把圖例變成資料標籤</t>
    <phoneticPr fontId="1" type="noConversion"/>
  </si>
  <si>
    <t>去除多餘格線</t>
    <phoneticPr fontId="1" type="noConversion"/>
  </si>
  <si>
    <t>類別變項沒有順序之分，所以可以依據數值進行排序</t>
    <phoneticPr fontId="1" type="noConversion"/>
  </si>
  <si>
    <t>當項目太多時，可以採用橫條圖來繪製</t>
    <phoneticPr fontId="1" type="noConversion"/>
  </si>
  <si>
    <t>但是須注意橫條的順序會和資料來源不同</t>
    <phoneticPr fontId="1" type="noConversion"/>
  </si>
  <si>
    <t>藉由函數或重新排序可以將順序和資料來源調成一致</t>
    <phoneticPr fontId="1" type="noConversion"/>
  </si>
  <si>
    <t>增加一點點數字</t>
    <phoneticPr fontId="1" type="noConversion"/>
  </si>
  <si>
    <t>以和重複數據區別</t>
    <phoneticPr fontId="1" type="noConversion"/>
  </si>
  <si>
    <t>match</t>
    <phoneticPr fontId="1" type="noConversion"/>
  </si>
  <si>
    <t>數值</t>
    <phoneticPr fontId="1" type="noConversion"/>
  </si>
  <si>
    <t>index</t>
    <phoneticPr fontId="1" type="noConversion"/>
  </si>
  <si>
    <t>處理方式</t>
    <phoneticPr fontId="1" type="noConversion"/>
  </si>
  <si>
    <t>甲</t>
    <phoneticPr fontId="1" type="noConversion"/>
  </si>
  <si>
    <t>乙</t>
    <phoneticPr fontId="1" type="noConversion"/>
  </si>
  <si>
    <t>乙</t>
    <phoneticPr fontId="1" type="noConversion"/>
  </si>
  <si>
    <t>averageif</t>
    <phoneticPr fontId="1" type="noConversion"/>
  </si>
  <si>
    <t>用平均值表達集中的趨勢</t>
    <phoneticPr fontId="1" type="noConversion"/>
  </si>
  <si>
    <t>x</t>
    <phoneticPr fontId="1" type="noConversion"/>
  </si>
  <si>
    <t>random - 0.5</t>
    <phoneticPr fontId="1" type="noConversion"/>
  </si>
  <si>
    <t xml:space="preserve">multiple </t>
    <phoneticPr fontId="1" type="noConversion"/>
  </si>
  <si>
    <t>new x</t>
    <phoneticPr fontId="1" type="noConversion"/>
  </si>
  <si>
    <t>用抖動的散佈圖表達分散的趨勢</t>
    <phoneticPr fontId="1" type="noConversion"/>
  </si>
  <si>
    <t>類別的變項給予編號當作X值，以散佈圖繪製</t>
    <phoneticPr fontId="1" type="noConversion"/>
  </si>
  <si>
    <t>乙</t>
    <phoneticPr fontId="1" type="noConversion"/>
  </si>
  <si>
    <t>花瓣寬</t>
    <phoneticPr fontId="1" type="noConversion"/>
  </si>
  <si>
    <t>花萼長</t>
    <phoneticPr fontId="1" type="noConversion"/>
  </si>
  <si>
    <t>花瓣長</t>
    <phoneticPr fontId="1" type="noConversion"/>
  </si>
  <si>
    <t>花萼寬</t>
    <phoneticPr fontId="1" type="noConversion"/>
  </si>
  <si>
    <t>通常用長條圖表示多組數據的比較關係</t>
    <phoneticPr fontId="1" type="noConversion"/>
  </si>
  <si>
    <t>可以用折線圖作出數據的關係圖</t>
    <phoneticPr fontId="1" type="noConversion"/>
  </si>
  <si>
    <t>標準差</t>
    <phoneticPr fontId="1" type="noConversion"/>
  </si>
  <si>
    <t>加上標準差</t>
    <phoneticPr fontId="1" type="noConversion"/>
  </si>
  <si>
    <t>圖1. 甲和乙的OO值比較。誤差線為標準差(n=10)</t>
    <phoneticPr fontId="1" type="noConversion"/>
  </si>
  <si>
    <t>stdev</t>
    <phoneticPr fontId="1" type="noConversion"/>
  </si>
  <si>
    <t>平均值</t>
    <phoneticPr fontId="1" type="noConversion"/>
  </si>
  <si>
    <t>本次各國 COVID-19 ，綠點為有強制施打者，由左至右：中國、伊朗、南韓、葡萄牙、巴西、土耳其、馬來西亞、日本、愛爾蘭、厄瓜多。紅點為無強制組，由左至右：義大利、美國、西班牙、德國、法國、瑞士、英國、荷蘭、澳洲、比利時。From: 參考文獻1</t>
  </si>
  <si>
    <t>https://pansci.asia/archives/184397</t>
  </si>
  <si>
    <t>隱藏類別軸的標籤</t>
    <phoneticPr fontId="1" type="noConversion"/>
  </si>
  <si>
    <t>資料點加抖動，同時呈現集中和分散的趨勢</t>
    <phoneticPr fontId="1" type="noConversion"/>
  </si>
  <si>
    <t>平均值用長條圖繪製在主座標軸</t>
    <phoneticPr fontId="1" type="noConversion"/>
  </si>
  <si>
    <t>資料點用散佈圖繪製在副座標軸</t>
    <phoneticPr fontId="1" type="noConversion"/>
  </si>
  <si>
    <t>關閉座標軸</t>
    <phoneticPr fontId="1" type="noConversion"/>
  </si>
  <si>
    <t>實例</t>
    <phoneticPr fontId="1" type="noConversion"/>
  </si>
  <si>
    <t>給各類別指定一個數值，繪製成散佈圖</t>
    <phoneticPr fontId="1" type="noConversion"/>
  </si>
  <si>
    <t>溫度資料：折線圖</t>
    <phoneticPr fontId="1" type="noConversion"/>
  </si>
  <si>
    <t>輔助資料：堆疊直條圖</t>
    <phoneticPr fontId="1" type="noConversion"/>
  </si>
  <si>
    <t>調整目標區顏色</t>
    <phoneticPr fontId="1" type="noConversion"/>
  </si>
  <si>
    <t>time</t>
    <phoneticPr fontId="1" type="noConversion"/>
  </si>
  <si>
    <t>x</t>
    <phoneticPr fontId="1" type="noConversion"/>
  </si>
  <si>
    <t>y</t>
    <phoneticPr fontId="1" type="noConversion"/>
  </si>
  <si>
    <t>start</t>
    <phoneticPr fontId="1" type="noConversion"/>
  </si>
  <si>
    <t>End</t>
    <phoneticPr fontId="1" type="noConversion"/>
  </si>
  <si>
    <t>mid</t>
    <phoneticPr fontId="1" type="noConversion"/>
  </si>
  <si>
    <r>
      <rPr>
        <sz val="10"/>
        <color rgb="FF3C3C3C"/>
        <rFont val="Times New Roman"/>
        <family val="1"/>
      </rPr>
      <t>Path integration and experimental protocol. Sample path of an individual desert ant (Cataglyphis fortis). The outbound search path on the left (solid black line; dots mark 10 s intervals) ends with successful arrival at a feeder; (outbound) travel direction is indicated by open arrow. The individual was captured at the feeder and transferred to a (distant) test area where, after being released, it played out its home vector (dotted lines indicate straight paths between nest and feeder). The position of the nest assumed by the transferred ant is indicated by the termination of the straight home run and the beginning of search loops (turning point, arrowhead). Adapted from fig.?3 in Wehner and Wehner (Wehner and Wehner, 1986).
they look back (black arrows) to the nest entrance. Time is color coded. </t>
    </r>
    <r>
      <rPr>
        <b/>
        <sz val="10"/>
        <color rgb="FF3C3C3C"/>
        <rFont val="Times New Roman"/>
        <family val="1"/>
      </rPr>
      <t>Inset lower right: Detailed tracking of a pirouette. </t>
    </r>
    <r>
      <rPr>
        <sz val="10"/>
        <color rgb="FF3C3C3C"/>
        <rFont val="Times New Roman"/>
        <family val="1"/>
      </rPr>
      <t>During pirouettes, the ants perform a tight turn about their own vertical body axes. The ants stop briefly (&gt; 100 ms) several times while oriented in different directions (arrows). The longest of these stopping phases (black arrow) is precisely directed towards the nest entrance. The tracking positions of the mandibles (green) and the thorax (gray) during a pirouette are indicated. Modified from Fleischmann et al. (2017).</t>
    </r>
    <phoneticPr fontId="1" type="noConversion"/>
  </si>
  <si>
    <t>Excel 內建的盒鬚圖</t>
    <phoneticPr fontId="1" type="noConversion"/>
  </si>
  <si>
    <t>資料類型</t>
    <phoneticPr fontId="1" type="noConversion"/>
  </si>
  <si>
    <t>類別</t>
    <phoneticPr fontId="1" type="noConversion"/>
  </si>
  <si>
    <t>有序</t>
    <phoneticPr fontId="1" type="noConversion"/>
  </si>
  <si>
    <t>數值</t>
    <phoneticPr fontId="1" type="noConversion"/>
  </si>
  <si>
    <t>香蕉、橘子、芭樂</t>
    <phoneticPr fontId="1" type="noConversion"/>
  </si>
  <si>
    <t>排名、月份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</si>
</sst>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mm/dd"/>
    <numFmt numFmtId="177" formatCode="0.000"/>
    <numFmt numFmtId="178" formatCode="hh"/>
    <numFmt numFmtId="179" formatCode="m&quot;月&quot;d&quot;日&quot;"/>
  </numFmts>
  <fonts count="15">
    <font>
      <sz val="12"/>
      <color theme="1"/>
      <name val="新細明體"/>
      <family val="2"/>
      <charset val="136"/>
      <scheme val="minor"/>
    </font>
    <font>
      <sz val="9"/>
      <name val="新細明體"/>
      <family val="2"/>
      <charset val="136"/>
      <scheme val="minor"/>
    </font>
    <font>
      <u/>
      <sz val="12"/>
      <color theme="10"/>
      <name val="新細明體"/>
      <family val="2"/>
      <charset val="136"/>
      <scheme val="minor"/>
    </font>
    <font>
      <sz val="11"/>
      <color theme="0" tint="-0.499984740745262"/>
      <name val="新細明體"/>
      <family val="2"/>
      <charset val="136"/>
      <scheme val="minor"/>
    </font>
    <font>
      <sz val="12"/>
      <color theme="0"/>
      <name val="新細明體"/>
      <family val="2"/>
      <charset val="136"/>
      <scheme val="minor"/>
    </font>
    <font>
      <sz val="12"/>
      <color theme="1"/>
      <name val="新細明體"/>
      <family val="1"/>
      <charset val="136"/>
      <scheme val="minor"/>
    </font>
    <font>
      <sz val="12"/>
      <name val="新細明體"/>
      <family val="2"/>
      <charset val="136"/>
      <scheme val="minor"/>
    </font>
    <font>
      <sz val="12"/>
      <color theme="0"/>
      <name val="新細明體"/>
      <family val="1"/>
      <charset val="136"/>
      <scheme val="minor"/>
    </font>
    <font>
      <sz val="10"/>
      <color theme="1"/>
      <name val="新細明體"/>
      <family val="2"/>
      <charset val="136"/>
      <scheme val="minor"/>
    </font>
    <font>
      <sz val="12"/>
      <color rgb="FF333333"/>
      <name val="新細明體"/>
      <family val="1"/>
      <charset val="136"/>
      <scheme val="minor"/>
    </font>
    <font>
      <sz val="8"/>
      <color theme="1"/>
      <name val="新細明體"/>
      <family val="2"/>
      <charset val="136"/>
      <scheme val="minor"/>
    </font>
    <font>
      <sz val="8"/>
      <color theme="1"/>
      <name val="新細明體"/>
      <family val="1"/>
      <charset val="136"/>
      <scheme val="minor"/>
    </font>
    <font>
      <sz val="10"/>
      <color rgb="FF888888"/>
      <name val="Arial"/>
      <family val="2"/>
    </font>
    <font>
      <sz val="10"/>
      <color rgb="FF3C3C3C"/>
      <name val="Times New Roman"/>
      <family val="1"/>
    </font>
    <font>
      <b/>
      <sz val="10"/>
      <color rgb="FF3C3C3C"/>
      <name val="Times New Roman"/>
      <family val="1"/>
    </font>
  </fonts>
  <fills count="10">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92">
    <xf numFmtId="0" fontId="0" fillId="0" borderId="0" xfId="0">
      <alignment vertical="center"/>
    </xf>
    <xf numFmtId="0" fontId="0" fillId="0" borderId="0" xfId="0" applyNumberFormat="1">
      <alignment vertical="center"/>
    </xf>
    <xf numFmtId="0" fontId="0" fillId="0" borderId="1" xfId="0" applyBorder="1">
      <alignment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Border="1">
      <alignment vertical="center"/>
    </xf>
    <xf numFmtId="0" fontId="0" fillId="0" borderId="0" xfId="0" applyNumberFormat="1" applyBorder="1">
      <alignment vertical="center"/>
    </xf>
    <xf numFmtId="0" fontId="0" fillId="0" borderId="0" xfId="0" applyBorder="1" applyAlignment="1">
      <alignment horizontal="center" vertical="center"/>
    </xf>
    <xf numFmtId="20" fontId="0" fillId="0" borderId="1" xfId="0" applyNumberFormat="1" applyBorder="1">
      <alignment vertical="center"/>
    </xf>
    <xf numFmtId="0" fontId="0" fillId="0" borderId="0" xfId="0" applyNumberFormat="1" applyAlignment="1">
      <alignment horizontal="center" vertical="center"/>
    </xf>
    <xf numFmtId="0" fontId="0" fillId="0" borderId="1" xfId="0" applyFill="1" applyBorder="1">
      <alignment vertical="center"/>
    </xf>
    <xf numFmtId="0" fontId="0" fillId="0" borderId="0" xfId="0" applyBorder="1" applyAlignment="1">
      <alignment horizontal="left" vertical="center"/>
    </xf>
    <xf numFmtId="0" fontId="0" fillId="0" borderId="0" xfId="0" applyAlignment="1">
      <alignment horizontal="center" vertical="center"/>
    </xf>
    <xf numFmtId="0" fontId="2" fillId="0" borderId="0" xfId="1">
      <alignment vertical="center"/>
    </xf>
    <xf numFmtId="0" fontId="3" fillId="0" borderId="0" xfId="0" applyFont="1">
      <alignment vertical="center"/>
    </xf>
    <xf numFmtId="0" fontId="0" fillId="0" borderId="0" xfId="0" applyAlignment="1">
      <alignment vertical="top" wrapText="1"/>
    </xf>
    <xf numFmtId="177" fontId="0" fillId="0" borderId="1" xfId="0" applyNumberFormat="1" applyBorder="1">
      <alignment vertical="center"/>
    </xf>
    <xf numFmtId="0" fontId="0" fillId="0" borderId="0" xfId="0" applyAlignment="1">
      <alignment vertical="center"/>
    </xf>
    <xf numFmtId="0" fontId="0" fillId="0" borderId="0" xfId="0" applyFont="1">
      <alignment vertical="center"/>
    </xf>
    <xf numFmtId="0" fontId="5" fillId="0" borderId="0" xfId="0" applyFont="1">
      <alignment vertical="center"/>
    </xf>
    <xf numFmtId="0" fontId="6" fillId="2" borderId="0" xfId="0" applyFont="1" applyFill="1">
      <alignment vertical="center"/>
    </xf>
    <xf numFmtId="0" fontId="6" fillId="2" borderId="0" xfId="0" applyFont="1" applyFill="1" applyAlignment="1">
      <alignment horizontal="left" vertical="top" wrapText="1"/>
    </xf>
    <xf numFmtId="0" fontId="0" fillId="2" borderId="0" xfId="0" applyFill="1">
      <alignment vertical="center"/>
    </xf>
    <xf numFmtId="0" fontId="5" fillId="2" borderId="0" xfId="0" applyFont="1" applyFill="1">
      <alignment vertical="center"/>
    </xf>
    <xf numFmtId="0" fontId="0" fillId="0" borderId="0" xfId="0" applyAlignment="1">
      <alignment vertical="top"/>
    </xf>
    <xf numFmtId="0" fontId="4" fillId="3" borderId="0" xfId="0" applyFont="1" applyFill="1">
      <alignment vertical="center"/>
    </xf>
    <xf numFmtId="0" fontId="7" fillId="3" borderId="0" xfId="0" applyFont="1" applyFill="1">
      <alignment vertical="center"/>
    </xf>
    <xf numFmtId="0" fontId="0" fillId="0" borderId="1" xfId="0" applyBorder="1" applyAlignment="1">
      <alignment horizontal="right" vertical="center"/>
    </xf>
    <xf numFmtId="0" fontId="0" fillId="0" borderId="1" xfId="0" applyFill="1" applyBorder="1" applyAlignment="1">
      <alignment horizontal="right" vertical="center"/>
    </xf>
    <xf numFmtId="0" fontId="0" fillId="0" borderId="0" xfId="0" applyFill="1" applyBorder="1">
      <alignment vertical="center"/>
    </xf>
    <xf numFmtId="0" fontId="0" fillId="0" borderId="2" xfId="0" applyBorder="1" applyAlignment="1">
      <alignment horizontal="right" vertical="center"/>
    </xf>
    <xf numFmtId="0" fontId="0" fillId="0" borderId="2" xfId="0" applyBorder="1">
      <alignment vertical="center"/>
    </xf>
    <xf numFmtId="0" fontId="0" fillId="0" borderId="3" xfId="0" applyFill="1" applyBorder="1" applyAlignment="1">
      <alignment horizontal="right" vertical="center"/>
    </xf>
    <xf numFmtId="0" fontId="0" fillId="0" borderId="3" xfId="0" applyBorder="1">
      <alignment vertical="center"/>
    </xf>
    <xf numFmtId="0" fontId="0" fillId="0" borderId="2" xfId="0" applyFill="1" applyBorder="1">
      <alignment vertical="center"/>
    </xf>
    <xf numFmtId="178" fontId="0" fillId="0" borderId="2" xfId="0" applyNumberFormat="1" applyBorder="1">
      <alignment vertical="center"/>
    </xf>
    <xf numFmtId="178" fontId="0" fillId="0" borderId="1" xfId="0" applyNumberFormat="1" applyBorder="1">
      <alignment vertical="center"/>
    </xf>
    <xf numFmtId="178" fontId="0" fillId="0" borderId="3" xfId="0" applyNumberFormat="1" applyBorder="1">
      <alignment vertical="center"/>
    </xf>
    <xf numFmtId="0" fontId="0" fillId="0" borderId="0" xfId="0" applyAlignment="1">
      <alignment horizontal="left" vertical="center" shrinkToFit="1"/>
    </xf>
    <xf numFmtId="0" fontId="0" fillId="4" borderId="0" xfId="0" applyFill="1">
      <alignment vertical="center"/>
    </xf>
    <xf numFmtId="0" fontId="0" fillId="0" borderId="0" xfId="0" applyFill="1">
      <alignment vertical="center"/>
    </xf>
    <xf numFmtId="9" fontId="0" fillId="0" borderId="1" xfId="0" applyNumberFormat="1" applyBorder="1">
      <alignment vertical="center"/>
    </xf>
    <xf numFmtId="0" fontId="0" fillId="0" borderId="1" xfId="0" applyNumberFormat="1" applyBorder="1" applyAlignment="1">
      <alignment horizontal="center" vertical="center"/>
    </xf>
    <xf numFmtId="0" fontId="0" fillId="0" borderId="1" xfId="0" applyNumberFormat="1" applyBorder="1">
      <alignment vertical="center"/>
    </xf>
    <xf numFmtId="179" fontId="0" fillId="0" borderId="1" xfId="0" applyNumberFormat="1" applyBorder="1">
      <alignment vertical="center"/>
    </xf>
    <xf numFmtId="0" fontId="0" fillId="0" borderId="0" xfId="0" applyAlignment="1">
      <alignment horizontal="righ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5" xfId="0" applyBorder="1" applyAlignment="1">
      <alignment horizontal="center" vertical="center"/>
    </xf>
    <xf numFmtId="0" fontId="0" fillId="0" borderId="4" xfId="0" applyNumberFormat="1" applyBorder="1" applyAlignment="1">
      <alignment horizontal="center" vertical="center"/>
    </xf>
    <xf numFmtId="0" fontId="0" fillId="0" borderId="0" xfId="0" applyNumberFormat="1" applyBorder="1" applyAlignment="1">
      <alignment horizontal="center" vertical="center"/>
    </xf>
    <xf numFmtId="0" fontId="0" fillId="0" borderId="6" xfId="0" applyNumberFormat="1" applyBorder="1" applyAlignment="1">
      <alignment horizontal="center"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vertical="top" wrapText="1" shrinkToFit="1"/>
    </xf>
    <xf numFmtId="0" fontId="0" fillId="0" borderId="0" xfId="0" applyFill="1" applyBorder="1" applyAlignment="1">
      <alignment horizontal="center" vertical="center"/>
    </xf>
    <xf numFmtId="0" fontId="0" fillId="0" borderId="0" xfId="0" applyNumberFormat="1" applyFill="1" applyBorder="1" applyAlignment="1">
      <alignment horizontal="center" vertical="center"/>
    </xf>
    <xf numFmtId="9" fontId="0" fillId="0" borderId="0" xfId="0" applyNumberFormat="1">
      <alignment vertical="center"/>
    </xf>
    <xf numFmtId="0" fontId="0" fillId="2" borderId="0" xfId="0" applyFill="1" applyBorder="1" applyAlignment="1">
      <alignment horizontal="center" vertical="center"/>
    </xf>
    <xf numFmtId="0" fontId="0" fillId="2" borderId="0" xfId="0" applyFill="1" applyBorder="1" applyAlignment="1">
      <alignment horizontal="left" vertical="center"/>
    </xf>
    <xf numFmtId="0" fontId="0" fillId="2" borderId="0" xfId="0" applyNumberFormat="1" applyFill="1" applyBorder="1" applyAlignment="1">
      <alignment horizontal="center"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 xfId="0" applyFill="1" applyBorder="1" applyAlignment="1">
      <alignment vertical="center"/>
    </xf>
    <xf numFmtId="0" fontId="0" fillId="0" borderId="1" xfId="0" applyBorder="1" applyAlignment="1">
      <alignment vertical="center"/>
    </xf>
    <xf numFmtId="0" fontId="8" fillId="0" borderId="13" xfId="0" applyFont="1" applyBorder="1">
      <alignment vertical="center"/>
    </xf>
    <xf numFmtId="49" fontId="0" fillId="0" borderId="0" xfId="0" applyNumberFormat="1" applyAlignment="1">
      <alignment horizontal="right" vertical="center"/>
    </xf>
    <xf numFmtId="0" fontId="5" fillId="0" borderId="0" xfId="0" applyFont="1" applyAlignment="1">
      <alignment vertical="center"/>
    </xf>
    <xf numFmtId="0" fontId="9" fillId="0" borderId="0" xfId="0" applyFont="1">
      <alignment vertical="center"/>
    </xf>
    <xf numFmtId="0" fontId="10" fillId="8" borderId="0" xfId="0" applyFont="1" applyFill="1" applyAlignment="1">
      <alignment horizontal="center" vertical="center"/>
    </xf>
    <xf numFmtId="0" fontId="11" fillId="7" borderId="0" xfId="0" applyFont="1" applyFill="1" applyAlignment="1">
      <alignment horizontal="center" vertical="center"/>
    </xf>
    <xf numFmtId="0" fontId="11" fillId="5" borderId="0" xfId="0" applyFont="1" applyFill="1" applyAlignment="1">
      <alignment horizontal="center" vertical="center"/>
    </xf>
    <xf numFmtId="0" fontId="11" fillId="6" borderId="0" xfId="0" applyFont="1" applyFill="1" applyAlignment="1">
      <alignment horizontal="center" vertical="center"/>
    </xf>
    <xf numFmtId="0" fontId="11" fillId="8" borderId="0" xfId="0" applyFont="1" applyFill="1" applyAlignment="1">
      <alignment horizontal="center" vertical="center"/>
    </xf>
    <xf numFmtId="0" fontId="2" fillId="2" borderId="0" xfId="1" applyFill="1">
      <alignment vertical="center"/>
    </xf>
    <xf numFmtId="0" fontId="0" fillId="2" borderId="0" xfId="0" applyNumberFormat="1" applyFill="1">
      <alignment vertical="center"/>
    </xf>
    <xf numFmtId="0" fontId="0" fillId="9" borderId="0" xfId="0" applyFill="1">
      <alignment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0" xfId="0" applyAlignment="1">
      <alignment horizontal="left" vertical="top" wrapText="1" shrinkToFit="1"/>
    </xf>
    <xf numFmtId="0" fontId="5" fillId="0" borderId="0" xfId="0" applyFont="1" applyAlignment="1">
      <alignment horizontal="center" vertical="top" wrapText="1"/>
    </xf>
    <xf numFmtId="0" fontId="0" fillId="0" borderId="6" xfId="0" applyBorder="1" applyAlignment="1">
      <alignment horizontal="center" vertical="center"/>
    </xf>
    <xf numFmtId="0" fontId="0" fillId="0" borderId="6" xfId="0" applyBorder="1" applyAlignment="1">
      <alignment horizontal="left" vertical="center"/>
    </xf>
    <xf numFmtId="0" fontId="12" fillId="0" borderId="0" xfId="0" applyFont="1" applyAlignment="1">
      <alignment horizontal="left" vertical="center" wrapText="1"/>
    </xf>
    <xf numFmtId="0" fontId="14" fillId="0" borderId="0" xfId="0" applyFont="1" applyAlignment="1">
      <alignment horizontal="left" vertical="center" wrapText="1"/>
    </xf>
  </cellXfs>
  <cellStyles count="2">
    <cellStyle name="一般" xfId="0" builtinId="0"/>
    <cellStyle name="超連結" xfId="1" builtinId="8"/>
  </cellStyles>
  <dxfs count="0"/>
  <tableStyles count="0" defaultTableStyle="TableStyleMedium2" defaultPivotStyle="PivotStyleLight16"/>
  <colors>
    <mruColors>
      <color rgb="FF5B9BD5"/>
      <color rgb="FFED7D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3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8.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3.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6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6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67.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78.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79.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1.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8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83.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2.xml"/><Relationship Id="rId1" Type="http://schemas.microsoft.com/office/2011/relationships/chartStyle" Target="style22.xml"/></Relationships>
</file>

<file path=xl/charts/_rels/chart8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8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8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6.xml"/><Relationship Id="rId1" Type="http://schemas.microsoft.com/office/2011/relationships/chartStyle" Target="style26.xml"/></Relationships>
</file>

<file path=xl/charts/_rels/chart88.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27.xml"/><Relationship Id="rId1" Type="http://schemas.microsoft.com/office/2011/relationships/chartStyle" Target="style27.xml"/></Relationships>
</file>

<file path=xl/charts/_rels/chart8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6981627296589"/>
          <c:y val="0.23178769320501605"/>
          <c:w val="0.6667204724409449"/>
          <c:h val="0.6163600810582438"/>
        </c:manualLayout>
      </c:layout>
      <c:barChart>
        <c:barDir val="col"/>
        <c:grouping val="clustered"/>
        <c:varyColors val="0"/>
        <c:ser>
          <c:idx val="0"/>
          <c:order val="0"/>
          <c:tx>
            <c:strRef>
              <c:f>如何描述數據!$F$1</c:f>
              <c:strCache>
                <c:ptCount val="1"/>
                <c:pt idx="0">
                  <c:v>平均值</c:v>
                </c:pt>
              </c:strCache>
            </c:strRef>
          </c:tx>
          <c:spPr>
            <a:solidFill>
              <a:schemeClr val="accent1"/>
            </a:solidFill>
            <a:ln>
              <a:noFill/>
            </a:ln>
            <a:effectLst/>
          </c:spPr>
          <c:invertIfNegative val="0"/>
          <c:cat>
            <c:strRef>
              <c:f>如何描述數據!$E$2:$E$3</c:f>
              <c:strCache>
                <c:ptCount val="2"/>
                <c:pt idx="0">
                  <c:v>甲</c:v>
                </c:pt>
                <c:pt idx="1">
                  <c:v>乙</c:v>
                </c:pt>
              </c:strCache>
            </c:strRef>
          </c:cat>
          <c:val>
            <c:numRef>
              <c:f>如何描述數據!$F$2:$F$3</c:f>
              <c:numCache>
                <c:formatCode>General</c:formatCode>
                <c:ptCount val="2"/>
                <c:pt idx="0">
                  <c:v>3.84</c:v>
                </c:pt>
                <c:pt idx="1">
                  <c:v>6.69</c:v>
                </c:pt>
              </c:numCache>
            </c:numRef>
          </c:val>
          <c:extLst>
            <c:ext xmlns:c16="http://schemas.microsoft.com/office/drawing/2014/chart" uri="{C3380CC4-5D6E-409C-BE32-E72D297353CC}">
              <c16:uniqueId val="{00000000-A736-485F-B429-0A269372249D}"/>
            </c:ext>
          </c:extLst>
        </c:ser>
        <c:dLbls>
          <c:showLegendKey val="0"/>
          <c:showVal val="0"/>
          <c:showCatName val="0"/>
          <c:showSerName val="0"/>
          <c:showPercent val="0"/>
          <c:showBubbleSize val="0"/>
        </c:dLbls>
        <c:gapWidth val="219"/>
        <c:overlap val="-27"/>
        <c:axId val="419598832"/>
        <c:axId val="419595224"/>
      </c:barChart>
      <c:catAx>
        <c:axId val="41959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595224"/>
        <c:crosses val="autoZero"/>
        <c:auto val="1"/>
        <c:lblAlgn val="ctr"/>
        <c:lblOffset val="100"/>
        <c:noMultiLvlLbl val="0"/>
      </c:catAx>
      <c:valAx>
        <c:axId val="419595224"/>
        <c:scaling>
          <c:orientation val="minMax"/>
        </c:scaling>
        <c:delete val="0"/>
        <c:axPos val="l"/>
        <c:numFmt formatCode="General" sourceLinked="1"/>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5988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6573758141343445"/>
          <c:y val="0.14376772935956295"/>
          <c:w val="0.66821303587051617"/>
          <c:h val="0.64319577316679066"/>
        </c:manualLayout>
      </c:layout>
      <c:barChart>
        <c:barDir val="col"/>
        <c:grouping val="clustered"/>
        <c:varyColors val="0"/>
        <c:ser>
          <c:idx val="0"/>
          <c:order val="0"/>
          <c:tx>
            <c:strRef>
              <c:f>圓餅圖!$B$1</c:f>
              <c:strCache>
                <c:ptCount val="1"/>
                <c:pt idx="0">
                  <c:v>數量</c:v>
                </c:pt>
              </c:strCache>
            </c:strRef>
          </c:tx>
          <c:invertIfNegative val="0"/>
          <c:cat>
            <c:strRef>
              <c:f>圓餅圖!$A$2:$A$5</c:f>
              <c:strCache>
                <c:ptCount val="4"/>
                <c:pt idx="0">
                  <c:v>A</c:v>
                </c:pt>
                <c:pt idx="1">
                  <c:v>B</c:v>
                </c:pt>
                <c:pt idx="2">
                  <c:v>C</c:v>
                </c:pt>
                <c:pt idx="3">
                  <c:v>D</c:v>
                </c:pt>
              </c:strCache>
            </c:strRef>
          </c:cat>
          <c:val>
            <c:numRef>
              <c:f>圓餅圖!$B$2:$B$5</c:f>
              <c:numCache>
                <c:formatCode>General</c:formatCode>
                <c:ptCount val="4"/>
                <c:pt idx="0">
                  <c:v>35</c:v>
                </c:pt>
                <c:pt idx="1">
                  <c:v>40</c:v>
                </c:pt>
                <c:pt idx="2">
                  <c:v>52</c:v>
                </c:pt>
                <c:pt idx="3">
                  <c:v>10</c:v>
                </c:pt>
              </c:numCache>
            </c:numRef>
          </c:val>
          <c:extLst>
            <c:ext xmlns:c16="http://schemas.microsoft.com/office/drawing/2014/chart" uri="{C3380CC4-5D6E-409C-BE32-E72D297353CC}">
              <c16:uniqueId val="{00000000-6CB7-431D-A2CC-5BEC5714D83F}"/>
            </c:ext>
          </c:extLst>
        </c:ser>
        <c:dLbls>
          <c:showLegendKey val="0"/>
          <c:showVal val="0"/>
          <c:showCatName val="0"/>
          <c:showSerName val="0"/>
          <c:showPercent val="0"/>
          <c:showBubbleSize val="0"/>
        </c:dLbls>
        <c:gapWidth val="150"/>
        <c:axId val="126441344"/>
        <c:axId val="126442880"/>
      </c:barChart>
      <c:catAx>
        <c:axId val="126441344"/>
        <c:scaling>
          <c:orientation val="minMax"/>
        </c:scaling>
        <c:delete val="0"/>
        <c:axPos val="b"/>
        <c:numFmt formatCode="General" sourceLinked="0"/>
        <c:majorTickMark val="out"/>
        <c:minorTickMark val="none"/>
        <c:tickLblPos val="nextTo"/>
        <c:crossAx val="126442880"/>
        <c:crosses val="autoZero"/>
        <c:auto val="1"/>
        <c:lblAlgn val="ctr"/>
        <c:lblOffset val="100"/>
        <c:noMultiLvlLbl val="0"/>
      </c:catAx>
      <c:valAx>
        <c:axId val="126442880"/>
        <c:scaling>
          <c:orientation val="minMax"/>
        </c:scaling>
        <c:delete val="0"/>
        <c:axPos val="l"/>
        <c:numFmt formatCode="General" sourceLinked="1"/>
        <c:majorTickMark val="out"/>
        <c:minorTickMark val="none"/>
        <c:tickLblPos val="nextTo"/>
        <c:crossAx val="126441344"/>
        <c:crosses val="autoZero"/>
        <c:crossBetween val="between"/>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折線圖與散佈圖!$A$2</c:f>
              <c:strCache>
                <c:ptCount val="1"/>
                <c:pt idx="0">
                  <c:v>測試次數</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折線圖與散佈圖!$A$3:$A$7</c:f>
              <c:numCache>
                <c:formatCode>General</c:formatCode>
                <c:ptCount val="5"/>
                <c:pt idx="0">
                  <c:v>1</c:v>
                </c:pt>
                <c:pt idx="1">
                  <c:v>2</c:v>
                </c:pt>
                <c:pt idx="2">
                  <c:v>3</c:v>
                </c:pt>
                <c:pt idx="3">
                  <c:v>4</c:v>
                </c:pt>
                <c:pt idx="4">
                  <c:v>5</c:v>
                </c:pt>
              </c:numCache>
            </c:numRef>
          </c:val>
          <c:smooth val="0"/>
          <c:extLst>
            <c:ext xmlns:c16="http://schemas.microsoft.com/office/drawing/2014/chart" uri="{C3380CC4-5D6E-409C-BE32-E72D297353CC}">
              <c16:uniqueId val="{00000000-1AC1-435B-8692-41D8A5DA25BF}"/>
            </c:ext>
          </c:extLst>
        </c:ser>
        <c:ser>
          <c:idx val="1"/>
          <c:order val="1"/>
          <c:tx>
            <c:strRef>
              <c:f>折線圖與散佈圖!$B$2</c:f>
              <c:strCache>
                <c:ptCount val="1"/>
                <c:pt idx="0">
                  <c:v>擺長7.5公分的擺動時間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折線圖與散佈圖!$B$3:$B$7</c:f>
              <c:numCache>
                <c:formatCode>General</c:formatCode>
                <c:ptCount val="5"/>
                <c:pt idx="0">
                  <c:v>0.5</c:v>
                </c:pt>
                <c:pt idx="1">
                  <c:v>0.505</c:v>
                </c:pt>
                <c:pt idx="2">
                  <c:v>0.503</c:v>
                </c:pt>
                <c:pt idx="3">
                  <c:v>0.51</c:v>
                </c:pt>
                <c:pt idx="4">
                  <c:v>0.5</c:v>
                </c:pt>
              </c:numCache>
            </c:numRef>
          </c:val>
          <c:smooth val="0"/>
          <c:extLst>
            <c:ext xmlns:c16="http://schemas.microsoft.com/office/drawing/2014/chart" uri="{C3380CC4-5D6E-409C-BE32-E72D297353CC}">
              <c16:uniqueId val="{00000001-1AC1-435B-8692-41D8A5DA25BF}"/>
            </c:ext>
          </c:extLst>
        </c:ser>
        <c:ser>
          <c:idx val="2"/>
          <c:order val="2"/>
          <c:tx>
            <c:strRef>
              <c:f>折線圖與散佈圖!$C$2</c:f>
              <c:strCache>
                <c:ptCount val="1"/>
                <c:pt idx="0">
                  <c:v>擺長24公分的擺動時間</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折線圖與散佈圖!$C$3:$C$7</c:f>
              <c:numCache>
                <c:formatCode>General</c:formatCode>
                <c:ptCount val="5"/>
                <c:pt idx="0">
                  <c:v>1.004</c:v>
                </c:pt>
                <c:pt idx="1">
                  <c:v>1.0009999999999999</c:v>
                </c:pt>
                <c:pt idx="2">
                  <c:v>1</c:v>
                </c:pt>
                <c:pt idx="3">
                  <c:v>1.0029999999999999</c:v>
                </c:pt>
                <c:pt idx="4">
                  <c:v>1.002</c:v>
                </c:pt>
              </c:numCache>
            </c:numRef>
          </c:val>
          <c:smooth val="0"/>
          <c:extLst>
            <c:ext xmlns:c16="http://schemas.microsoft.com/office/drawing/2014/chart" uri="{C3380CC4-5D6E-409C-BE32-E72D297353CC}">
              <c16:uniqueId val="{00000002-1AC1-435B-8692-41D8A5DA25BF}"/>
            </c:ext>
          </c:extLst>
        </c:ser>
        <c:dLbls>
          <c:showLegendKey val="0"/>
          <c:showVal val="0"/>
          <c:showCatName val="0"/>
          <c:showSerName val="0"/>
          <c:showPercent val="0"/>
          <c:showBubbleSize val="0"/>
        </c:dLbls>
        <c:marker val="1"/>
        <c:smooth val="0"/>
        <c:axId val="678453824"/>
        <c:axId val="678455136"/>
      </c:lineChart>
      <c:catAx>
        <c:axId val="6784538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78455136"/>
        <c:crosses val="autoZero"/>
        <c:auto val="1"/>
        <c:lblAlgn val="ctr"/>
        <c:lblOffset val="100"/>
        <c:noMultiLvlLbl val="0"/>
      </c:catAx>
      <c:valAx>
        <c:axId val="67845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784538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27531714785651"/>
          <c:y val="0.14916666666666667"/>
          <c:w val="0.57553012904636924"/>
          <c:h val="0.64272799233429168"/>
        </c:manualLayout>
      </c:layout>
      <c:scatterChart>
        <c:scatterStyle val="lineMarker"/>
        <c:varyColors val="0"/>
        <c:ser>
          <c:idx val="0"/>
          <c:order val="0"/>
          <c:tx>
            <c:strRef>
              <c:f>折線圖與散佈圖!$A$46</c:f>
              <c:strCache>
                <c:ptCount val="1"/>
                <c:pt idx="0">
                  <c:v>擺長</c:v>
                </c:pt>
              </c:strCache>
            </c:strRef>
          </c:tx>
          <c:spPr>
            <a:ln w="25400" cap="rnd">
              <a:noFill/>
              <a:round/>
            </a:ln>
            <a:effectLst/>
          </c:spPr>
          <c:marker>
            <c:symbol val="circle"/>
            <c:size val="5"/>
            <c:spPr>
              <a:solidFill>
                <a:schemeClr val="accent1"/>
              </a:solidFill>
              <a:ln w="9525">
                <a:solidFill>
                  <a:schemeClr val="accent1"/>
                </a:solidFill>
              </a:ln>
              <a:effectLst/>
            </c:spPr>
          </c:marker>
          <c:xVal>
            <c:numRef>
              <c:f>折線圖與散佈圖!$B$46:$B$47</c:f>
              <c:numCache>
                <c:formatCode>General</c:formatCode>
                <c:ptCount val="2"/>
                <c:pt idx="0">
                  <c:v>7.5</c:v>
                </c:pt>
                <c:pt idx="1">
                  <c:v>24</c:v>
                </c:pt>
              </c:numCache>
            </c:numRef>
          </c:xVal>
          <c:yVal>
            <c:numRef>
              <c:f>折線圖與散佈圖!$C$46:$C$47</c:f>
              <c:numCache>
                <c:formatCode>General</c:formatCode>
                <c:ptCount val="2"/>
                <c:pt idx="0">
                  <c:v>0.50359999999999994</c:v>
                </c:pt>
                <c:pt idx="1">
                  <c:v>1.002</c:v>
                </c:pt>
              </c:numCache>
            </c:numRef>
          </c:yVal>
          <c:smooth val="0"/>
          <c:extLst>
            <c:ext xmlns:c16="http://schemas.microsoft.com/office/drawing/2014/chart" uri="{C3380CC4-5D6E-409C-BE32-E72D297353CC}">
              <c16:uniqueId val="{00000001-7DA4-4409-B759-84FF2A7C5E1C}"/>
            </c:ext>
          </c:extLst>
        </c:ser>
        <c:dLbls>
          <c:showLegendKey val="0"/>
          <c:showVal val="0"/>
          <c:showCatName val="0"/>
          <c:showSerName val="0"/>
          <c:showPercent val="0"/>
          <c:showBubbleSize val="0"/>
        </c:dLbls>
        <c:axId val="532612176"/>
        <c:axId val="532615128"/>
      </c:scatterChart>
      <c:valAx>
        <c:axId val="532612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擺長</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32615128"/>
        <c:crosses val="autoZero"/>
        <c:crossBetween val="midCat"/>
      </c:valAx>
      <c:valAx>
        <c:axId val="532615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時間</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326121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manualLayout>
          <c:layoutTarget val="inner"/>
          <c:xMode val="edge"/>
          <c:yMode val="edge"/>
          <c:x val="0.1956574771219291"/>
          <c:y val="0.14149029982363318"/>
          <c:w val="0.75227439635738969"/>
          <c:h val="0.71649793775778037"/>
        </c:manualLayout>
      </c:layout>
      <c:scatterChart>
        <c:scatterStyle val="lineMarker"/>
        <c:varyColors val="0"/>
        <c:ser>
          <c:idx val="0"/>
          <c:order val="0"/>
          <c:tx>
            <c:strRef>
              <c:f>折線圖與散佈圖!$A$68</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折線圖與散佈圖!$A$70:$A$90</c:f>
              <c:numCache>
                <c:formatCode>General</c:formatCode>
                <c:ptCount val="21"/>
                <c:pt idx="0">
                  <c:v>6</c:v>
                </c:pt>
                <c:pt idx="1">
                  <c:v>7</c:v>
                </c:pt>
                <c:pt idx="2">
                  <c:v>10</c:v>
                </c:pt>
                <c:pt idx="3">
                  <c:v>20</c:v>
                </c:pt>
                <c:pt idx="4">
                  <c:v>22.5</c:v>
                </c:pt>
                <c:pt idx="5">
                  <c:v>22.5</c:v>
                </c:pt>
                <c:pt idx="6">
                  <c:v>25</c:v>
                </c:pt>
                <c:pt idx="7">
                  <c:v>30</c:v>
                </c:pt>
                <c:pt idx="8">
                  <c:v>40</c:v>
                </c:pt>
                <c:pt idx="9">
                  <c:v>45</c:v>
                </c:pt>
                <c:pt idx="10">
                  <c:v>47</c:v>
                </c:pt>
                <c:pt idx="11">
                  <c:v>48</c:v>
                </c:pt>
                <c:pt idx="12">
                  <c:v>49</c:v>
                </c:pt>
                <c:pt idx="13">
                  <c:v>50</c:v>
                </c:pt>
                <c:pt idx="14">
                  <c:v>62</c:v>
                </c:pt>
                <c:pt idx="15">
                  <c:v>70</c:v>
                </c:pt>
                <c:pt idx="16">
                  <c:v>80</c:v>
                </c:pt>
                <c:pt idx="17">
                  <c:v>90</c:v>
                </c:pt>
                <c:pt idx="18">
                  <c:v>100</c:v>
                </c:pt>
                <c:pt idx="19">
                  <c:v>108</c:v>
                </c:pt>
                <c:pt idx="20">
                  <c:v>112</c:v>
                </c:pt>
              </c:numCache>
            </c:numRef>
          </c:xVal>
          <c:yVal>
            <c:numRef>
              <c:f>折線圖與散佈圖!$B$70:$B$90</c:f>
              <c:numCache>
                <c:formatCode>General</c:formatCode>
                <c:ptCount val="21"/>
                <c:pt idx="0">
                  <c:v>0.505</c:v>
                </c:pt>
                <c:pt idx="1">
                  <c:v>0.54900000000000004</c:v>
                </c:pt>
                <c:pt idx="2">
                  <c:v>0.69899999999999995</c:v>
                </c:pt>
                <c:pt idx="3">
                  <c:v>0.93600000000000005</c:v>
                </c:pt>
                <c:pt idx="4">
                  <c:v>1.004</c:v>
                </c:pt>
                <c:pt idx="5">
                  <c:v>0.997</c:v>
                </c:pt>
                <c:pt idx="6">
                  <c:v>1.07</c:v>
                </c:pt>
                <c:pt idx="7">
                  <c:v>1.0920000000000001</c:v>
                </c:pt>
                <c:pt idx="8">
                  <c:v>1.2549999999999999</c:v>
                </c:pt>
                <c:pt idx="9">
                  <c:v>1.363</c:v>
                </c:pt>
                <c:pt idx="10">
                  <c:v>1.381</c:v>
                </c:pt>
                <c:pt idx="11">
                  <c:v>1.41</c:v>
                </c:pt>
                <c:pt idx="12">
                  <c:v>1.4259999999999999</c:v>
                </c:pt>
                <c:pt idx="13">
                  <c:v>1.421</c:v>
                </c:pt>
                <c:pt idx="14">
                  <c:v>1.536</c:v>
                </c:pt>
                <c:pt idx="15">
                  <c:v>1.694</c:v>
                </c:pt>
                <c:pt idx="16">
                  <c:v>1.784</c:v>
                </c:pt>
                <c:pt idx="17">
                  <c:v>1.9079999999999999</c:v>
                </c:pt>
                <c:pt idx="18">
                  <c:v>2.0030000000000001</c:v>
                </c:pt>
                <c:pt idx="19">
                  <c:v>2.0750000000000002</c:v>
                </c:pt>
                <c:pt idx="20">
                  <c:v>2.1110000000000002</c:v>
                </c:pt>
              </c:numCache>
            </c:numRef>
          </c:yVal>
          <c:smooth val="0"/>
          <c:extLst>
            <c:ext xmlns:c16="http://schemas.microsoft.com/office/drawing/2014/chart" uri="{C3380CC4-5D6E-409C-BE32-E72D297353CC}">
              <c16:uniqueId val="{00000000-55C9-471A-BA16-9361F67257EA}"/>
            </c:ext>
          </c:extLst>
        </c:ser>
        <c:dLbls>
          <c:showLegendKey val="0"/>
          <c:showVal val="0"/>
          <c:showCatName val="0"/>
          <c:showSerName val="0"/>
          <c:showPercent val="0"/>
          <c:showBubbleSize val="0"/>
        </c:dLbls>
        <c:axId val="662030832"/>
        <c:axId val="662033784"/>
      </c:scatterChart>
      <c:valAx>
        <c:axId val="662030832"/>
        <c:scaling>
          <c:orientation val="minMax"/>
          <c:max val="1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擺長</a:t>
                </a:r>
                <a:r>
                  <a:rPr lang="en-US" altLang="zh-TW"/>
                  <a:t>(cm)</a:t>
                </a:r>
                <a:endParaRPr lang="zh-TW" alt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2033784"/>
        <c:crosses val="autoZero"/>
        <c:crossBetween val="midCat"/>
      </c:valAx>
      <c:valAx>
        <c:axId val="662033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擺動週期</a:t>
                </a:r>
                <a:r>
                  <a:rPr lang="en-US" altLang="zh-TW"/>
                  <a:t>(</a:t>
                </a:r>
                <a:r>
                  <a:rPr lang="zh-TW" altLang="en-US"/>
                  <a:t>秒</a:t>
                </a:r>
                <a:r>
                  <a:rPr lang="en-US" altLang="zh-TW"/>
                  <a:t>/</a:t>
                </a:r>
                <a:r>
                  <a:rPr lang="zh-TW" altLang="en-US"/>
                  <a:t>次</a:t>
                </a:r>
                <a:r>
                  <a:rPr lang="en-US" altLang="zh-TW"/>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2030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manualLayout>
          <c:layoutTarget val="inner"/>
          <c:xMode val="edge"/>
          <c:yMode val="edge"/>
          <c:x val="0.1956574771219291"/>
          <c:y val="0.14149029982363318"/>
          <c:w val="0.75227439635738969"/>
          <c:h val="0.71649793775778037"/>
        </c:manualLayout>
      </c:layout>
      <c:scatterChart>
        <c:scatterStyle val="lineMarker"/>
        <c:varyColors val="0"/>
        <c:ser>
          <c:idx val="0"/>
          <c:order val="0"/>
          <c:tx>
            <c:strRef>
              <c:f>折線圖與散佈圖!$A$68</c:f>
              <c:strCache>
                <c:ptCount val="1"/>
              </c:strCache>
            </c:strRef>
          </c:tx>
          <c:spPr>
            <a:ln w="25400" cap="rnd">
              <a:noFill/>
              <a:round/>
            </a:ln>
            <a:effectLst/>
          </c:spPr>
          <c:marker>
            <c:symbol val="circle"/>
            <c:size val="5"/>
            <c:spPr>
              <a:solidFill>
                <a:schemeClr val="bg1">
                  <a:lumMod val="65000"/>
                </a:schemeClr>
              </a:solidFill>
              <a:ln w="9525">
                <a:noFill/>
              </a:ln>
              <a:effectLst/>
            </c:spPr>
          </c:marker>
          <c:trendline>
            <c:spPr>
              <a:ln w="19050" cap="rnd">
                <a:solidFill>
                  <a:schemeClr val="bg1">
                    <a:lumMod val="75000"/>
                  </a:schemeClr>
                </a:solidFill>
                <a:prstDash val="sysDot"/>
              </a:ln>
              <a:effectLst/>
            </c:spPr>
            <c:trendlineType val="power"/>
            <c:dispRSqr val="1"/>
            <c:dispEq val="1"/>
            <c:trendlineLbl>
              <c:layout>
                <c:manualLayout>
                  <c:x val="-8.1600155819938569E-2"/>
                  <c:y val="-4.964874907936163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trendlineLbl>
          </c:trendline>
          <c:xVal>
            <c:numRef>
              <c:f>折線圖與散佈圖!$A$70:$A$90</c:f>
              <c:numCache>
                <c:formatCode>General</c:formatCode>
                <c:ptCount val="21"/>
                <c:pt idx="0">
                  <c:v>6</c:v>
                </c:pt>
                <c:pt idx="1">
                  <c:v>7</c:v>
                </c:pt>
                <c:pt idx="2">
                  <c:v>10</c:v>
                </c:pt>
                <c:pt idx="3">
                  <c:v>20</c:v>
                </c:pt>
                <c:pt idx="4">
                  <c:v>22.5</c:v>
                </c:pt>
                <c:pt idx="5">
                  <c:v>22.5</c:v>
                </c:pt>
                <c:pt idx="6">
                  <c:v>25</c:v>
                </c:pt>
                <c:pt idx="7">
                  <c:v>30</c:v>
                </c:pt>
                <c:pt idx="8">
                  <c:v>40</c:v>
                </c:pt>
                <c:pt idx="9">
                  <c:v>45</c:v>
                </c:pt>
                <c:pt idx="10">
                  <c:v>47</c:v>
                </c:pt>
                <c:pt idx="11">
                  <c:v>48</c:v>
                </c:pt>
                <c:pt idx="12">
                  <c:v>49</c:v>
                </c:pt>
                <c:pt idx="13">
                  <c:v>50</c:v>
                </c:pt>
                <c:pt idx="14">
                  <c:v>62</c:v>
                </c:pt>
                <c:pt idx="15">
                  <c:v>70</c:v>
                </c:pt>
                <c:pt idx="16">
                  <c:v>80</c:v>
                </c:pt>
                <c:pt idx="17">
                  <c:v>90</c:v>
                </c:pt>
                <c:pt idx="18">
                  <c:v>100</c:v>
                </c:pt>
                <c:pt idx="19">
                  <c:v>108</c:v>
                </c:pt>
                <c:pt idx="20">
                  <c:v>112</c:v>
                </c:pt>
              </c:numCache>
            </c:numRef>
          </c:xVal>
          <c:yVal>
            <c:numRef>
              <c:f>折線圖與散佈圖!$B$70:$B$90</c:f>
              <c:numCache>
                <c:formatCode>General</c:formatCode>
                <c:ptCount val="21"/>
                <c:pt idx="0">
                  <c:v>0.505</c:v>
                </c:pt>
                <c:pt idx="1">
                  <c:v>0.54900000000000004</c:v>
                </c:pt>
                <c:pt idx="2">
                  <c:v>0.69899999999999995</c:v>
                </c:pt>
                <c:pt idx="3">
                  <c:v>0.93600000000000005</c:v>
                </c:pt>
                <c:pt idx="4">
                  <c:v>1.004</c:v>
                </c:pt>
                <c:pt idx="5">
                  <c:v>0.997</c:v>
                </c:pt>
                <c:pt idx="6">
                  <c:v>1.07</c:v>
                </c:pt>
                <c:pt idx="7">
                  <c:v>1.0920000000000001</c:v>
                </c:pt>
                <c:pt idx="8">
                  <c:v>1.2549999999999999</c:v>
                </c:pt>
                <c:pt idx="9">
                  <c:v>1.363</c:v>
                </c:pt>
                <c:pt idx="10">
                  <c:v>1.381</c:v>
                </c:pt>
                <c:pt idx="11">
                  <c:v>1.41</c:v>
                </c:pt>
                <c:pt idx="12">
                  <c:v>1.4259999999999999</c:v>
                </c:pt>
                <c:pt idx="13">
                  <c:v>1.421</c:v>
                </c:pt>
                <c:pt idx="14">
                  <c:v>1.536</c:v>
                </c:pt>
                <c:pt idx="15">
                  <c:v>1.694</c:v>
                </c:pt>
                <c:pt idx="16">
                  <c:v>1.784</c:v>
                </c:pt>
                <c:pt idx="17">
                  <c:v>1.9079999999999999</c:v>
                </c:pt>
                <c:pt idx="18">
                  <c:v>2.0030000000000001</c:v>
                </c:pt>
                <c:pt idx="19">
                  <c:v>2.0750000000000002</c:v>
                </c:pt>
                <c:pt idx="20">
                  <c:v>2.1110000000000002</c:v>
                </c:pt>
              </c:numCache>
            </c:numRef>
          </c:yVal>
          <c:smooth val="0"/>
          <c:extLst>
            <c:ext xmlns:c16="http://schemas.microsoft.com/office/drawing/2014/chart" uri="{C3380CC4-5D6E-409C-BE32-E72D297353CC}">
              <c16:uniqueId val="{00000000-1417-40B3-A18D-5EB266654D36}"/>
            </c:ext>
          </c:extLst>
        </c:ser>
        <c:dLbls>
          <c:showLegendKey val="0"/>
          <c:showVal val="0"/>
          <c:showCatName val="0"/>
          <c:showSerName val="0"/>
          <c:showPercent val="0"/>
          <c:showBubbleSize val="0"/>
        </c:dLbls>
        <c:axId val="662030832"/>
        <c:axId val="662033784"/>
      </c:scatterChart>
      <c:valAx>
        <c:axId val="662030832"/>
        <c:scaling>
          <c:orientation val="minMax"/>
          <c:max val="12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擺長</a:t>
                </a:r>
                <a:r>
                  <a:rPr lang="en-US" altLang="zh-TW"/>
                  <a:t>(cm)</a:t>
                </a:r>
                <a:endParaRPr lang="zh-TW" alt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2033784"/>
        <c:crosses val="autoZero"/>
        <c:crossBetween val="midCat"/>
      </c:valAx>
      <c:valAx>
        <c:axId val="662033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擺動週期</a:t>
                </a:r>
                <a:r>
                  <a:rPr lang="en-US" altLang="zh-TW"/>
                  <a:t>(</a:t>
                </a:r>
                <a:r>
                  <a:rPr lang="zh-TW" altLang="en-US"/>
                  <a:t>秒</a:t>
                </a:r>
                <a:r>
                  <a:rPr lang="en-US" altLang="zh-TW"/>
                  <a:t>/</a:t>
                </a:r>
                <a:r>
                  <a:rPr lang="zh-TW" altLang="en-US"/>
                  <a:t>次</a:t>
                </a:r>
                <a:r>
                  <a:rPr lang="en-US" altLang="zh-TW"/>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2030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49699256342959"/>
          <c:y val="5.6286546467827825E-2"/>
          <c:w val="0.79430856299212593"/>
          <c:h val="0.61073562124512937"/>
        </c:manualLayout>
      </c:layout>
      <c:lineChart>
        <c:grouping val="standard"/>
        <c:varyColors val="0"/>
        <c:ser>
          <c:idx val="1"/>
          <c:order val="0"/>
          <c:tx>
            <c:strRef>
              <c:f>折線圖與散佈圖!$B$2</c:f>
              <c:strCache>
                <c:ptCount val="1"/>
                <c:pt idx="0">
                  <c:v>擺長7.5公分的擺動時間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折線圖與散佈圖!$A$3:$A$7</c:f>
              <c:numCache>
                <c:formatCode>General</c:formatCode>
                <c:ptCount val="5"/>
                <c:pt idx="0">
                  <c:v>1</c:v>
                </c:pt>
                <c:pt idx="1">
                  <c:v>2</c:v>
                </c:pt>
                <c:pt idx="2">
                  <c:v>3</c:v>
                </c:pt>
                <c:pt idx="3">
                  <c:v>4</c:v>
                </c:pt>
                <c:pt idx="4">
                  <c:v>5</c:v>
                </c:pt>
              </c:numCache>
            </c:numRef>
          </c:cat>
          <c:val>
            <c:numRef>
              <c:f>折線圖與散佈圖!$B$3:$B$7</c:f>
              <c:numCache>
                <c:formatCode>General</c:formatCode>
                <c:ptCount val="5"/>
                <c:pt idx="0">
                  <c:v>0.5</c:v>
                </c:pt>
                <c:pt idx="1">
                  <c:v>0.505</c:v>
                </c:pt>
                <c:pt idx="2">
                  <c:v>0.503</c:v>
                </c:pt>
                <c:pt idx="3">
                  <c:v>0.51</c:v>
                </c:pt>
                <c:pt idx="4">
                  <c:v>0.5</c:v>
                </c:pt>
              </c:numCache>
            </c:numRef>
          </c:val>
          <c:smooth val="0"/>
          <c:extLst>
            <c:ext xmlns:c16="http://schemas.microsoft.com/office/drawing/2014/chart" uri="{C3380CC4-5D6E-409C-BE32-E72D297353CC}">
              <c16:uniqueId val="{00000001-6149-45C1-840A-3328BBAB3BF4}"/>
            </c:ext>
          </c:extLst>
        </c:ser>
        <c:ser>
          <c:idx val="2"/>
          <c:order val="1"/>
          <c:tx>
            <c:strRef>
              <c:f>折線圖與散佈圖!$C$2</c:f>
              <c:strCache>
                <c:ptCount val="1"/>
                <c:pt idx="0">
                  <c:v>擺長24公分的擺動時間</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折線圖與散佈圖!$A$3:$A$7</c:f>
              <c:numCache>
                <c:formatCode>General</c:formatCode>
                <c:ptCount val="5"/>
                <c:pt idx="0">
                  <c:v>1</c:v>
                </c:pt>
                <c:pt idx="1">
                  <c:v>2</c:v>
                </c:pt>
                <c:pt idx="2">
                  <c:v>3</c:v>
                </c:pt>
                <c:pt idx="3">
                  <c:v>4</c:v>
                </c:pt>
                <c:pt idx="4">
                  <c:v>5</c:v>
                </c:pt>
              </c:numCache>
            </c:numRef>
          </c:cat>
          <c:val>
            <c:numRef>
              <c:f>折線圖與散佈圖!$C$3:$C$7</c:f>
              <c:numCache>
                <c:formatCode>General</c:formatCode>
                <c:ptCount val="5"/>
                <c:pt idx="0">
                  <c:v>1.004</c:v>
                </c:pt>
                <c:pt idx="1">
                  <c:v>1.0009999999999999</c:v>
                </c:pt>
                <c:pt idx="2">
                  <c:v>1</c:v>
                </c:pt>
                <c:pt idx="3">
                  <c:v>1.0029999999999999</c:v>
                </c:pt>
                <c:pt idx="4">
                  <c:v>1.002</c:v>
                </c:pt>
              </c:numCache>
            </c:numRef>
          </c:val>
          <c:smooth val="0"/>
          <c:extLst>
            <c:ext xmlns:c16="http://schemas.microsoft.com/office/drawing/2014/chart" uri="{C3380CC4-5D6E-409C-BE32-E72D297353CC}">
              <c16:uniqueId val="{00000002-6149-45C1-840A-3328BBAB3BF4}"/>
            </c:ext>
          </c:extLst>
        </c:ser>
        <c:dLbls>
          <c:showLegendKey val="0"/>
          <c:showVal val="0"/>
          <c:showCatName val="0"/>
          <c:showSerName val="0"/>
          <c:showPercent val="0"/>
          <c:showBubbleSize val="0"/>
        </c:dLbls>
        <c:marker val="1"/>
        <c:smooth val="0"/>
        <c:axId val="678453824"/>
        <c:axId val="678455136"/>
      </c:lineChart>
      <c:catAx>
        <c:axId val="67845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次數</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78455136"/>
        <c:crosses val="autoZero"/>
        <c:auto val="1"/>
        <c:lblAlgn val="ctr"/>
        <c:lblOffset val="100"/>
        <c:noMultiLvlLbl val="0"/>
      </c:catAx>
      <c:valAx>
        <c:axId val="678455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時間</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78453824"/>
        <c:crosses val="autoZero"/>
        <c:crossBetween val="between"/>
      </c:valAx>
      <c:spPr>
        <a:noFill/>
        <a:ln>
          <a:solidFill>
            <a:schemeClr val="bg1">
              <a:lumMod val="75000"/>
            </a:schemeClr>
          </a:solid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46981627296587"/>
          <c:y val="0.12037037037037036"/>
          <c:w val="0.59591896325459315"/>
          <c:h val="0.67963764946048411"/>
        </c:manualLayout>
      </c:layout>
      <c:lineChart>
        <c:grouping val="standard"/>
        <c:varyColors val="0"/>
        <c:ser>
          <c:idx val="1"/>
          <c:order val="0"/>
          <c:tx>
            <c:strRef>
              <c:f>折線圖與散佈圖!$B$21</c:f>
              <c:strCache>
                <c:ptCount val="1"/>
                <c:pt idx="0">
                  <c:v>時間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折線圖與散佈圖!$A$22:$A$26</c:f>
              <c:numCache>
                <c:formatCode>General</c:formatCode>
                <c:ptCount val="5"/>
                <c:pt idx="0">
                  <c:v>1</c:v>
                </c:pt>
                <c:pt idx="1">
                  <c:v>2</c:v>
                </c:pt>
                <c:pt idx="2">
                  <c:v>3</c:v>
                </c:pt>
                <c:pt idx="3">
                  <c:v>4</c:v>
                </c:pt>
                <c:pt idx="4">
                  <c:v>5</c:v>
                </c:pt>
              </c:numCache>
            </c:numRef>
          </c:cat>
          <c:val>
            <c:numRef>
              <c:f>折線圖與散佈圖!$B$22:$B$26</c:f>
              <c:numCache>
                <c:formatCode>General</c:formatCode>
                <c:ptCount val="5"/>
                <c:pt idx="0">
                  <c:v>7</c:v>
                </c:pt>
                <c:pt idx="1">
                  <c:v>8</c:v>
                </c:pt>
                <c:pt idx="2">
                  <c:v>8</c:v>
                </c:pt>
                <c:pt idx="3">
                  <c:v>9</c:v>
                </c:pt>
                <c:pt idx="4">
                  <c:v>10</c:v>
                </c:pt>
              </c:numCache>
            </c:numRef>
          </c:val>
          <c:smooth val="0"/>
          <c:extLst>
            <c:ext xmlns:c16="http://schemas.microsoft.com/office/drawing/2014/chart" uri="{C3380CC4-5D6E-409C-BE32-E72D297353CC}">
              <c16:uniqueId val="{00000001-00F2-44E9-B410-A5A1048FAA90}"/>
            </c:ext>
          </c:extLst>
        </c:ser>
        <c:dLbls>
          <c:showLegendKey val="0"/>
          <c:showVal val="0"/>
          <c:showCatName val="0"/>
          <c:showSerName val="0"/>
          <c:showPercent val="0"/>
          <c:showBubbleSize val="0"/>
        </c:dLbls>
        <c:marker val="1"/>
        <c:smooth val="0"/>
        <c:axId val="656729784"/>
        <c:axId val="656730112"/>
      </c:lineChart>
      <c:catAx>
        <c:axId val="656729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次數</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6730112"/>
        <c:crosses val="autoZero"/>
        <c:auto val="1"/>
        <c:lblAlgn val="ctr"/>
        <c:lblOffset val="100"/>
        <c:noMultiLvlLbl val="0"/>
      </c:catAx>
      <c:valAx>
        <c:axId val="656730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時間</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67297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46981627296587"/>
          <c:y val="0.12037037037037036"/>
          <c:w val="0.59591896325459315"/>
          <c:h val="0.67963764946048411"/>
        </c:manualLayout>
      </c:layout>
      <c:scatterChart>
        <c:scatterStyle val="lineMarker"/>
        <c:varyColors val="0"/>
        <c:ser>
          <c:idx val="1"/>
          <c:order val="0"/>
          <c:tx>
            <c:strRef>
              <c:f>折線圖與散佈圖!$B$21</c:f>
              <c:strCache>
                <c:ptCount val="1"/>
                <c:pt idx="0">
                  <c:v>時間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xVal>
            <c:numRef>
              <c:f>折線圖與散佈圖!$A$22:$A$26</c:f>
              <c:numCache>
                <c:formatCode>General</c:formatCode>
                <c:ptCount val="5"/>
                <c:pt idx="0">
                  <c:v>1</c:v>
                </c:pt>
                <c:pt idx="1">
                  <c:v>2</c:v>
                </c:pt>
                <c:pt idx="2">
                  <c:v>3</c:v>
                </c:pt>
                <c:pt idx="3">
                  <c:v>4</c:v>
                </c:pt>
                <c:pt idx="4">
                  <c:v>5</c:v>
                </c:pt>
              </c:numCache>
            </c:numRef>
          </c:xVal>
          <c:yVal>
            <c:numRef>
              <c:f>折線圖與散佈圖!$B$22:$B$26</c:f>
              <c:numCache>
                <c:formatCode>General</c:formatCode>
                <c:ptCount val="5"/>
                <c:pt idx="0">
                  <c:v>7</c:v>
                </c:pt>
                <c:pt idx="1">
                  <c:v>8</c:v>
                </c:pt>
                <c:pt idx="2">
                  <c:v>8</c:v>
                </c:pt>
                <c:pt idx="3">
                  <c:v>9</c:v>
                </c:pt>
                <c:pt idx="4">
                  <c:v>10</c:v>
                </c:pt>
              </c:numCache>
            </c:numRef>
          </c:yVal>
          <c:smooth val="0"/>
          <c:extLst>
            <c:ext xmlns:c16="http://schemas.microsoft.com/office/drawing/2014/chart" uri="{C3380CC4-5D6E-409C-BE32-E72D297353CC}">
              <c16:uniqueId val="{00000000-AC26-43B0-A8FD-6A96274F55AD}"/>
            </c:ext>
          </c:extLst>
        </c:ser>
        <c:dLbls>
          <c:showLegendKey val="0"/>
          <c:showVal val="0"/>
          <c:showCatName val="0"/>
          <c:showSerName val="0"/>
          <c:showPercent val="0"/>
          <c:showBubbleSize val="0"/>
        </c:dLbls>
        <c:axId val="656729784"/>
        <c:axId val="656730112"/>
      </c:scatterChart>
      <c:valAx>
        <c:axId val="656729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次數</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6730112"/>
        <c:crosses val="autoZero"/>
        <c:crossBetween val="midCat"/>
        <c:majorUnit val="1"/>
      </c:valAx>
      <c:valAx>
        <c:axId val="656730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時間</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6729784"/>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95595472440946"/>
          <c:y val="5.4209973212287023E-2"/>
          <c:w val="0.70582185039370082"/>
          <c:h val="0.81147241434149164"/>
        </c:manualLayout>
      </c:layout>
      <c:scatterChart>
        <c:scatterStyle val="lineMarker"/>
        <c:varyColors val="0"/>
        <c:ser>
          <c:idx val="1"/>
          <c:order val="0"/>
          <c:tx>
            <c:v>ant</c:v>
          </c:tx>
          <c:spPr>
            <a:ln w="19050" cap="rnd">
              <a:solidFill>
                <a:schemeClr val="accent6">
                  <a:lumMod val="40000"/>
                  <a:lumOff val="60000"/>
                </a:schemeClr>
              </a:solidFill>
              <a:round/>
            </a:ln>
            <a:effectLst/>
          </c:spPr>
          <c:marker>
            <c:symbol val="circle"/>
            <c:size val="5"/>
            <c:spPr>
              <a:solidFill>
                <a:schemeClr val="bg1">
                  <a:lumMod val="85000"/>
                </a:schemeClr>
              </a:solidFill>
              <a:ln w="9525">
                <a:solidFill>
                  <a:schemeClr val="accent6">
                    <a:lumMod val="40000"/>
                    <a:lumOff val="60000"/>
                  </a:schemeClr>
                </a:solidFill>
              </a:ln>
              <a:effectLst/>
            </c:spPr>
          </c:marker>
          <c:dPt>
            <c:idx val="0"/>
            <c:marker>
              <c:symbol val="triangle"/>
              <c:size val="7"/>
              <c:spPr>
                <a:solidFill>
                  <a:schemeClr val="accent1">
                    <a:lumMod val="20000"/>
                    <a:lumOff val="80000"/>
                  </a:schemeClr>
                </a:solidFill>
                <a:ln w="9525">
                  <a:solidFill>
                    <a:schemeClr val="bg1">
                      <a:lumMod val="65000"/>
                    </a:schemeClr>
                  </a:solidFill>
                </a:ln>
                <a:effectLst/>
              </c:spPr>
            </c:marker>
            <c:bubble3D val="0"/>
            <c:extLst>
              <c:ext xmlns:c16="http://schemas.microsoft.com/office/drawing/2014/chart" uri="{C3380CC4-5D6E-409C-BE32-E72D297353CC}">
                <c16:uniqueId val="{00000003-19E4-438D-8FA3-6CFC86906527}"/>
              </c:ext>
            </c:extLst>
          </c:dPt>
          <c:dPt>
            <c:idx val="14"/>
            <c:marker>
              <c:symbol val="circle"/>
              <c:size val="5"/>
              <c:spPr>
                <a:solidFill>
                  <a:schemeClr val="accent1">
                    <a:lumMod val="60000"/>
                    <a:lumOff val="40000"/>
                  </a:schemeClr>
                </a:solidFill>
                <a:ln w="9525">
                  <a:solidFill>
                    <a:schemeClr val="accent6">
                      <a:lumMod val="40000"/>
                      <a:lumOff val="60000"/>
                    </a:schemeClr>
                  </a:solidFill>
                </a:ln>
                <a:effectLst/>
              </c:spPr>
            </c:marker>
            <c:bubble3D val="0"/>
            <c:extLst>
              <c:ext xmlns:c16="http://schemas.microsoft.com/office/drawing/2014/chart" uri="{C3380CC4-5D6E-409C-BE32-E72D297353CC}">
                <c16:uniqueId val="{00000005-19E4-438D-8FA3-6CFC86906527}"/>
              </c:ext>
            </c:extLst>
          </c:dPt>
          <c:dPt>
            <c:idx val="29"/>
            <c:marker>
              <c:symbol val="square"/>
              <c:size val="5"/>
              <c:spPr>
                <a:solidFill>
                  <a:schemeClr val="accent2">
                    <a:lumMod val="75000"/>
                  </a:schemeClr>
                </a:solidFill>
                <a:ln w="9525">
                  <a:solidFill>
                    <a:schemeClr val="bg1">
                      <a:lumMod val="65000"/>
                    </a:schemeClr>
                  </a:solidFill>
                </a:ln>
                <a:effectLst/>
              </c:spPr>
            </c:marker>
            <c:bubble3D val="0"/>
            <c:extLst>
              <c:ext xmlns:c16="http://schemas.microsoft.com/office/drawing/2014/chart" uri="{C3380CC4-5D6E-409C-BE32-E72D297353CC}">
                <c16:uniqueId val="{00000006-19E4-438D-8FA3-6CFC86906527}"/>
              </c:ext>
            </c:extLst>
          </c:dPt>
          <c:dLbls>
            <c:dLbl>
              <c:idx val="0"/>
              <c:layout/>
              <c:tx>
                <c:rich>
                  <a:bodyPr/>
                  <a:lstStyle/>
                  <a:p>
                    <a:fld id="{49AEB67A-D544-4BF5-9575-E45FCC39A98D}"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19E4-438D-8FA3-6CFC86906527}"/>
                </c:ext>
              </c:extLst>
            </c:dLbl>
            <c:dLbl>
              <c:idx val="1"/>
              <c:layout/>
              <c:tx>
                <c:rich>
                  <a:bodyPr/>
                  <a:lstStyle/>
                  <a:p>
                    <a:fld id="{A9F009CF-C1A1-49DC-BF1C-674525411AE9}"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19E4-438D-8FA3-6CFC86906527}"/>
                </c:ext>
              </c:extLst>
            </c:dLbl>
            <c:dLbl>
              <c:idx val="2"/>
              <c:layout/>
              <c:tx>
                <c:rich>
                  <a:bodyPr/>
                  <a:lstStyle/>
                  <a:p>
                    <a:fld id="{159C57C3-FE89-4F95-A6C8-9DBD0FD3FD11}"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19E4-438D-8FA3-6CFC86906527}"/>
                </c:ext>
              </c:extLst>
            </c:dLbl>
            <c:dLbl>
              <c:idx val="3"/>
              <c:layout/>
              <c:tx>
                <c:rich>
                  <a:bodyPr/>
                  <a:lstStyle/>
                  <a:p>
                    <a:fld id="{7F44AB91-AA6F-4514-9DE4-C5BC77249CB0}"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19E4-438D-8FA3-6CFC86906527}"/>
                </c:ext>
              </c:extLst>
            </c:dLbl>
            <c:dLbl>
              <c:idx val="4"/>
              <c:layout/>
              <c:tx>
                <c:rich>
                  <a:bodyPr/>
                  <a:lstStyle/>
                  <a:p>
                    <a:fld id="{6EE02D30-5BDC-4925-8473-E8B827F1D158}"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19E4-438D-8FA3-6CFC86906527}"/>
                </c:ext>
              </c:extLst>
            </c:dLbl>
            <c:dLbl>
              <c:idx val="5"/>
              <c:layout/>
              <c:tx>
                <c:rich>
                  <a:bodyPr/>
                  <a:lstStyle/>
                  <a:p>
                    <a:fld id="{7C778E20-08E2-41D5-A9EE-83798A47F606}"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19E4-438D-8FA3-6CFC86906527}"/>
                </c:ext>
              </c:extLst>
            </c:dLbl>
            <c:dLbl>
              <c:idx val="6"/>
              <c:layout/>
              <c:tx>
                <c:rich>
                  <a:bodyPr/>
                  <a:lstStyle/>
                  <a:p>
                    <a:fld id="{76D370DB-1A54-44E4-9889-59BED963F1F1}"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19E4-438D-8FA3-6CFC86906527}"/>
                </c:ext>
              </c:extLst>
            </c:dLbl>
            <c:dLbl>
              <c:idx val="7"/>
              <c:layout/>
              <c:tx>
                <c:rich>
                  <a:bodyPr/>
                  <a:lstStyle/>
                  <a:p>
                    <a:fld id="{EAB50A37-1C60-480C-805B-8D2CC2CC2257}"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19E4-438D-8FA3-6CFC86906527}"/>
                </c:ext>
              </c:extLst>
            </c:dLbl>
            <c:dLbl>
              <c:idx val="8"/>
              <c:layout/>
              <c:tx>
                <c:rich>
                  <a:bodyPr/>
                  <a:lstStyle/>
                  <a:p>
                    <a:fld id="{10D0A4F3-6934-401D-BFC8-F29E9D3C7E35}"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19E4-438D-8FA3-6CFC86906527}"/>
                </c:ext>
              </c:extLst>
            </c:dLbl>
            <c:dLbl>
              <c:idx val="9"/>
              <c:layout/>
              <c:tx>
                <c:rich>
                  <a:bodyPr/>
                  <a:lstStyle/>
                  <a:p>
                    <a:fld id="{B683C21C-853D-446B-B708-BF2040D9D834}"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E-19E4-438D-8FA3-6CFC86906527}"/>
                </c:ext>
              </c:extLst>
            </c:dLbl>
            <c:dLbl>
              <c:idx val="10"/>
              <c:layout/>
              <c:tx>
                <c:rich>
                  <a:bodyPr/>
                  <a:lstStyle/>
                  <a:p>
                    <a:fld id="{84B68172-5B9C-4BF2-8C2E-3EAEA5F8CF64}"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19E4-438D-8FA3-6CFC86906527}"/>
                </c:ext>
              </c:extLst>
            </c:dLbl>
            <c:dLbl>
              <c:idx val="11"/>
              <c:layout/>
              <c:tx>
                <c:rich>
                  <a:bodyPr/>
                  <a:lstStyle/>
                  <a:p>
                    <a:fld id="{D6702AE8-A279-4A4D-8803-1D99AAA90120}"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F-19E4-438D-8FA3-6CFC86906527}"/>
                </c:ext>
              </c:extLst>
            </c:dLbl>
            <c:dLbl>
              <c:idx val="12"/>
              <c:layout/>
              <c:tx>
                <c:rich>
                  <a:bodyPr/>
                  <a:lstStyle/>
                  <a:p>
                    <a:fld id="{9FD3088D-C323-4C2E-9B9F-C92F2DCEC033}"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0-19E4-438D-8FA3-6CFC86906527}"/>
                </c:ext>
              </c:extLst>
            </c:dLbl>
            <c:dLbl>
              <c:idx val="13"/>
              <c:layout/>
              <c:tx>
                <c:rich>
                  <a:bodyPr/>
                  <a:lstStyle/>
                  <a:p>
                    <a:fld id="{85151609-81FC-44C6-86EA-C8D513B6BBA5}"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1-19E4-438D-8FA3-6CFC86906527}"/>
                </c:ext>
              </c:extLst>
            </c:dLbl>
            <c:dLbl>
              <c:idx val="14"/>
              <c:layout>
                <c:manualLayout>
                  <c:x val="-8.8541666666666671E-2"/>
                  <c:y val="7.6060730965587298E-2"/>
                </c:manualLayout>
              </c:layout>
              <c:tx>
                <c:rich>
                  <a:bodyPr/>
                  <a:lstStyle/>
                  <a:p>
                    <a:fld id="{8D0FCA6D-AFF4-437B-A223-2666A2EB9598}"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5-19E4-438D-8FA3-6CFC86906527}"/>
                </c:ext>
              </c:extLst>
            </c:dLbl>
            <c:dLbl>
              <c:idx val="15"/>
              <c:layout/>
              <c:tx>
                <c:rich>
                  <a:bodyPr/>
                  <a:lstStyle/>
                  <a:p>
                    <a:fld id="{0A5E91AD-126A-4E9B-932C-30DEDFA2B4CD}"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2-19E4-438D-8FA3-6CFC86906527}"/>
                </c:ext>
              </c:extLst>
            </c:dLbl>
            <c:dLbl>
              <c:idx val="16"/>
              <c:layout/>
              <c:tx>
                <c:rich>
                  <a:bodyPr/>
                  <a:lstStyle/>
                  <a:p>
                    <a:fld id="{1A64E01F-2606-4A7A-9731-238C89F7A1AB}"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3-19E4-438D-8FA3-6CFC86906527}"/>
                </c:ext>
              </c:extLst>
            </c:dLbl>
            <c:dLbl>
              <c:idx val="17"/>
              <c:layout/>
              <c:tx>
                <c:rich>
                  <a:bodyPr/>
                  <a:lstStyle/>
                  <a:p>
                    <a:fld id="{11983ADE-9788-4E33-849B-1798AFB332D2}"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4-19E4-438D-8FA3-6CFC86906527}"/>
                </c:ext>
              </c:extLst>
            </c:dLbl>
            <c:dLbl>
              <c:idx val="18"/>
              <c:layout/>
              <c:tx>
                <c:rich>
                  <a:bodyPr/>
                  <a:lstStyle/>
                  <a:p>
                    <a:fld id="{B1665E26-4F09-4BC4-A2E9-14004C6374A6}"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5-19E4-438D-8FA3-6CFC86906527}"/>
                </c:ext>
              </c:extLst>
            </c:dLbl>
            <c:dLbl>
              <c:idx val="19"/>
              <c:layout/>
              <c:tx>
                <c:rich>
                  <a:bodyPr/>
                  <a:lstStyle/>
                  <a:p>
                    <a:fld id="{B8206BE9-0A0E-465D-8AD7-FF8860D1F490}"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6-19E4-438D-8FA3-6CFC86906527}"/>
                </c:ext>
              </c:extLst>
            </c:dLbl>
            <c:dLbl>
              <c:idx val="20"/>
              <c:layout/>
              <c:tx>
                <c:rich>
                  <a:bodyPr/>
                  <a:lstStyle/>
                  <a:p>
                    <a:fld id="{225BDF22-20E1-4CD5-BC4A-E1E4249DCE7E}"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7-19E4-438D-8FA3-6CFC86906527}"/>
                </c:ext>
              </c:extLst>
            </c:dLbl>
            <c:dLbl>
              <c:idx val="21"/>
              <c:layout/>
              <c:tx>
                <c:rich>
                  <a:bodyPr/>
                  <a:lstStyle/>
                  <a:p>
                    <a:fld id="{997402D6-2D7E-438A-A77C-93732E02F089}"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8-19E4-438D-8FA3-6CFC86906527}"/>
                </c:ext>
              </c:extLst>
            </c:dLbl>
            <c:dLbl>
              <c:idx val="22"/>
              <c:layout/>
              <c:tx>
                <c:rich>
                  <a:bodyPr/>
                  <a:lstStyle/>
                  <a:p>
                    <a:fld id="{3A577C87-D7C9-4E33-9214-EEF6709AE86B}"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9-19E4-438D-8FA3-6CFC86906527}"/>
                </c:ext>
              </c:extLst>
            </c:dLbl>
            <c:dLbl>
              <c:idx val="23"/>
              <c:layout/>
              <c:tx>
                <c:rich>
                  <a:bodyPr/>
                  <a:lstStyle/>
                  <a:p>
                    <a:fld id="{FC8B7C52-1843-4F38-8FC2-97841AC1A07E}"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A-19E4-438D-8FA3-6CFC86906527}"/>
                </c:ext>
              </c:extLst>
            </c:dLbl>
            <c:dLbl>
              <c:idx val="24"/>
              <c:layout/>
              <c:tx>
                <c:rich>
                  <a:bodyPr/>
                  <a:lstStyle/>
                  <a:p>
                    <a:fld id="{159EA432-58CD-4E0B-BCF8-DDF57F81108F}"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B-19E4-438D-8FA3-6CFC86906527}"/>
                </c:ext>
              </c:extLst>
            </c:dLbl>
            <c:dLbl>
              <c:idx val="25"/>
              <c:layout/>
              <c:tx>
                <c:rich>
                  <a:bodyPr/>
                  <a:lstStyle/>
                  <a:p>
                    <a:fld id="{CF198DD3-278D-42DF-AE94-5F49449AD7BD}"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C-19E4-438D-8FA3-6CFC86906527}"/>
                </c:ext>
              </c:extLst>
            </c:dLbl>
            <c:dLbl>
              <c:idx val="26"/>
              <c:layout/>
              <c:tx>
                <c:rich>
                  <a:bodyPr/>
                  <a:lstStyle/>
                  <a:p>
                    <a:fld id="{AE42FE93-18CF-410A-BF40-142D32B57D12}"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D-19E4-438D-8FA3-6CFC86906527}"/>
                </c:ext>
              </c:extLst>
            </c:dLbl>
            <c:dLbl>
              <c:idx val="27"/>
              <c:layout/>
              <c:tx>
                <c:rich>
                  <a:bodyPr/>
                  <a:lstStyle/>
                  <a:p>
                    <a:fld id="{B6F71964-447E-4C52-B873-570762B4F911}"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E-19E4-438D-8FA3-6CFC86906527}"/>
                </c:ext>
              </c:extLst>
            </c:dLbl>
            <c:dLbl>
              <c:idx val="28"/>
              <c:layout/>
              <c:tx>
                <c:rich>
                  <a:bodyPr/>
                  <a:lstStyle/>
                  <a:p>
                    <a:fld id="{2DD543F6-BA69-4CF0-953E-CE7DB71D5B96}"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F-19E4-438D-8FA3-6CFC86906527}"/>
                </c:ext>
              </c:extLst>
            </c:dLbl>
            <c:dLbl>
              <c:idx val="29"/>
              <c:layout>
                <c:manualLayout>
                  <c:x val="-9.5486111111111174E-2"/>
                  <c:y val="-3.4054657497254569E-3"/>
                </c:manualLayout>
              </c:layout>
              <c:tx>
                <c:rich>
                  <a:bodyPr/>
                  <a:lstStyle/>
                  <a:p>
                    <a:fld id="{795FAD2E-2630-49DE-BBBE-AD0FB19BEC50}"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6-19E4-438D-8FA3-6CFC869065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xVal>
            <c:numRef>
              <c:f>散佈圖作軌跡圖!$B$21:$B$50</c:f>
              <c:numCache>
                <c:formatCode>General</c:formatCode>
                <c:ptCount val="30"/>
                <c:pt idx="0">
                  <c:v>1.510454838025046</c:v>
                </c:pt>
                <c:pt idx="1">
                  <c:v>2.6335774254883453</c:v>
                </c:pt>
                <c:pt idx="2">
                  <c:v>5.5366277477950341</c:v>
                </c:pt>
                <c:pt idx="3">
                  <c:v>6.0731758078916016</c:v>
                </c:pt>
                <c:pt idx="4">
                  <c:v>4.1619016758219418</c:v>
                </c:pt>
                <c:pt idx="5">
                  <c:v>5.9363893960953451</c:v>
                </c:pt>
                <c:pt idx="6">
                  <c:v>7.75543408863913</c:v>
                </c:pt>
                <c:pt idx="7">
                  <c:v>7.3232449753342275</c:v>
                </c:pt>
                <c:pt idx="8">
                  <c:v>5.6252659586363212</c:v>
                </c:pt>
                <c:pt idx="9">
                  <c:v>6.8230557946364456</c:v>
                </c:pt>
                <c:pt idx="10">
                  <c:v>9.9661610506288465</c:v>
                </c:pt>
                <c:pt idx="11">
                  <c:v>6.7892197992663386</c:v>
                </c:pt>
                <c:pt idx="12">
                  <c:v>4.002337234063738</c:v>
                </c:pt>
                <c:pt idx="13">
                  <c:v>4.3814375328007156</c:v>
                </c:pt>
                <c:pt idx="14">
                  <c:v>2.7040303033603079</c:v>
                </c:pt>
                <c:pt idx="15">
                  <c:v>2.1215371736692861</c:v>
                </c:pt>
                <c:pt idx="16">
                  <c:v>2.959545923801711</c:v>
                </c:pt>
                <c:pt idx="17">
                  <c:v>3.5540732727160131</c:v>
                </c:pt>
                <c:pt idx="18">
                  <c:v>4.2972864021407027</c:v>
                </c:pt>
                <c:pt idx="19">
                  <c:v>12.24544839441457</c:v>
                </c:pt>
                <c:pt idx="20">
                  <c:v>14.527902251739533</c:v>
                </c:pt>
                <c:pt idx="21">
                  <c:v>11.178255064229083</c:v>
                </c:pt>
                <c:pt idx="22">
                  <c:v>11.286675940723558</c:v>
                </c:pt>
                <c:pt idx="23">
                  <c:v>13.865584578780229</c:v>
                </c:pt>
                <c:pt idx="24">
                  <c:v>12.896058905918178</c:v>
                </c:pt>
                <c:pt idx="25">
                  <c:v>12.88326844044472</c:v>
                </c:pt>
                <c:pt idx="26">
                  <c:v>10.714746627860729</c:v>
                </c:pt>
                <c:pt idx="27">
                  <c:v>10.792791705053695</c:v>
                </c:pt>
                <c:pt idx="28">
                  <c:v>8.9731457250213396</c:v>
                </c:pt>
                <c:pt idx="29">
                  <c:v>10.312863357794839</c:v>
                </c:pt>
              </c:numCache>
            </c:numRef>
          </c:xVal>
          <c:yVal>
            <c:numRef>
              <c:f>散佈圖作軌跡圖!$C$21:$C$50</c:f>
              <c:numCache>
                <c:formatCode>General</c:formatCode>
                <c:ptCount val="30"/>
                <c:pt idx="0">
                  <c:v>1.714897860573092</c:v>
                </c:pt>
                <c:pt idx="1">
                  <c:v>6.3332244886360671</c:v>
                </c:pt>
                <c:pt idx="2">
                  <c:v>9.4393755033606617</c:v>
                </c:pt>
                <c:pt idx="3">
                  <c:v>7.7895837359502185</c:v>
                </c:pt>
                <c:pt idx="4">
                  <c:v>9.950801387020574</c:v>
                </c:pt>
                <c:pt idx="5">
                  <c:v>9.1748667674490463</c:v>
                </c:pt>
                <c:pt idx="6">
                  <c:v>6.2533789533820414</c:v>
                </c:pt>
                <c:pt idx="7">
                  <c:v>8.528200028739267</c:v>
                </c:pt>
                <c:pt idx="8">
                  <c:v>3.6631079685696224</c:v>
                </c:pt>
                <c:pt idx="9">
                  <c:v>2.7477922777123815</c:v>
                </c:pt>
                <c:pt idx="10">
                  <c:v>4.875578758255914</c:v>
                </c:pt>
                <c:pt idx="11">
                  <c:v>5.6201259242164223</c:v>
                </c:pt>
                <c:pt idx="12">
                  <c:v>8.1966359318223851</c:v>
                </c:pt>
                <c:pt idx="13">
                  <c:v>7.7944405114589008</c:v>
                </c:pt>
                <c:pt idx="14">
                  <c:v>9.4871408870749594</c:v>
                </c:pt>
                <c:pt idx="15">
                  <c:v>10.781876875597906</c:v>
                </c:pt>
                <c:pt idx="16">
                  <c:v>10.235808585660074</c:v>
                </c:pt>
                <c:pt idx="17">
                  <c:v>9.3115597693083014</c:v>
                </c:pt>
                <c:pt idx="18">
                  <c:v>5.1116918668387648</c:v>
                </c:pt>
                <c:pt idx="19">
                  <c:v>4.7746665538287729</c:v>
                </c:pt>
                <c:pt idx="20">
                  <c:v>6.0565474874689</c:v>
                </c:pt>
                <c:pt idx="21">
                  <c:v>7.5484774190356854</c:v>
                </c:pt>
                <c:pt idx="22">
                  <c:v>4.2971414698575447</c:v>
                </c:pt>
                <c:pt idx="23">
                  <c:v>5.0299256416200047</c:v>
                </c:pt>
                <c:pt idx="24">
                  <c:v>7.6936645085445985</c:v>
                </c:pt>
                <c:pt idx="25">
                  <c:v>7.7154194900024606</c:v>
                </c:pt>
                <c:pt idx="26">
                  <c:v>5.1799629726391814</c:v>
                </c:pt>
                <c:pt idx="27">
                  <c:v>6.5824239778347025</c:v>
                </c:pt>
                <c:pt idx="28">
                  <c:v>6.8584987996036055</c:v>
                </c:pt>
                <c:pt idx="29">
                  <c:v>2.4445000000000001</c:v>
                </c:pt>
              </c:numCache>
            </c:numRef>
          </c:yVal>
          <c:smooth val="0"/>
          <c:extLst>
            <c:ext xmlns:c15="http://schemas.microsoft.com/office/drawing/2012/chart" uri="{02D57815-91ED-43cb-92C2-25804820EDAC}">
              <c15:datalabelsRange>
                <c15:f>散佈圖作軌跡圖!$D$21:$D$50</c15:f>
                <c15:dlblRangeCache>
                  <c:ptCount val="30"/>
                  <c:pt idx="0">
                    <c:v>start</c:v>
                  </c:pt>
                  <c:pt idx="14">
                    <c:v>mid</c:v>
                  </c:pt>
                  <c:pt idx="29">
                    <c:v>End</c:v>
                  </c:pt>
                </c15:dlblRangeCache>
              </c15:datalabelsRange>
            </c:ext>
            <c:ext xmlns:c16="http://schemas.microsoft.com/office/drawing/2014/chart" uri="{C3380CC4-5D6E-409C-BE32-E72D297353CC}">
              <c16:uniqueId val="{00000001-19E4-438D-8FA3-6CFC86906527}"/>
            </c:ext>
          </c:extLst>
        </c:ser>
        <c:dLbls>
          <c:showLegendKey val="0"/>
          <c:showVal val="0"/>
          <c:showCatName val="0"/>
          <c:showSerName val="0"/>
          <c:showPercent val="0"/>
          <c:showBubbleSize val="0"/>
        </c:dLbls>
        <c:axId val="659677560"/>
        <c:axId val="659676576"/>
      </c:scatterChart>
      <c:valAx>
        <c:axId val="659677560"/>
        <c:scaling>
          <c:orientation val="minMax"/>
          <c:max val="15"/>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9676576"/>
        <c:crosses val="autoZero"/>
        <c:crossBetween val="midCat"/>
      </c:valAx>
      <c:valAx>
        <c:axId val="659676576"/>
        <c:scaling>
          <c:orientation val="minMax"/>
          <c:max val="15"/>
          <c:min val="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9677560"/>
        <c:crosses val="autoZero"/>
        <c:crossBetween val="midCat"/>
      </c:valAx>
      <c:spPr>
        <a:solidFill>
          <a:schemeClr val="bg1"/>
        </a:solidFill>
        <a:ln>
          <a:solidFill>
            <a:schemeClr val="bg1">
              <a:lumMod val="50000"/>
            </a:schemeClr>
          </a:solid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73758141343445"/>
          <c:y val="0.14376772935956295"/>
          <c:w val="0.66821303587051617"/>
          <c:h val="0.64319577316679066"/>
        </c:manualLayout>
      </c:layout>
      <c:barChart>
        <c:barDir val="col"/>
        <c:grouping val="clustered"/>
        <c:varyColors val="0"/>
        <c:ser>
          <c:idx val="0"/>
          <c:order val="0"/>
          <c:invertIfNegative val="0"/>
          <c:cat>
            <c:strRef>
              <c:f>長條圖!$A$2:$A$3</c:f>
              <c:strCache>
                <c:ptCount val="2"/>
                <c:pt idx="0">
                  <c:v>A</c:v>
                </c:pt>
                <c:pt idx="1">
                  <c:v>B</c:v>
                </c:pt>
              </c:strCache>
            </c:strRef>
          </c:cat>
          <c:val>
            <c:numRef>
              <c:f>長條圖!$B$2:$B$3</c:f>
              <c:numCache>
                <c:formatCode>General</c:formatCode>
                <c:ptCount val="2"/>
                <c:pt idx="0">
                  <c:v>8.5</c:v>
                </c:pt>
                <c:pt idx="1">
                  <c:v>9.1999999999999993</c:v>
                </c:pt>
              </c:numCache>
            </c:numRef>
          </c:val>
          <c:extLst>
            <c:ext xmlns:c16="http://schemas.microsoft.com/office/drawing/2014/chart" uri="{C3380CC4-5D6E-409C-BE32-E72D297353CC}">
              <c16:uniqueId val="{00000000-7715-41BB-B5E5-E89500568410}"/>
            </c:ext>
          </c:extLst>
        </c:ser>
        <c:dLbls>
          <c:showLegendKey val="0"/>
          <c:showVal val="0"/>
          <c:showCatName val="0"/>
          <c:showSerName val="0"/>
          <c:showPercent val="0"/>
          <c:showBubbleSize val="0"/>
        </c:dLbls>
        <c:gapWidth val="150"/>
        <c:axId val="126524800"/>
        <c:axId val="126538880"/>
      </c:barChart>
      <c:catAx>
        <c:axId val="126524800"/>
        <c:scaling>
          <c:orientation val="minMax"/>
        </c:scaling>
        <c:delete val="0"/>
        <c:axPos val="b"/>
        <c:numFmt formatCode="General" sourceLinked="0"/>
        <c:majorTickMark val="out"/>
        <c:minorTickMark val="none"/>
        <c:tickLblPos val="nextTo"/>
        <c:crossAx val="126538880"/>
        <c:crosses val="autoZero"/>
        <c:auto val="1"/>
        <c:lblAlgn val="ctr"/>
        <c:lblOffset val="100"/>
        <c:noMultiLvlLbl val="0"/>
      </c:catAx>
      <c:valAx>
        <c:axId val="126538880"/>
        <c:scaling>
          <c:orientation val="minMax"/>
        </c:scaling>
        <c:delete val="0"/>
        <c:axPos val="l"/>
        <c:numFmt formatCode="General" sourceLinked="1"/>
        <c:majorTickMark val="out"/>
        <c:minorTickMark val="none"/>
        <c:tickLblPos val="nextTo"/>
        <c:crossAx val="12652480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276527934008248"/>
          <c:y val="5.0925925925925923E-2"/>
          <c:w val="0.7135442444694412"/>
          <c:h val="0.69815616797900248"/>
        </c:manualLayout>
      </c:layou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rgbClr val="5B9BD5">
                  <a:alpha val="50196"/>
                </a:srgbClr>
              </a:solidFill>
              <a:ln w="9525">
                <a:solidFill>
                  <a:schemeClr val="accent1"/>
                </a:solidFill>
              </a:ln>
              <a:effectLst/>
            </c:spPr>
          </c:marker>
          <c:xVal>
            <c:numRef>
              <c:f>如何描述數據!$F$26:$F$35</c:f>
              <c:numCache>
                <c:formatCode>General</c:formatCode>
                <c:ptCount val="10"/>
                <c:pt idx="0">
                  <c:v>0.87384866946317907</c:v>
                </c:pt>
                <c:pt idx="1">
                  <c:v>0.94143748126016891</c:v>
                </c:pt>
                <c:pt idx="2">
                  <c:v>0.98301944296910038</c:v>
                </c:pt>
                <c:pt idx="3">
                  <c:v>0.96756286859182106</c:v>
                </c:pt>
                <c:pt idx="4">
                  <c:v>0.90079120948714353</c:v>
                </c:pt>
                <c:pt idx="5">
                  <c:v>0.91967576871399837</c:v>
                </c:pt>
                <c:pt idx="6">
                  <c:v>0.82312889870436534</c:v>
                </c:pt>
                <c:pt idx="7">
                  <c:v>0.82831321108110667</c:v>
                </c:pt>
                <c:pt idx="8">
                  <c:v>1.1903200931055902</c:v>
                </c:pt>
                <c:pt idx="9">
                  <c:v>1.0420450042572118</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14-A2FB-4E90-B863-547943AEB0D0}"/>
            </c:ext>
          </c:extLst>
        </c:ser>
        <c:ser>
          <c:idx val="1"/>
          <c:order val="1"/>
          <c:tx>
            <c:strRef>
              <c:f>如何描述數據!$A$36</c:f>
              <c:strCache>
                <c:ptCount val="1"/>
                <c:pt idx="0">
                  <c:v>乙</c:v>
                </c:pt>
              </c:strCache>
            </c:strRef>
          </c:tx>
          <c:spPr>
            <a:ln w="25400" cap="rnd">
              <a:noFill/>
              <a:round/>
            </a:ln>
            <a:effectLst/>
          </c:spPr>
          <c:marker>
            <c:symbol val="circle"/>
            <c:size val="5"/>
            <c:spPr>
              <a:solidFill>
                <a:srgbClr val="ED7D31">
                  <a:alpha val="50196"/>
                </a:srgbClr>
              </a:solidFill>
              <a:ln w="9525">
                <a:solidFill>
                  <a:schemeClr val="accent2"/>
                </a:solidFill>
              </a:ln>
              <a:effectLst/>
            </c:spPr>
          </c:marker>
          <c:xVal>
            <c:numRef>
              <c:f>如何描述數據!$F$36:$F$45</c:f>
              <c:numCache>
                <c:formatCode>General</c:formatCode>
                <c:ptCount val="10"/>
                <c:pt idx="0">
                  <c:v>2.9252420707394888</c:v>
                </c:pt>
                <c:pt idx="1">
                  <c:v>2.8844079556323741</c:v>
                </c:pt>
                <c:pt idx="2">
                  <c:v>2.9937768617965483</c:v>
                </c:pt>
                <c:pt idx="3">
                  <c:v>2.9874744688361115</c:v>
                </c:pt>
                <c:pt idx="4">
                  <c:v>2.8523393763240965</c:v>
                </c:pt>
                <c:pt idx="5">
                  <c:v>3.1878308873191332</c:v>
                </c:pt>
                <c:pt idx="6">
                  <c:v>2.9689298348454698</c:v>
                </c:pt>
                <c:pt idx="7">
                  <c:v>3.0002111945087102</c:v>
                </c:pt>
                <c:pt idx="8">
                  <c:v>2.8114620297836197</c:v>
                </c:pt>
                <c:pt idx="9">
                  <c:v>2.8268014644989554</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15-A2FB-4E90-B863-547943AEB0D0}"/>
            </c:ext>
          </c:extLst>
        </c:ser>
        <c:dLbls>
          <c:showLegendKey val="0"/>
          <c:showVal val="0"/>
          <c:showCatName val="0"/>
          <c:showSerName val="0"/>
          <c:showPercent val="0"/>
          <c:showBubbleSize val="0"/>
        </c:dLbls>
        <c:axId val="589836960"/>
        <c:axId val="589837944"/>
      </c:scatterChart>
      <c:valAx>
        <c:axId val="589836960"/>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crossBetween val="midCat"/>
        <c:majorUnit val="1"/>
      </c:valAx>
      <c:valAx>
        <c:axId val="58983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73758141343445"/>
          <c:y val="0.14376772935956295"/>
          <c:w val="0.66821303587051617"/>
          <c:h val="0.64319577316679066"/>
        </c:manualLayout>
      </c:layout>
      <c:barChart>
        <c:barDir val="col"/>
        <c:grouping val="clustered"/>
        <c:varyColors val="0"/>
        <c:ser>
          <c:idx val="0"/>
          <c:order val="0"/>
          <c:invertIfNegative val="0"/>
          <c:cat>
            <c:strRef>
              <c:f>長條圖!$A$2:$A$3</c:f>
              <c:strCache>
                <c:ptCount val="2"/>
                <c:pt idx="0">
                  <c:v>A</c:v>
                </c:pt>
                <c:pt idx="1">
                  <c:v>B</c:v>
                </c:pt>
              </c:strCache>
            </c:strRef>
          </c:cat>
          <c:val>
            <c:numRef>
              <c:f>長條圖!$B$2:$B$3</c:f>
              <c:numCache>
                <c:formatCode>General</c:formatCode>
                <c:ptCount val="2"/>
                <c:pt idx="0">
                  <c:v>8.5</c:v>
                </c:pt>
                <c:pt idx="1">
                  <c:v>9.1999999999999993</c:v>
                </c:pt>
              </c:numCache>
            </c:numRef>
          </c:val>
          <c:extLst>
            <c:ext xmlns:c16="http://schemas.microsoft.com/office/drawing/2014/chart" uri="{C3380CC4-5D6E-409C-BE32-E72D297353CC}">
              <c16:uniqueId val="{00000000-3904-4D5F-9102-17ADE36C5BD2}"/>
            </c:ext>
          </c:extLst>
        </c:ser>
        <c:dLbls>
          <c:showLegendKey val="0"/>
          <c:showVal val="0"/>
          <c:showCatName val="0"/>
          <c:showSerName val="0"/>
          <c:showPercent val="0"/>
          <c:showBubbleSize val="0"/>
        </c:dLbls>
        <c:gapWidth val="150"/>
        <c:axId val="126524800"/>
        <c:axId val="126538880"/>
      </c:barChart>
      <c:catAx>
        <c:axId val="126524800"/>
        <c:scaling>
          <c:orientation val="minMax"/>
        </c:scaling>
        <c:delete val="0"/>
        <c:axPos val="b"/>
        <c:numFmt formatCode="General" sourceLinked="0"/>
        <c:majorTickMark val="out"/>
        <c:minorTickMark val="none"/>
        <c:tickLblPos val="nextTo"/>
        <c:crossAx val="126538880"/>
        <c:crosses val="autoZero"/>
        <c:auto val="1"/>
        <c:lblAlgn val="ctr"/>
        <c:lblOffset val="100"/>
        <c:noMultiLvlLbl val="0"/>
      </c:catAx>
      <c:valAx>
        <c:axId val="126538880"/>
        <c:scaling>
          <c:orientation val="minMax"/>
        </c:scaling>
        <c:delete val="0"/>
        <c:axPos val="l"/>
        <c:numFmt formatCode="[=8]&quot;0&quot;;#.0" sourceLinked="0"/>
        <c:majorTickMark val="out"/>
        <c:minorTickMark val="none"/>
        <c:tickLblPos val="nextTo"/>
        <c:crossAx val="126524800"/>
        <c:crosses val="autoZero"/>
        <c:crossBetween val="between"/>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54783593227316"/>
          <c:y val="7.7936691732722663E-2"/>
          <c:w val="0.67080129689671142"/>
          <c:h val="0.68515875866508447"/>
        </c:manualLayout>
      </c:layout>
      <c:lineChart>
        <c:grouping val="standard"/>
        <c:varyColors val="0"/>
        <c:ser>
          <c:idx val="0"/>
          <c:order val="0"/>
          <c:tx>
            <c:strRef>
              <c:f>日期序列!$B$1</c:f>
              <c:strCache>
                <c:ptCount val="1"/>
                <c:pt idx="0">
                  <c:v>長度</c:v>
                </c:pt>
              </c:strCache>
            </c:strRef>
          </c:tx>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cat>
            <c:numRef>
              <c:f>日期序列!$A$2:$A$6</c:f>
              <c:numCache>
                <c:formatCode>mm/dd</c:formatCode>
                <c:ptCount val="5"/>
                <c:pt idx="0">
                  <c:v>43891</c:v>
                </c:pt>
                <c:pt idx="1">
                  <c:v>43893</c:v>
                </c:pt>
                <c:pt idx="2">
                  <c:v>43898</c:v>
                </c:pt>
                <c:pt idx="3">
                  <c:v>43908</c:v>
                </c:pt>
                <c:pt idx="4">
                  <c:v>43920</c:v>
                </c:pt>
              </c:numCache>
            </c:numRef>
          </c:cat>
          <c:val>
            <c:numRef>
              <c:f>日期序列!$B$2:$B$6</c:f>
              <c:numCache>
                <c:formatCode>General</c:formatCode>
                <c:ptCount val="5"/>
                <c:pt idx="0">
                  <c:v>4</c:v>
                </c:pt>
                <c:pt idx="1">
                  <c:v>6</c:v>
                </c:pt>
                <c:pt idx="2">
                  <c:v>8</c:v>
                </c:pt>
                <c:pt idx="3">
                  <c:v>10</c:v>
                </c:pt>
                <c:pt idx="4">
                  <c:v>12</c:v>
                </c:pt>
              </c:numCache>
            </c:numRef>
          </c:val>
          <c:smooth val="0"/>
          <c:extLst>
            <c:ext xmlns:c16="http://schemas.microsoft.com/office/drawing/2014/chart" uri="{C3380CC4-5D6E-409C-BE32-E72D297353CC}">
              <c16:uniqueId val="{00000000-5CAD-4ABD-A166-07FDB9361230}"/>
            </c:ext>
          </c:extLst>
        </c:ser>
        <c:dLbls>
          <c:showLegendKey val="0"/>
          <c:showVal val="0"/>
          <c:showCatName val="0"/>
          <c:showSerName val="0"/>
          <c:showPercent val="0"/>
          <c:showBubbleSize val="0"/>
        </c:dLbls>
        <c:marker val="1"/>
        <c:smooth val="0"/>
        <c:axId val="128773504"/>
        <c:axId val="128772736"/>
      </c:lineChart>
      <c:dateAx>
        <c:axId val="128773504"/>
        <c:scaling>
          <c:orientation val="minMax"/>
        </c:scaling>
        <c:delete val="0"/>
        <c:axPos val="b"/>
        <c:numFmt formatCode="mm/dd" sourceLinked="1"/>
        <c:majorTickMark val="out"/>
        <c:minorTickMark val="none"/>
        <c:tickLblPos val="nextTo"/>
        <c:crossAx val="128772736"/>
        <c:crosses val="autoZero"/>
        <c:auto val="1"/>
        <c:lblOffset val="100"/>
        <c:baseTimeUnit val="days"/>
      </c:dateAx>
      <c:valAx>
        <c:axId val="128772736"/>
        <c:scaling>
          <c:orientation val="minMax"/>
        </c:scaling>
        <c:delete val="0"/>
        <c:axPos val="l"/>
        <c:title>
          <c:tx>
            <c:rich>
              <a:bodyPr rot="0" vert="wordArtVertRtl"/>
              <a:lstStyle/>
              <a:p>
                <a:pPr>
                  <a:defRPr/>
                </a:pPr>
                <a:r>
                  <a:rPr lang="zh-TW" altLang="en-US" b="0"/>
                  <a:t>長度</a:t>
                </a:r>
              </a:p>
            </c:rich>
          </c:tx>
          <c:layout/>
          <c:overlay val="0"/>
        </c:title>
        <c:numFmt formatCode="General" sourceLinked="1"/>
        <c:majorTickMark val="out"/>
        <c:minorTickMark val="none"/>
        <c:tickLblPos val="nextTo"/>
        <c:crossAx val="12877350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50695052007389"/>
          <c:y val="7.4358393556969757E-2"/>
          <c:w val="0.66639739477009818"/>
          <c:h val="0.76126103555237412"/>
        </c:manualLayout>
      </c:layout>
      <c:scatterChart>
        <c:scatterStyle val="lineMarker"/>
        <c:varyColors val="0"/>
        <c:ser>
          <c:idx val="0"/>
          <c:order val="0"/>
          <c:tx>
            <c:strRef>
              <c:f>日期序列!$B$1</c:f>
              <c:strCache>
                <c:ptCount val="1"/>
                <c:pt idx="0">
                  <c:v>長度</c:v>
                </c:pt>
              </c:strCache>
            </c:strRef>
          </c:tx>
          <c:spPr>
            <a:ln w="12700">
              <a:solidFill>
                <a:schemeClr val="bg1">
                  <a:lumMod val="50000"/>
                </a:schemeClr>
              </a:solidFill>
              <a:prstDash val="dash"/>
            </a:ln>
          </c:spPr>
          <c:marker>
            <c:symbol val="circle"/>
            <c:size val="5"/>
            <c:spPr>
              <a:noFill/>
              <a:ln>
                <a:solidFill>
                  <a:schemeClr val="bg1">
                    <a:lumMod val="50000"/>
                  </a:schemeClr>
                </a:solidFill>
              </a:ln>
            </c:spPr>
          </c:marker>
          <c:xVal>
            <c:numRef>
              <c:f>日期序列!$A$2:$A$6</c:f>
              <c:numCache>
                <c:formatCode>mm/dd</c:formatCode>
                <c:ptCount val="5"/>
                <c:pt idx="0">
                  <c:v>43891</c:v>
                </c:pt>
                <c:pt idx="1">
                  <c:v>43893</c:v>
                </c:pt>
                <c:pt idx="2">
                  <c:v>43898</c:v>
                </c:pt>
                <c:pt idx="3">
                  <c:v>43908</c:v>
                </c:pt>
                <c:pt idx="4">
                  <c:v>43920</c:v>
                </c:pt>
              </c:numCache>
            </c:numRef>
          </c:xVal>
          <c:yVal>
            <c:numRef>
              <c:f>日期序列!$B$2:$B$6</c:f>
              <c:numCache>
                <c:formatCode>General</c:formatCode>
                <c:ptCount val="5"/>
                <c:pt idx="0">
                  <c:v>4</c:v>
                </c:pt>
                <c:pt idx="1">
                  <c:v>6</c:v>
                </c:pt>
                <c:pt idx="2">
                  <c:v>8</c:v>
                </c:pt>
                <c:pt idx="3">
                  <c:v>10</c:v>
                </c:pt>
                <c:pt idx="4">
                  <c:v>12</c:v>
                </c:pt>
              </c:numCache>
            </c:numRef>
          </c:yVal>
          <c:smooth val="0"/>
          <c:extLst>
            <c:ext xmlns:c16="http://schemas.microsoft.com/office/drawing/2014/chart" uri="{C3380CC4-5D6E-409C-BE32-E72D297353CC}">
              <c16:uniqueId val="{00000000-F72F-47A5-B65B-C2CA1A00F064}"/>
            </c:ext>
          </c:extLst>
        </c:ser>
        <c:ser>
          <c:idx val="1"/>
          <c:order val="1"/>
          <c:tx>
            <c:strRef>
              <c:f>日期序列!$C$1</c:f>
              <c:strCache>
                <c:ptCount val="1"/>
                <c:pt idx="0">
                  <c:v>輔助</c:v>
                </c:pt>
              </c:strCache>
            </c:strRef>
          </c:tx>
          <c:spPr>
            <a:ln>
              <a:noFill/>
            </a:ln>
          </c:spPr>
          <c:marker>
            <c:symbol val="square"/>
            <c:size val="2"/>
            <c:spPr>
              <a:solidFill>
                <a:schemeClr val="bg1">
                  <a:lumMod val="50000"/>
                </a:schemeClr>
              </a:solidFill>
              <a:ln>
                <a:solidFill>
                  <a:schemeClr val="bg1">
                    <a:lumMod val="50000"/>
                  </a:schemeClr>
                </a:solidFill>
              </a:ln>
            </c:spPr>
          </c:marker>
          <c:dLbls>
            <c:spPr>
              <a:noFill/>
              <a:ln>
                <a:noFill/>
              </a:ln>
              <a:effectLst/>
            </c:spPr>
            <c:txPr>
              <a:bodyPr rot="-5400000" vert="horz"/>
              <a:lstStyle/>
              <a:p>
                <a:pPr>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日期序列!$A$2:$A$6</c:f>
              <c:numCache>
                <c:formatCode>mm/dd</c:formatCode>
                <c:ptCount val="5"/>
                <c:pt idx="0">
                  <c:v>43891</c:v>
                </c:pt>
                <c:pt idx="1">
                  <c:v>43893</c:v>
                </c:pt>
                <c:pt idx="2">
                  <c:v>43898</c:v>
                </c:pt>
                <c:pt idx="3">
                  <c:v>43908</c:v>
                </c:pt>
                <c:pt idx="4">
                  <c:v>43920</c:v>
                </c:pt>
              </c:numCache>
            </c:numRef>
          </c:xVal>
          <c:yVal>
            <c:numRef>
              <c:f>日期序列!$C$2:$C$6</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F72F-47A5-B65B-C2CA1A00F064}"/>
            </c:ext>
          </c:extLst>
        </c:ser>
        <c:dLbls>
          <c:showLegendKey val="0"/>
          <c:showVal val="0"/>
          <c:showCatName val="0"/>
          <c:showSerName val="0"/>
          <c:showPercent val="0"/>
          <c:showBubbleSize val="0"/>
        </c:dLbls>
        <c:axId val="128103936"/>
        <c:axId val="128105472"/>
      </c:scatterChart>
      <c:valAx>
        <c:axId val="128103936"/>
        <c:scaling>
          <c:orientation val="minMax"/>
          <c:max val="43930"/>
          <c:min val="43890"/>
        </c:scaling>
        <c:delete val="0"/>
        <c:axPos val="b"/>
        <c:numFmt formatCode="mm/dd" sourceLinked="1"/>
        <c:majorTickMark val="none"/>
        <c:minorTickMark val="none"/>
        <c:tickLblPos val="none"/>
        <c:txPr>
          <a:bodyPr rot="-5400000" vert="horz"/>
          <a:lstStyle/>
          <a:p>
            <a:pPr>
              <a:defRPr/>
            </a:pPr>
            <a:endParaRPr lang="zh-TW"/>
          </a:p>
        </c:txPr>
        <c:crossAx val="128105472"/>
        <c:crosses val="autoZero"/>
        <c:crossBetween val="midCat"/>
      </c:valAx>
      <c:valAx>
        <c:axId val="128105472"/>
        <c:scaling>
          <c:orientation val="minMax"/>
        </c:scaling>
        <c:delete val="0"/>
        <c:axPos val="l"/>
        <c:title>
          <c:tx>
            <c:rich>
              <a:bodyPr rot="0" vert="wordArtVertRtl"/>
              <a:lstStyle/>
              <a:p>
                <a:pPr>
                  <a:defRPr/>
                </a:pPr>
                <a:r>
                  <a:rPr lang="zh-TW" altLang="en-US" b="0"/>
                  <a:t>長度</a:t>
                </a:r>
              </a:p>
            </c:rich>
          </c:tx>
          <c:overlay val="0"/>
        </c:title>
        <c:numFmt formatCode="General" sourceLinked="1"/>
        <c:majorTickMark val="out"/>
        <c:minorTickMark val="none"/>
        <c:tickLblPos val="nextTo"/>
        <c:crossAx val="128103936"/>
        <c:crosses val="autoZero"/>
        <c:crossBetween val="midCat"/>
      </c:valAx>
    </c:plotArea>
    <c:plotVisOnly val="1"/>
    <c:dispBlanksAs val="gap"/>
    <c:showDLblsOverMax val="0"/>
  </c:chart>
  <c:spPr>
    <a:noFill/>
    <a:ln>
      <a:solidFill>
        <a:schemeClr val="accent2"/>
      </a:solidFill>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47594050743658"/>
          <c:y val="6.4047827354913975E-2"/>
          <c:w val="0.67080129689671142"/>
          <c:h val="0.6897885680956547"/>
        </c:manualLayout>
      </c:layout>
      <c:lineChart>
        <c:grouping val="standard"/>
        <c:varyColors val="0"/>
        <c:ser>
          <c:idx val="0"/>
          <c:order val="0"/>
          <c:tx>
            <c:strRef>
              <c:f>日期序列!$B$1</c:f>
              <c:strCache>
                <c:ptCount val="1"/>
                <c:pt idx="0">
                  <c:v>長度</c:v>
                </c:pt>
              </c:strCache>
            </c:strRef>
          </c:tx>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dLbls>
            <c:spPr>
              <a:noFill/>
              <a:ln>
                <a:noFill/>
              </a:ln>
              <a:effectLst/>
            </c:spPr>
            <c:dLblPos val="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numRef>
              <c:f>日期序列!$A$2:$A$6</c:f>
              <c:numCache>
                <c:formatCode>mm/dd</c:formatCode>
                <c:ptCount val="5"/>
                <c:pt idx="0">
                  <c:v>43891</c:v>
                </c:pt>
                <c:pt idx="1">
                  <c:v>43893</c:v>
                </c:pt>
                <c:pt idx="2">
                  <c:v>43898</c:v>
                </c:pt>
                <c:pt idx="3">
                  <c:v>43908</c:v>
                </c:pt>
                <c:pt idx="4">
                  <c:v>43920</c:v>
                </c:pt>
              </c:numCache>
            </c:numRef>
          </c:cat>
          <c:val>
            <c:numRef>
              <c:f>日期序列!$B$2:$B$6</c:f>
              <c:numCache>
                <c:formatCode>General</c:formatCode>
                <c:ptCount val="5"/>
                <c:pt idx="0">
                  <c:v>4</c:v>
                </c:pt>
                <c:pt idx="1">
                  <c:v>6</c:v>
                </c:pt>
                <c:pt idx="2">
                  <c:v>8</c:v>
                </c:pt>
                <c:pt idx="3">
                  <c:v>10</c:v>
                </c:pt>
                <c:pt idx="4">
                  <c:v>12</c:v>
                </c:pt>
              </c:numCache>
            </c:numRef>
          </c:val>
          <c:smooth val="0"/>
          <c:extLst>
            <c:ext xmlns:c16="http://schemas.microsoft.com/office/drawing/2014/chart" uri="{C3380CC4-5D6E-409C-BE32-E72D297353CC}">
              <c16:uniqueId val="{00000000-2E61-40B8-BE15-6F648504755F}"/>
            </c:ext>
          </c:extLst>
        </c:ser>
        <c:dLbls>
          <c:showLegendKey val="0"/>
          <c:showVal val="0"/>
          <c:showCatName val="0"/>
          <c:showSerName val="0"/>
          <c:showPercent val="0"/>
          <c:showBubbleSize val="0"/>
        </c:dLbls>
        <c:marker val="1"/>
        <c:smooth val="0"/>
        <c:axId val="128752640"/>
        <c:axId val="130618112"/>
      </c:lineChart>
      <c:dateAx>
        <c:axId val="128752640"/>
        <c:scaling>
          <c:orientation val="minMax"/>
        </c:scaling>
        <c:delete val="0"/>
        <c:axPos val="b"/>
        <c:numFmt formatCode="mm/dd" sourceLinked="1"/>
        <c:majorTickMark val="out"/>
        <c:minorTickMark val="none"/>
        <c:tickLblPos val="nextTo"/>
        <c:crossAx val="130618112"/>
        <c:crosses val="autoZero"/>
        <c:auto val="1"/>
        <c:lblOffset val="100"/>
        <c:baseTimeUnit val="days"/>
      </c:dateAx>
      <c:valAx>
        <c:axId val="130618112"/>
        <c:scaling>
          <c:orientation val="minMax"/>
        </c:scaling>
        <c:delete val="0"/>
        <c:axPos val="l"/>
        <c:title>
          <c:tx>
            <c:rich>
              <a:bodyPr rot="0" vert="wordArtVertRtl"/>
              <a:lstStyle/>
              <a:p>
                <a:pPr>
                  <a:defRPr/>
                </a:pPr>
                <a:r>
                  <a:rPr lang="zh-TW" altLang="en-US" b="0"/>
                  <a:t>長度</a:t>
                </a:r>
              </a:p>
            </c:rich>
          </c:tx>
          <c:overlay val="0"/>
        </c:title>
        <c:numFmt formatCode="General" sourceLinked="1"/>
        <c:majorTickMark val="out"/>
        <c:minorTickMark val="none"/>
        <c:tickLblPos val="nextTo"/>
        <c:crossAx val="12875264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34926405286539"/>
          <c:y val="8.1946665063813581E-2"/>
          <c:w val="0.82271876957121015"/>
          <c:h val="0.72982629079761963"/>
        </c:manualLayout>
      </c:layout>
      <c:barChart>
        <c:barDir val="col"/>
        <c:grouping val="clustered"/>
        <c:varyColors val="0"/>
        <c:ser>
          <c:idx val="0"/>
          <c:order val="0"/>
          <c:tx>
            <c:strRef>
              <c:f>日期序列!$B$1</c:f>
              <c:strCache>
                <c:ptCount val="1"/>
                <c:pt idx="0">
                  <c:v>長度</c:v>
                </c:pt>
              </c:strCache>
            </c:strRef>
          </c:tx>
          <c:invertIfNegative val="0"/>
          <c:cat>
            <c:numRef>
              <c:f>日期序列!$A$2:$A$6</c:f>
              <c:numCache>
                <c:formatCode>mm/dd</c:formatCode>
                <c:ptCount val="5"/>
                <c:pt idx="0">
                  <c:v>43891</c:v>
                </c:pt>
                <c:pt idx="1">
                  <c:v>43893</c:v>
                </c:pt>
                <c:pt idx="2">
                  <c:v>43898</c:v>
                </c:pt>
                <c:pt idx="3">
                  <c:v>43908</c:v>
                </c:pt>
                <c:pt idx="4">
                  <c:v>43920</c:v>
                </c:pt>
              </c:numCache>
            </c:numRef>
          </c:cat>
          <c:val>
            <c:numRef>
              <c:f>日期序列!$B$2:$B$6</c:f>
              <c:numCache>
                <c:formatCode>General</c:formatCode>
                <c:ptCount val="5"/>
                <c:pt idx="0">
                  <c:v>4</c:v>
                </c:pt>
                <c:pt idx="1">
                  <c:v>6</c:v>
                </c:pt>
                <c:pt idx="2">
                  <c:v>8</c:v>
                </c:pt>
                <c:pt idx="3">
                  <c:v>10</c:v>
                </c:pt>
                <c:pt idx="4">
                  <c:v>12</c:v>
                </c:pt>
              </c:numCache>
            </c:numRef>
          </c:val>
          <c:extLst>
            <c:ext xmlns:c16="http://schemas.microsoft.com/office/drawing/2014/chart" uri="{C3380CC4-5D6E-409C-BE32-E72D297353CC}">
              <c16:uniqueId val="{00000000-33A8-4D58-A0EF-DA4296768FFE}"/>
            </c:ext>
          </c:extLst>
        </c:ser>
        <c:dLbls>
          <c:showLegendKey val="0"/>
          <c:showVal val="0"/>
          <c:showCatName val="0"/>
          <c:showSerName val="0"/>
          <c:showPercent val="0"/>
          <c:showBubbleSize val="0"/>
        </c:dLbls>
        <c:gapWidth val="150"/>
        <c:axId val="130638208"/>
        <c:axId val="130639744"/>
      </c:barChart>
      <c:dateAx>
        <c:axId val="130638208"/>
        <c:scaling>
          <c:orientation val="minMax"/>
        </c:scaling>
        <c:delete val="0"/>
        <c:axPos val="b"/>
        <c:numFmt formatCode="mm/dd" sourceLinked="1"/>
        <c:majorTickMark val="out"/>
        <c:minorTickMark val="none"/>
        <c:tickLblPos val="nextTo"/>
        <c:crossAx val="130639744"/>
        <c:crosses val="autoZero"/>
        <c:auto val="1"/>
        <c:lblOffset val="100"/>
        <c:baseTimeUnit val="days"/>
        <c:majorUnit val="1"/>
        <c:majorTimeUnit val="days"/>
      </c:dateAx>
      <c:valAx>
        <c:axId val="130639744"/>
        <c:scaling>
          <c:orientation val="minMax"/>
        </c:scaling>
        <c:delete val="0"/>
        <c:axPos val="l"/>
        <c:majorGridlines/>
        <c:title>
          <c:tx>
            <c:rich>
              <a:bodyPr rot="0" vert="wordArtVertRtl"/>
              <a:lstStyle/>
              <a:p>
                <a:pPr>
                  <a:defRPr/>
                </a:pPr>
                <a:r>
                  <a:rPr lang="zh-TW" altLang="en-US" b="0"/>
                  <a:t>長度</a:t>
                </a:r>
              </a:p>
            </c:rich>
          </c:tx>
          <c:layout/>
          <c:overlay val="0"/>
        </c:title>
        <c:numFmt formatCode="General" sourceLinked="1"/>
        <c:majorTickMark val="out"/>
        <c:minorTickMark val="none"/>
        <c:tickLblPos val="nextTo"/>
        <c:crossAx val="130638208"/>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6925634295713"/>
          <c:y val="0.15347769028871389"/>
          <c:w val="0.76264170312044344"/>
          <c:h val="0.68680592009332164"/>
        </c:manualLayout>
      </c:layout>
      <c:lineChart>
        <c:grouping val="standard"/>
        <c:varyColors val="0"/>
        <c:ser>
          <c:idx val="0"/>
          <c:order val="0"/>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cat>
            <c:numRef>
              <c:f>日期序列!$A$2:$A$6</c:f>
              <c:numCache>
                <c:formatCode>mm/dd</c:formatCode>
                <c:ptCount val="5"/>
                <c:pt idx="0">
                  <c:v>43891</c:v>
                </c:pt>
                <c:pt idx="1">
                  <c:v>43893</c:v>
                </c:pt>
                <c:pt idx="2">
                  <c:v>43898</c:v>
                </c:pt>
                <c:pt idx="3">
                  <c:v>43908</c:v>
                </c:pt>
                <c:pt idx="4">
                  <c:v>43920</c:v>
                </c:pt>
              </c:numCache>
            </c:numRef>
          </c:cat>
          <c:val>
            <c:numRef>
              <c:f>日期序列!$B$2:$B$6</c:f>
              <c:numCache>
                <c:formatCode>General</c:formatCode>
                <c:ptCount val="5"/>
                <c:pt idx="0">
                  <c:v>4</c:v>
                </c:pt>
                <c:pt idx="1">
                  <c:v>6</c:v>
                </c:pt>
                <c:pt idx="2">
                  <c:v>8</c:v>
                </c:pt>
                <c:pt idx="3">
                  <c:v>10</c:v>
                </c:pt>
                <c:pt idx="4">
                  <c:v>12</c:v>
                </c:pt>
              </c:numCache>
            </c:numRef>
          </c:val>
          <c:smooth val="0"/>
          <c:extLst>
            <c:ext xmlns:c16="http://schemas.microsoft.com/office/drawing/2014/chart" uri="{C3380CC4-5D6E-409C-BE32-E72D297353CC}">
              <c16:uniqueId val="{00000000-F450-41C3-9CE9-B85F9176A821}"/>
            </c:ext>
          </c:extLst>
        </c:ser>
        <c:dLbls>
          <c:showLegendKey val="0"/>
          <c:showVal val="0"/>
          <c:showCatName val="0"/>
          <c:showSerName val="0"/>
          <c:showPercent val="0"/>
          <c:showBubbleSize val="0"/>
        </c:dLbls>
        <c:marker val="1"/>
        <c:smooth val="0"/>
        <c:axId val="130667648"/>
        <c:axId val="130669568"/>
      </c:lineChart>
      <c:catAx>
        <c:axId val="130667648"/>
        <c:scaling>
          <c:orientation val="minMax"/>
        </c:scaling>
        <c:delete val="0"/>
        <c:axPos val="b"/>
        <c:numFmt formatCode="mm/dd" sourceLinked="1"/>
        <c:majorTickMark val="out"/>
        <c:minorTickMark val="none"/>
        <c:tickLblPos val="nextTo"/>
        <c:crossAx val="130669568"/>
        <c:crosses val="autoZero"/>
        <c:auto val="0"/>
        <c:lblAlgn val="ctr"/>
        <c:lblOffset val="100"/>
        <c:noMultiLvlLbl val="1"/>
      </c:catAx>
      <c:valAx>
        <c:axId val="130669568"/>
        <c:scaling>
          <c:orientation val="minMax"/>
        </c:scaling>
        <c:delete val="0"/>
        <c:axPos val="l"/>
        <c:title>
          <c:tx>
            <c:rich>
              <a:bodyPr rot="0" vert="wordArtVertRtl"/>
              <a:lstStyle/>
              <a:p>
                <a:pPr>
                  <a:defRPr b="0"/>
                </a:pPr>
                <a:r>
                  <a:rPr lang="zh-TW" altLang="en-US" b="0"/>
                  <a:t>長度</a:t>
                </a:r>
              </a:p>
            </c:rich>
          </c:tx>
          <c:overlay val="0"/>
        </c:title>
        <c:numFmt formatCode="General" sourceLinked="1"/>
        <c:majorTickMark val="out"/>
        <c:minorTickMark val="none"/>
        <c:tickLblPos val="nextTo"/>
        <c:crossAx val="130667648"/>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92171470369482"/>
          <c:y val="8.753376330310908E-2"/>
          <c:w val="0.80102675690128899"/>
          <c:h val="0.62782499409796"/>
        </c:manualLayout>
      </c:layout>
      <c:lineChart>
        <c:grouping val="standard"/>
        <c:varyColors val="0"/>
        <c:ser>
          <c:idx val="0"/>
          <c:order val="0"/>
          <c:tx>
            <c:strRef>
              <c:f>日期序列!$B$1</c:f>
              <c:strCache>
                <c:ptCount val="1"/>
                <c:pt idx="0">
                  <c:v>長度</c:v>
                </c:pt>
              </c:strCache>
            </c:strRef>
          </c:tx>
          <c:spPr>
            <a:ln w="12700">
              <a:solidFill>
                <a:schemeClr val="bg1">
                  <a:lumMod val="50000"/>
                </a:schemeClr>
              </a:solidFill>
              <a:prstDash val="dashDot"/>
            </a:ln>
            <a:effectLst/>
          </c:spPr>
          <c:marker>
            <c:symbol val="circle"/>
            <c:size val="5"/>
            <c:spPr>
              <a:solidFill>
                <a:schemeClr val="bg1">
                  <a:lumMod val="50000"/>
                </a:schemeClr>
              </a:solidFill>
              <a:ln>
                <a:solidFill>
                  <a:schemeClr val="bg1">
                    <a:lumMod val="50000"/>
                  </a:schemeClr>
                </a:solidFill>
              </a:ln>
              <a:effectLst/>
            </c:spPr>
          </c:marker>
          <c:cat>
            <c:numRef>
              <c:f>日期序列!$A$2:$A$6</c:f>
              <c:numCache>
                <c:formatCode>mm/dd</c:formatCode>
                <c:ptCount val="5"/>
                <c:pt idx="0">
                  <c:v>43891</c:v>
                </c:pt>
                <c:pt idx="1">
                  <c:v>43893</c:v>
                </c:pt>
                <c:pt idx="2">
                  <c:v>43898</c:v>
                </c:pt>
                <c:pt idx="3">
                  <c:v>43908</c:v>
                </c:pt>
                <c:pt idx="4">
                  <c:v>43920</c:v>
                </c:pt>
              </c:numCache>
            </c:numRef>
          </c:cat>
          <c:val>
            <c:numRef>
              <c:f>日期序列!$B$2:$B$6</c:f>
              <c:numCache>
                <c:formatCode>General</c:formatCode>
                <c:ptCount val="5"/>
                <c:pt idx="0">
                  <c:v>4</c:v>
                </c:pt>
                <c:pt idx="1">
                  <c:v>6</c:v>
                </c:pt>
                <c:pt idx="2">
                  <c:v>8</c:v>
                </c:pt>
                <c:pt idx="3">
                  <c:v>10</c:v>
                </c:pt>
                <c:pt idx="4">
                  <c:v>12</c:v>
                </c:pt>
              </c:numCache>
            </c:numRef>
          </c:val>
          <c:smooth val="0"/>
          <c:extLst>
            <c:ext xmlns:c16="http://schemas.microsoft.com/office/drawing/2014/chart" uri="{C3380CC4-5D6E-409C-BE32-E72D297353CC}">
              <c16:uniqueId val="{00000000-1E0B-41E1-AE44-F3163A363D3C}"/>
            </c:ext>
          </c:extLst>
        </c:ser>
        <c:ser>
          <c:idx val="1"/>
          <c:order val="1"/>
          <c:tx>
            <c:strRef>
              <c:f>日期序列!$C$1</c:f>
              <c:strCache>
                <c:ptCount val="1"/>
                <c:pt idx="0">
                  <c:v>輔助</c:v>
                </c:pt>
              </c:strCache>
            </c:strRef>
          </c:tx>
          <c:spPr>
            <a:ln>
              <a:noFill/>
            </a:ln>
          </c:spPr>
          <c:marker>
            <c:symbol val="plus"/>
            <c:size val="9"/>
            <c:spPr>
              <a:noFill/>
              <a:ln>
                <a:solidFill>
                  <a:schemeClr val="bg1">
                    <a:lumMod val="50000"/>
                  </a:schemeClr>
                </a:solidFill>
              </a:ln>
            </c:spPr>
          </c:marker>
          <c:dLbls>
            <c:numFmt formatCode="yyyy&quot;年&quot;m&quot;月&quot;d&quot;日&quot;;@" sourceLinked="0"/>
            <c:spPr>
              <a:noFill/>
              <a:ln>
                <a:noFill/>
              </a:ln>
              <a:effectLst/>
            </c:spPr>
            <c:txPr>
              <a:bodyPr rot="-5400000" vert="horz" anchor="ctr" anchorCtr="0"/>
              <a:lstStyle/>
              <a:p>
                <a:pPr>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numRef>
              <c:f>日期序列!$A$2:$A$6</c:f>
              <c:numCache>
                <c:formatCode>mm/dd</c:formatCode>
                <c:ptCount val="5"/>
                <c:pt idx="0">
                  <c:v>43891</c:v>
                </c:pt>
                <c:pt idx="1">
                  <c:v>43893</c:v>
                </c:pt>
                <c:pt idx="2">
                  <c:v>43898</c:v>
                </c:pt>
                <c:pt idx="3">
                  <c:v>43908</c:v>
                </c:pt>
                <c:pt idx="4">
                  <c:v>43920</c:v>
                </c:pt>
              </c:numCache>
            </c:numRef>
          </c:cat>
          <c:val>
            <c:numRef>
              <c:f>日期序列!$C$2:$C$6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1E0B-41E1-AE44-F3163A363D3C}"/>
            </c:ext>
          </c:extLst>
        </c:ser>
        <c:dLbls>
          <c:showLegendKey val="0"/>
          <c:showVal val="0"/>
          <c:showCatName val="0"/>
          <c:showSerName val="0"/>
          <c:showPercent val="0"/>
          <c:showBubbleSize val="0"/>
        </c:dLbls>
        <c:marker val="1"/>
        <c:smooth val="0"/>
        <c:axId val="130719744"/>
        <c:axId val="130721280"/>
      </c:lineChart>
      <c:dateAx>
        <c:axId val="130719744"/>
        <c:scaling>
          <c:orientation val="minMax"/>
        </c:scaling>
        <c:delete val="0"/>
        <c:axPos val="b"/>
        <c:numFmt formatCode="mm/dd" sourceLinked="1"/>
        <c:majorTickMark val="none"/>
        <c:minorTickMark val="none"/>
        <c:tickLblPos val="none"/>
        <c:crossAx val="130721280"/>
        <c:crosses val="autoZero"/>
        <c:auto val="1"/>
        <c:lblOffset val="100"/>
        <c:baseTimeUnit val="days"/>
      </c:dateAx>
      <c:valAx>
        <c:axId val="130721280"/>
        <c:scaling>
          <c:orientation val="minMax"/>
        </c:scaling>
        <c:delete val="0"/>
        <c:axPos val="l"/>
        <c:title>
          <c:tx>
            <c:rich>
              <a:bodyPr rot="0" vert="wordArtVertRtl"/>
              <a:lstStyle/>
              <a:p>
                <a:pPr>
                  <a:defRPr b="0"/>
                </a:pPr>
                <a:r>
                  <a:rPr lang="zh-TW" altLang="en-US" b="0"/>
                  <a:t>長度</a:t>
                </a:r>
              </a:p>
            </c:rich>
          </c:tx>
          <c:overlay val="0"/>
        </c:title>
        <c:numFmt formatCode="General" sourceLinked="1"/>
        <c:majorTickMark val="out"/>
        <c:minorTickMark val="none"/>
        <c:tickLblPos val="nextTo"/>
        <c:crossAx val="13071974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15344235816677"/>
          <c:y val="0.17798294526488909"/>
          <c:w val="0.69228245507773067"/>
          <c:h val="0.56421073975195157"/>
        </c:manualLayout>
      </c:layout>
      <c:lineChart>
        <c:grouping val="standard"/>
        <c:varyColors val="0"/>
        <c:ser>
          <c:idx val="0"/>
          <c:order val="0"/>
          <c:tx>
            <c:strRef>
              <c:f>時間序列!$B$1</c:f>
              <c:strCache>
                <c:ptCount val="1"/>
                <c:pt idx="0">
                  <c:v>溫度</c:v>
                </c:pt>
              </c:strCache>
            </c:strRef>
          </c:tx>
          <c:spPr>
            <a:ln w="12700">
              <a:solidFill>
                <a:schemeClr val="bg1">
                  <a:lumMod val="50000"/>
                </a:schemeClr>
              </a:solidFill>
              <a:prstDash val="dash"/>
            </a:ln>
          </c:spPr>
          <c:marker>
            <c:symbol val="circle"/>
            <c:size val="5"/>
            <c:spPr>
              <a:solidFill>
                <a:schemeClr val="bg1">
                  <a:lumMod val="50000"/>
                </a:schemeClr>
              </a:solidFill>
              <a:ln>
                <a:solidFill>
                  <a:schemeClr val="bg1">
                    <a:lumMod val="50000"/>
                  </a:schemeClr>
                </a:solidFill>
                <a:prstDash val="solid"/>
              </a:ln>
            </c:spPr>
          </c:marker>
          <c:cat>
            <c:numRef>
              <c:f>時間序列!$A$2:$A$5</c:f>
              <c:numCache>
                <c:formatCode>h:mm</c:formatCode>
                <c:ptCount val="4"/>
                <c:pt idx="0">
                  <c:v>0.25</c:v>
                </c:pt>
                <c:pt idx="1">
                  <c:v>0.3125</c:v>
                </c:pt>
                <c:pt idx="2">
                  <c:v>0.41666666666666669</c:v>
                </c:pt>
                <c:pt idx="3">
                  <c:v>0.66666666666666663</c:v>
                </c:pt>
              </c:numCache>
            </c:numRef>
          </c:cat>
          <c:val>
            <c:numRef>
              <c:f>時間序列!$B$2:$B$5</c:f>
              <c:numCache>
                <c:formatCode>General</c:formatCode>
                <c:ptCount val="4"/>
                <c:pt idx="0">
                  <c:v>35.6</c:v>
                </c:pt>
                <c:pt idx="1">
                  <c:v>36</c:v>
                </c:pt>
                <c:pt idx="2">
                  <c:v>35</c:v>
                </c:pt>
                <c:pt idx="3">
                  <c:v>36</c:v>
                </c:pt>
              </c:numCache>
            </c:numRef>
          </c:val>
          <c:smooth val="0"/>
          <c:extLst>
            <c:ext xmlns:c16="http://schemas.microsoft.com/office/drawing/2014/chart" uri="{C3380CC4-5D6E-409C-BE32-E72D297353CC}">
              <c16:uniqueId val="{00000000-CD3D-45BE-AB33-614DDCD219F7}"/>
            </c:ext>
          </c:extLst>
        </c:ser>
        <c:dLbls>
          <c:showLegendKey val="0"/>
          <c:showVal val="0"/>
          <c:showCatName val="0"/>
          <c:showSerName val="0"/>
          <c:showPercent val="0"/>
          <c:showBubbleSize val="0"/>
        </c:dLbls>
        <c:marker val="1"/>
        <c:smooth val="0"/>
        <c:axId val="130438272"/>
        <c:axId val="130440192"/>
      </c:lineChart>
      <c:catAx>
        <c:axId val="130438272"/>
        <c:scaling>
          <c:orientation val="minMax"/>
        </c:scaling>
        <c:delete val="0"/>
        <c:axPos val="b"/>
        <c:numFmt formatCode="h:mm" sourceLinked="1"/>
        <c:majorTickMark val="out"/>
        <c:minorTickMark val="none"/>
        <c:tickLblPos val="nextTo"/>
        <c:crossAx val="130440192"/>
        <c:crosses val="autoZero"/>
        <c:auto val="1"/>
        <c:lblAlgn val="ctr"/>
        <c:lblOffset val="100"/>
        <c:noMultiLvlLbl val="0"/>
      </c:catAx>
      <c:valAx>
        <c:axId val="130440192"/>
        <c:scaling>
          <c:orientation val="minMax"/>
          <c:max val="37"/>
          <c:min val="34"/>
        </c:scaling>
        <c:delete val="0"/>
        <c:axPos val="l"/>
        <c:title>
          <c:tx>
            <c:rich>
              <a:bodyPr rot="0" vert="wordArtVertRtl"/>
              <a:lstStyle/>
              <a:p>
                <a:pPr>
                  <a:defRPr b="0"/>
                </a:pPr>
                <a:r>
                  <a:rPr lang="zh-TW" altLang="en-US" b="0"/>
                  <a:t>溫度</a:t>
                </a:r>
              </a:p>
            </c:rich>
          </c:tx>
          <c:layout/>
          <c:overlay val="0"/>
        </c:title>
        <c:numFmt formatCode="[=34]&quot;0&quot;;#0.0" sourceLinked="0"/>
        <c:majorTickMark val="out"/>
        <c:minorTickMark val="none"/>
        <c:tickLblPos val="nextTo"/>
        <c:crossAx val="130438272"/>
        <c:crosses val="autoZero"/>
        <c:crossBetween val="between"/>
        <c:majorUnit val="0.5"/>
      </c:valAx>
    </c:plotArea>
    <c:plotVisOnly val="1"/>
    <c:dispBlanksAs val="gap"/>
    <c:showDLblsOverMax val="0"/>
  </c:chart>
  <c:spPr>
    <a:noFill/>
    <a:ln>
      <a:noFill/>
    </a:ln>
  </c:sp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51601410648411"/>
          <c:y val="0.20373314569757983"/>
          <c:w val="0.67792010534765634"/>
          <c:h val="0.53846094075444251"/>
        </c:manualLayout>
      </c:layout>
      <c:scatterChart>
        <c:scatterStyle val="lineMarker"/>
        <c:varyColors val="0"/>
        <c:ser>
          <c:idx val="0"/>
          <c:order val="0"/>
          <c:tx>
            <c:strRef>
              <c:f>時間序列!$B$1</c:f>
              <c:strCache>
                <c:ptCount val="1"/>
                <c:pt idx="0">
                  <c:v>溫度</c:v>
                </c:pt>
              </c:strCache>
            </c:strRef>
          </c:tx>
          <c:spPr>
            <a:ln w="12700">
              <a:solidFill>
                <a:schemeClr val="bg1">
                  <a:lumMod val="50000"/>
                </a:schemeClr>
              </a:solidFill>
              <a:prstDash val="dash"/>
            </a:ln>
          </c:spPr>
          <c:marker>
            <c:symbol val="circle"/>
            <c:size val="5"/>
            <c:spPr>
              <a:solidFill>
                <a:schemeClr val="bg1">
                  <a:lumMod val="50000"/>
                </a:schemeClr>
              </a:solidFill>
              <a:ln>
                <a:solidFill>
                  <a:schemeClr val="bg1">
                    <a:lumMod val="50000"/>
                  </a:schemeClr>
                </a:solidFill>
                <a:prstDash val="solid"/>
              </a:ln>
            </c:spPr>
          </c:marker>
          <c:xVal>
            <c:numRef>
              <c:f>時間序列!$A$2:$A$5</c:f>
              <c:numCache>
                <c:formatCode>h:mm</c:formatCode>
                <c:ptCount val="4"/>
                <c:pt idx="0">
                  <c:v>0.25</c:v>
                </c:pt>
                <c:pt idx="1">
                  <c:v>0.3125</c:v>
                </c:pt>
                <c:pt idx="2">
                  <c:v>0.41666666666666669</c:v>
                </c:pt>
                <c:pt idx="3">
                  <c:v>0.66666666666666663</c:v>
                </c:pt>
              </c:numCache>
            </c:numRef>
          </c:xVal>
          <c:yVal>
            <c:numRef>
              <c:f>時間序列!$B$2:$B$5</c:f>
              <c:numCache>
                <c:formatCode>General</c:formatCode>
                <c:ptCount val="4"/>
                <c:pt idx="0">
                  <c:v>35.6</c:v>
                </c:pt>
                <c:pt idx="1">
                  <c:v>36</c:v>
                </c:pt>
                <c:pt idx="2">
                  <c:v>35</c:v>
                </c:pt>
                <c:pt idx="3">
                  <c:v>36</c:v>
                </c:pt>
              </c:numCache>
            </c:numRef>
          </c:yVal>
          <c:smooth val="0"/>
          <c:extLst>
            <c:ext xmlns:c16="http://schemas.microsoft.com/office/drawing/2014/chart" uri="{C3380CC4-5D6E-409C-BE32-E72D297353CC}">
              <c16:uniqueId val="{00000000-EFBA-4642-96DF-F096974E3D92}"/>
            </c:ext>
          </c:extLst>
        </c:ser>
        <c:ser>
          <c:idx val="1"/>
          <c:order val="1"/>
          <c:tx>
            <c:strRef>
              <c:f>時間序列!$D$1</c:f>
              <c:strCache>
                <c:ptCount val="1"/>
                <c:pt idx="0">
                  <c:v>輔助</c:v>
                </c:pt>
              </c:strCache>
            </c:strRef>
          </c:tx>
          <c:spPr>
            <a:ln>
              <a:noFill/>
            </a:ln>
          </c:spPr>
          <c:marker>
            <c:symbol val="plus"/>
            <c:size val="6"/>
            <c:spPr>
              <a:noFill/>
              <a:ln w="9525">
                <a:solidFill>
                  <a:schemeClr val="bg1">
                    <a:lumMod val="65000"/>
                  </a:schemeClr>
                </a:solidFill>
              </a:ln>
            </c:spPr>
          </c:marker>
          <c:dLbls>
            <c:spPr>
              <a:noFill/>
              <a:ln>
                <a:noFill/>
              </a:ln>
              <a:effectLst/>
            </c:spPr>
            <c:txPr>
              <a:bodyPr rot="-5400000" vert="horz"/>
              <a:lstStyle/>
              <a:p>
                <a:pPr>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numRef>
              <c:f>時間序列!$A$2:$A$5</c:f>
              <c:numCache>
                <c:formatCode>h:mm</c:formatCode>
                <c:ptCount val="4"/>
                <c:pt idx="0">
                  <c:v>0.25</c:v>
                </c:pt>
                <c:pt idx="1">
                  <c:v>0.3125</c:v>
                </c:pt>
                <c:pt idx="2">
                  <c:v>0.41666666666666669</c:v>
                </c:pt>
                <c:pt idx="3">
                  <c:v>0.66666666666666663</c:v>
                </c:pt>
              </c:numCache>
            </c:numRef>
          </c:xVal>
          <c:yVal>
            <c:numRef>
              <c:f>時間序列!$D$2:$D$5</c:f>
              <c:numCache>
                <c:formatCode>General</c:formatCode>
                <c:ptCount val="4"/>
                <c:pt idx="0">
                  <c:v>34</c:v>
                </c:pt>
                <c:pt idx="1">
                  <c:v>34</c:v>
                </c:pt>
                <c:pt idx="2">
                  <c:v>34</c:v>
                </c:pt>
                <c:pt idx="3">
                  <c:v>34</c:v>
                </c:pt>
              </c:numCache>
            </c:numRef>
          </c:yVal>
          <c:smooth val="0"/>
          <c:extLst>
            <c:ext xmlns:c16="http://schemas.microsoft.com/office/drawing/2014/chart" uri="{C3380CC4-5D6E-409C-BE32-E72D297353CC}">
              <c16:uniqueId val="{00000001-EFBA-4642-96DF-F096974E3D92}"/>
            </c:ext>
          </c:extLst>
        </c:ser>
        <c:dLbls>
          <c:showLegendKey val="0"/>
          <c:showVal val="0"/>
          <c:showCatName val="0"/>
          <c:showSerName val="0"/>
          <c:showPercent val="0"/>
          <c:showBubbleSize val="0"/>
        </c:dLbls>
        <c:axId val="130469888"/>
        <c:axId val="130471424"/>
      </c:scatterChart>
      <c:valAx>
        <c:axId val="130469888"/>
        <c:scaling>
          <c:orientation val="minMax"/>
          <c:max val="0.8"/>
          <c:min val="0.2"/>
        </c:scaling>
        <c:delete val="0"/>
        <c:axPos val="b"/>
        <c:numFmt formatCode="h:mm" sourceLinked="1"/>
        <c:majorTickMark val="none"/>
        <c:minorTickMark val="none"/>
        <c:tickLblPos val="none"/>
        <c:crossAx val="130471424"/>
        <c:crosses val="autoZero"/>
        <c:crossBetween val="midCat"/>
        <c:majorUnit val="0.2"/>
      </c:valAx>
      <c:valAx>
        <c:axId val="130471424"/>
        <c:scaling>
          <c:orientation val="minMax"/>
          <c:max val="37"/>
          <c:min val="34"/>
        </c:scaling>
        <c:delete val="0"/>
        <c:axPos val="l"/>
        <c:title>
          <c:tx>
            <c:rich>
              <a:bodyPr rot="0" vert="wordArtVertRtl"/>
              <a:lstStyle/>
              <a:p>
                <a:pPr>
                  <a:defRPr b="0"/>
                </a:pPr>
                <a:r>
                  <a:rPr lang="zh-TW" altLang="en-US" b="0"/>
                  <a:t>溫度</a:t>
                </a:r>
              </a:p>
            </c:rich>
          </c:tx>
          <c:layout/>
          <c:overlay val="0"/>
        </c:title>
        <c:numFmt formatCode="[=34]&quot;0&quot;;#0.0" sourceLinked="0"/>
        <c:majorTickMark val="out"/>
        <c:minorTickMark val="none"/>
        <c:tickLblPos val="nextTo"/>
        <c:crossAx val="130469888"/>
        <c:crosses val="autoZero"/>
        <c:crossBetween val="midCat"/>
        <c:majorUnit val="0.5"/>
      </c:valAx>
    </c:plotArea>
    <c:plotVisOnly val="1"/>
    <c:dispBlanksAs val="gap"/>
    <c:showDLblsOverMax val="0"/>
  </c:chart>
  <c:spPr>
    <a:noFill/>
    <a:ln>
      <a:noFill/>
    </a:ln>
  </c:sp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071159361210636"/>
          <c:y val="8.2405784182637554E-2"/>
          <c:w val="0.59129123845895282"/>
          <c:h val="0.72230079730599717"/>
        </c:manualLayout>
      </c:layout>
      <c:barChart>
        <c:barDir val="col"/>
        <c:grouping val="clustered"/>
        <c:varyColors val="0"/>
        <c:ser>
          <c:idx val="0"/>
          <c:order val="0"/>
          <c:tx>
            <c:strRef>
              <c:f>時間序列!$B$1</c:f>
              <c:strCache>
                <c:ptCount val="1"/>
                <c:pt idx="0">
                  <c:v>溫度</c:v>
                </c:pt>
              </c:strCache>
            </c:strRef>
          </c:tx>
          <c:spPr>
            <a:solidFill>
              <a:schemeClr val="bg1">
                <a:lumMod val="75000"/>
              </a:schemeClr>
            </a:solidFill>
          </c:spPr>
          <c:invertIfNegative val="0"/>
          <c:cat>
            <c:numRef>
              <c:f>時間序列!$A$2:$A$5</c:f>
              <c:numCache>
                <c:formatCode>h:mm</c:formatCode>
                <c:ptCount val="4"/>
                <c:pt idx="0">
                  <c:v>0.25</c:v>
                </c:pt>
                <c:pt idx="1">
                  <c:v>0.3125</c:v>
                </c:pt>
                <c:pt idx="2">
                  <c:v>0.41666666666666669</c:v>
                </c:pt>
                <c:pt idx="3">
                  <c:v>0.66666666666666663</c:v>
                </c:pt>
              </c:numCache>
            </c:numRef>
          </c:cat>
          <c:val>
            <c:numRef>
              <c:f>時間序列!$B$2:$B$5</c:f>
              <c:numCache>
                <c:formatCode>General</c:formatCode>
                <c:ptCount val="4"/>
                <c:pt idx="0">
                  <c:v>35.6</c:v>
                </c:pt>
                <c:pt idx="1">
                  <c:v>36</c:v>
                </c:pt>
                <c:pt idx="2">
                  <c:v>35</c:v>
                </c:pt>
                <c:pt idx="3">
                  <c:v>36</c:v>
                </c:pt>
              </c:numCache>
            </c:numRef>
          </c:val>
          <c:extLst>
            <c:ext xmlns:c16="http://schemas.microsoft.com/office/drawing/2014/chart" uri="{C3380CC4-5D6E-409C-BE32-E72D297353CC}">
              <c16:uniqueId val="{00000000-62A5-4676-8360-7B253894D32B}"/>
            </c:ext>
          </c:extLst>
        </c:ser>
        <c:dLbls>
          <c:showLegendKey val="0"/>
          <c:showVal val="0"/>
          <c:showCatName val="0"/>
          <c:showSerName val="0"/>
          <c:showPercent val="0"/>
          <c:showBubbleSize val="0"/>
        </c:dLbls>
        <c:gapWidth val="150"/>
        <c:axId val="130512000"/>
        <c:axId val="130513536"/>
      </c:barChart>
      <c:catAx>
        <c:axId val="130512000"/>
        <c:scaling>
          <c:orientation val="minMax"/>
        </c:scaling>
        <c:delete val="0"/>
        <c:axPos val="b"/>
        <c:numFmt formatCode="h:mm" sourceLinked="1"/>
        <c:majorTickMark val="out"/>
        <c:minorTickMark val="none"/>
        <c:tickLblPos val="nextTo"/>
        <c:crossAx val="130513536"/>
        <c:crosses val="autoZero"/>
        <c:auto val="1"/>
        <c:lblAlgn val="ctr"/>
        <c:lblOffset val="100"/>
        <c:noMultiLvlLbl val="0"/>
      </c:catAx>
      <c:valAx>
        <c:axId val="130513536"/>
        <c:scaling>
          <c:orientation val="minMax"/>
          <c:max val="37"/>
          <c:min val="34"/>
        </c:scaling>
        <c:delete val="0"/>
        <c:axPos val="l"/>
        <c:title>
          <c:tx>
            <c:rich>
              <a:bodyPr rot="0" vert="wordArtVertRtl"/>
              <a:lstStyle/>
              <a:p>
                <a:pPr>
                  <a:defRPr b="0"/>
                </a:pPr>
                <a:r>
                  <a:rPr lang="zh-TW" altLang="en-US" b="0"/>
                  <a:t>溫度</a:t>
                </a:r>
              </a:p>
            </c:rich>
          </c:tx>
          <c:layout/>
          <c:overlay val="0"/>
        </c:title>
        <c:numFmt formatCode="[=34]&quot;0&quot;;#0.0" sourceLinked="0"/>
        <c:majorTickMark val="out"/>
        <c:minorTickMark val="none"/>
        <c:tickLblPos val="nextTo"/>
        <c:crossAx val="130512000"/>
        <c:crosses val="autoZero"/>
        <c:crossBetween val="between"/>
        <c:majorUnit val="0.5"/>
      </c:valAx>
      <c:spPr>
        <a:noFill/>
      </c:spPr>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52718410198725"/>
          <c:y val="8.4251239428404789E-2"/>
          <c:w val="0.60937757780277468"/>
          <c:h val="0.66574876057159527"/>
        </c:manualLayout>
      </c:layout>
      <c:barChart>
        <c:barDir val="col"/>
        <c:grouping val="clustered"/>
        <c:varyColors val="0"/>
        <c:ser>
          <c:idx val="2"/>
          <c:order val="2"/>
          <c:tx>
            <c:v>平均值</c:v>
          </c:tx>
          <c:spPr>
            <a:solidFill>
              <a:schemeClr val="accent1">
                <a:lumMod val="40000"/>
                <a:lumOff val="60000"/>
              </a:schemeClr>
            </a:solidFill>
            <a:ln>
              <a:noFill/>
            </a:ln>
            <a:effectLst/>
          </c:spPr>
          <c:invertIfNegative val="0"/>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4-346B-4120-A2EF-B7E1133F8B74}"/>
              </c:ext>
            </c:extLst>
          </c:dPt>
          <c:cat>
            <c:strRef>
              <c:f>如何描述數據!$E$2:$E$3</c:f>
              <c:strCache>
                <c:ptCount val="2"/>
                <c:pt idx="0">
                  <c:v>甲</c:v>
                </c:pt>
                <c:pt idx="1">
                  <c:v>乙</c:v>
                </c:pt>
              </c:strCache>
            </c:strRef>
          </c:cat>
          <c:val>
            <c:numRef>
              <c:f>如何描述數據!$F$2:$F$3</c:f>
              <c:numCache>
                <c:formatCode>General</c:formatCode>
                <c:ptCount val="2"/>
                <c:pt idx="0">
                  <c:v>3.84</c:v>
                </c:pt>
                <c:pt idx="1">
                  <c:v>6.69</c:v>
                </c:pt>
              </c:numCache>
            </c:numRef>
          </c:val>
          <c:extLst>
            <c:ext xmlns:c16="http://schemas.microsoft.com/office/drawing/2014/chart" uri="{C3380CC4-5D6E-409C-BE32-E72D297353CC}">
              <c16:uniqueId val="{00000002-346B-4120-A2EF-B7E1133F8B74}"/>
            </c:ext>
          </c:extLst>
        </c:ser>
        <c:dLbls>
          <c:showLegendKey val="0"/>
          <c:showVal val="0"/>
          <c:showCatName val="0"/>
          <c:showSerName val="0"/>
          <c:showPercent val="0"/>
          <c:showBubbleSize val="0"/>
        </c:dLbls>
        <c:gapWidth val="194"/>
        <c:overlap val="-27"/>
        <c:axId val="589836960"/>
        <c:axId val="589837944"/>
      </c:barChar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rgbClr val="5B9BD5">
                  <a:alpha val="50196"/>
                </a:srgbClr>
              </a:solidFill>
              <a:ln w="9525">
                <a:solidFill>
                  <a:schemeClr val="accent1"/>
                </a:solidFill>
              </a:ln>
              <a:effectLst/>
            </c:spPr>
          </c:marker>
          <c:xVal>
            <c:numRef>
              <c:f>如何描述數據!$F$26:$F$35</c:f>
              <c:numCache>
                <c:formatCode>General</c:formatCode>
                <c:ptCount val="10"/>
                <c:pt idx="0">
                  <c:v>0.87384866946317907</c:v>
                </c:pt>
                <c:pt idx="1">
                  <c:v>0.94143748126016891</c:v>
                </c:pt>
                <c:pt idx="2">
                  <c:v>0.98301944296910038</c:v>
                </c:pt>
                <c:pt idx="3">
                  <c:v>0.96756286859182106</c:v>
                </c:pt>
                <c:pt idx="4">
                  <c:v>0.90079120948714353</c:v>
                </c:pt>
                <c:pt idx="5">
                  <c:v>0.91967576871399837</c:v>
                </c:pt>
                <c:pt idx="6">
                  <c:v>0.82312889870436534</c:v>
                </c:pt>
                <c:pt idx="7">
                  <c:v>0.82831321108110667</c:v>
                </c:pt>
                <c:pt idx="8">
                  <c:v>1.1903200931055902</c:v>
                </c:pt>
                <c:pt idx="9">
                  <c:v>1.0420450042572118</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00-346B-4120-A2EF-B7E1133F8B74}"/>
            </c:ext>
          </c:extLst>
        </c:ser>
        <c:ser>
          <c:idx val="1"/>
          <c:order val="1"/>
          <c:tx>
            <c:strRef>
              <c:f>如何描述數據!$A$36</c:f>
              <c:strCache>
                <c:ptCount val="1"/>
                <c:pt idx="0">
                  <c:v>乙</c:v>
                </c:pt>
              </c:strCache>
            </c:strRef>
          </c:tx>
          <c:spPr>
            <a:ln w="25400" cap="rnd">
              <a:noFill/>
              <a:round/>
            </a:ln>
            <a:effectLst/>
          </c:spPr>
          <c:marker>
            <c:symbol val="circle"/>
            <c:size val="5"/>
            <c:spPr>
              <a:solidFill>
                <a:srgbClr val="ED7D31">
                  <a:alpha val="50196"/>
                </a:srgbClr>
              </a:solidFill>
              <a:ln w="9525">
                <a:solidFill>
                  <a:schemeClr val="accent2"/>
                </a:solidFill>
              </a:ln>
              <a:effectLst/>
            </c:spPr>
          </c:marker>
          <c:xVal>
            <c:numRef>
              <c:f>如何描述數據!$F$36:$F$45</c:f>
              <c:numCache>
                <c:formatCode>General</c:formatCode>
                <c:ptCount val="10"/>
                <c:pt idx="0">
                  <c:v>2.9252420707394888</c:v>
                </c:pt>
                <c:pt idx="1">
                  <c:v>2.8844079556323741</c:v>
                </c:pt>
                <c:pt idx="2">
                  <c:v>2.9937768617965483</c:v>
                </c:pt>
                <c:pt idx="3">
                  <c:v>2.9874744688361115</c:v>
                </c:pt>
                <c:pt idx="4">
                  <c:v>2.8523393763240965</c:v>
                </c:pt>
                <c:pt idx="5">
                  <c:v>3.1878308873191332</c:v>
                </c:pt>
                <c:pt idx="6">
                  <c:v>2.9689298348454698</c:v>
                </c:pt>
                <c:pt idx="7">
                  <c:v>3.0002111945087102</c:v>
                </c:pt>
                <c:pt idx="8">
                  <c:v>2.8114620297836197</c:v>
                </c:pt>
                <c:pt idx="9">
                  <c:v>2.8268014644989554</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01-346B-4120-A2EF-B7E1133F8B74}"/>
            </c:ext>
          </c:extLst>
        </c:ser>
        <c:dLbls>
          <c:showLegendKey val="0"/>
          <c:showVal val="0"/>
          <c:showCatName val="0"/>
          <c:showSerName val="0"/>
          <c:showPercent val="0"/>
          <c:showBubbleSize val="0"/>
        </c:dLbls>
        <c:axId val="419647984"/>
        <c:axId val="419649624"/>
      </c:scatterChart>
      <c:catAx>
        <c:axId val="58983696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auto val="1"/>
        <c:lblAlgn val="ctr"/>
        <c:lblOffset val="100"/>
        <c:tickMarkSkip val="1"/>
        <c:noMultiLvlLbl val="0"/>
      </c:catAx>
      <c:valAx>
        <c:axId val="589837944"/>
        <c:scaling>
          <c:orientation val="minMax"/>
          <c:max val="1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between"/>
      </c:valAx>
      <c:valAx>
        <c:axId val="419649624"/>
        <c:scaling>
          <c:orientation val="minMax"/>
          <c:max val="10"/>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647984"/>
        <c:crosses val="max"/>
        <c:crossBetween val="midCat"/>
      </c:valAx>
      <c:valAx>
        <c:axId val="419647984"/>
        <c:scaling>
          <c:orientation val="minMax"/>
          <c:max val="4"/>
          <c:min val="0"/>
        </c:scaling>
        <c:delete val="0"/>
        <c:axPos val="t"/>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649624"/>
        <c:crosses val="max"/>
        <c:crossBetween val="midCat"/>
        <c:majorUnit val="1"/>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51601410648411"/>
          <c:y val="0.20373314569757983"/>
          <c:w val="0.67792010534765634"/>
          <c:h val="0.53846094075444251"/>
        </c:manualLayout>
      </c:layout>
      <c:scatterChart>
        <c:scatterStyle val="lineMarker"/>
        <c:varyColors val="0"/>
        <c:ser>
          <c:idx val="0"/>
          <c:order val="0"/>
          <c:tx>
            <c:strRef>
              <c:f>時間序列!$B$1</c:f>
              <c:strCache>
                <c:ptCount val="1"/>
                <c:pt idx="0">
                  <c:v>溫度</c:v>
                </c:pt>
              </c:strCache>
            </c:strRef>
          </c:tx>
          <c:spPr>
            <a:ln w="12700">
              <a:solidFill>
                <a:schemeClr val="bg1">
                  <a:lumMod val="50000"/>
                </a:schemeClr>
              </a:solidFill>
              <a:prstDash val="dash"/>
            </a:ln>
          </c:spPr>
          <c:marker>
            <c:symbol val="circle"/>
            <c:size val="5"/>
            <c:spPr>
              <a:solidFill>
                <a:schemeClr val="bg1">
                  <a:lumMod val="50000"/>
                </a:schemeClr>
              </a:solidFill>
              <a:ln>
                <a:solidFill>
                  <a:schemeClr val="bg1">
                    <a:lumMod val="50000"/>
                  </a:schemeClr>
                </a:solidFill>
                <a:prstDash val="solid"/>
              </a:ln>
            </c:spPr>
          </c:marker>
          <c:xVal>
            <c:numRef>
              <c:f>時間序列!$A$2:$A$5</c:f>
              <c:numCache>
                <c:formatCode>h:mm</c:formatCode>
                <c:ptCount val="4"/>
                <c:pt idx="0">
                  <c:v>0.25</c:v>
                </c:pt>
                <c:pt idx="1">
                  <c:v>0.3125</c:v>
                </c:pt>
                <c:pt idx="2">
                  <c:v>0.41666666666666669</c:v>
                </c:pt>
                <c:pt idx="3">
                  <c:v>0.66666666666666663</c:v>
                </c:pt>
              </c:numCache>
            </c:numRef>
          </c:xVal>
          <c:yVal>
            <c:numRef>
              <c:f>時間序列!$B$2:$B$5</c:f>
              <c:numCache>
                <c:formatCode>General</c:formatCode>
                <c:ptCount val="4"/>
                <c:pt idx="0">
                  <c:v>35.6</c:v>
                </c:pt>
                <c:pt idx="1">
                  <c:v>36</c:v>
                </c:pt>
                <c:pt idx="2">
                  <c:v>35</c:v>
                </c:pt>
                <c:pt idx="3">
                  <c:v>36</c:v>
                </c:pt>
              </c:numCache>
            </c:numRef>
          </c:yVal>
          <c:smooth val="0"/>
          <c:extLst>
            <c:ext xmlns:c16="http://schemas.microsoft.com/office/drawing/2014/chart" uri="{C3380CC4-5D6E-409C-BE32-E72D297353CC}">
              <c16:uniqueId val="{00000000-BB95-4D30-B96D-63C9F2BC7118}"/>
            </c:ext>
          </c:extLst>
        </c:ser>
        <c:dLbls>
          <c:showLegendKey val="0"/>
          <c:showVal val="0"/>
          <c:showCatName val="0"/>
          <c:showSerName val="0"/>
          <c:showPercent val="0"/>
          <c:showBubbleSize val="0"/>
        </c:dLbls>
        <c:axId val="130469888"/>
        <c:axId val="130471424"/>
      </c:scatterChart>
      <c:valAx>
        <c:axId val="130469888"/>
        <c:scaling>
          <c:orientation val="minMax"/>
        </c:scaling>
        <c:delete val="0"/>
        <c:axPos val="b"/>
        <c:numFmt formatCode="h:mm" sourceLinked="1"/>
        <c:majorTickMark val="out"/>
        <c:minorTickMark val="none"/>
        <c:tickLblPos val="nextTo"/>
        <c:spPr>
          <a:ln/>
        </c:spPr>
        <c:crossAx val="130471424"/>
        <c:crosses val="autoZero"/>
        <c:crossBetween val="midCat"/>
      </c:valAx>
      <c:valAx>
        <c:axId val="130471424"/>
        <c:scaling>
          <c:orientation val="minMax"/>
          <c:max val="37"/>
          <c:min val="34"/>
        </c:scaling>
        <c:delete val="0"/>
        <c:axPos val="l"/>
        <c:title>
          <c:tx>
            <c:rich>
              <a:bodyPr rot="0" vert="wordArtVertRtl"/>
              <a:lstStyle/>
              <a:p>
                <a:pPr>
                  <a:defRPr b="0"/>
                </a:pPr>
                <a:r>
                  <a:rPr lang="zh-TW" altLang="en-US" b="0"/>
                  <a:t>溫度</a:t>
                </a:r>
              </a:p>
            </c:rich>
          </c:tx>
          <c:layout/>
          <c:overlay val="0"/>
        </c:title>
        <c:numFmt formatCode="[=34]&quot;0&quot;;#0.0" sourceLinked="0"/>
        <c:majorTickMark val="out"/>
        <c:minorTickMark val="none"/>
        <c:tickLblPos val="nextTo"/>
        <c:crossAx val="130469888"/>
        <c:crosses val="autoZero"/>
        <c:crossBetween val="midCat"/>
        <c:majorUnit val="0.5"/>
      </c:valAx>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類別連線的折線圖!$B$1</c:f>
              <c:strCache>
                <c:ptCount val="1"/>
                <c:pt idx="0">
                  <c:v>甲</c:v>
                </c:pt>
              </c:strCache>
            </c:strRef>
          </c:tx>
          <c:spPr>
            <a:solidFill>
              <a:schemeClr val="accent1"/>
            </a:solidFill>
            <a:ln>
              <a:noFill/>
            </a:ln>
            <a:effectLst/>
          </c:spPr>
          <c:invertIfNegative val="0"/>
          <c:cat>
            <c:strRef>
              <c:f>類別連線的折線圖!$A$2:$A$5</c:f>
              <c:strCache>
                <c:ptCount val="4"/>
                <c:pt idx="0">
                  <c:v>花瓣寬</c:v>
                </c:pt>
                <c:pt idx="1">
                  <c:v>花瓣長</c:v>
                </c:pt>
                <c:pt idx="2">
                  <c:v>花萼寬</c:v>
                </c:pt>
                <c:pt idx="3">
                  <c:v>花萼長</c:v>
                </c:pt>
              </c:strCache>
            </c:strRef>
          </c:cat>
          <c:val>
            <c:numRef>
              <c:f>類別連線的折線圖!$B$2:$B$5</c:f>
              <c:numCache>
                <c:formatCode>General</c:formatCode>
                <c:ptCount val="4"/>
                <c:pt idx="0">
                  <c:v>4.5</c:v>
                </c:pt>
                <c:pt idx="1">
                  <c:v>10</c:v>
                </c:pt>
                <c:pt idx="2">
                  <c:v>6</c:v>
                </c:pt>
                <c:pt idx="3">
                  <c:v>4.5</c:v>
                </c:pt>
              </c:numCache>
            </c:numRef>
          </c:val>
          <c:extLst>
            <c:ext xmlns:c16="http://schemas.microsoft.com/office/drawing/2014/chart" uri="{C3380CC4-5D6E-409C-BE32-E72D297353CC}">
              <c16:uniqueId val="{00000000-A919-47B7-9E4B-28A61E43B352}"/>
            </c:ext>
          </c:extLst>
        </c:ser>
        <c:ser>
          <c:idx val="1"/>
          <c:order val="1"/>
          <c:tx>
            <c:strRef>
              <c:f>類別連線的折線圖!$C$1</c:f>
              <c:strCache>
                <c:ptCount val="1"/>
                <c:pt idx="0">
                  <c:v>乙</c:v>
                </c:pt>
              </c:strCache>
            </c:strRef>
          </c:tx>
          <c:spPr>
            <a:solidFill>
              <a:schemeClr val="accent2"/>
            </a:solidFill>
            <a:ln>
              <a:noFill/>
            </a:ln>
            <a:effectLst/>
          </c:spPr>
          <c:invertIfNegative val="0"/>
          <c:cat>
            <c:strRef>
              <c:f>類別連線的折線圖!$A$2:$A$5</c:f>
              <c:strCache>
                <c:ptCount val="4"/>
                <c:pt idx="0">
                  <c:v>花瓣寬</c:v>
                </c:pt>
                <c:pt idx="1">
                  <c:v>花瓣長</c:v>
                </c:pt>
                <c:pt idx="2">
                  <c:v>花萼寬</c:v>
                </c:pt>
                <c:pt idx="3">
                  <c:v>花萼長</c:v>
                </c:pt>
              </c:strCache>
            </c:strRef>
          </c:cat>
          <c:val>
            <c:numRef>
              <c:f>類別連線的折線圖!$C$2:$C$5</c:f>
              <c:numCache>
                <c:formatCode>General</c:formatCode>
                <c:ptCount val="4"/>
                <c:pt idx="0">
                  <c:v>5</c:v>
                </c:pt>
                <c:pt idx="1">
                  <c:v>14</c:v>
                </c:pt>
                <c:pt idx="2">
                  <c:v>4.3</c:v>
                </c:pt>
                <c:pt idx="3">
                  <c:v>7</c:v>
                </c:pt>
              </c:numCache>
            </c:numRef>
          </c:val>
          <c:extLst>
            <c:ext xmlns:c16="http://schemas.microsoft.com/office/drawing/2014/chart" uri="{C3380CC4-5D6E-409C-BE32-E72D297353CC}">
              <c16:uniqueId val="{00000001-A919-47B7-9E4B-28A61E43B352}"/>
            </c:ext>
          </c:extLst>
        </c:ser>
        <c:dLbls>
          <c:showLegendKey val="0"/>
          <c:showVal val="0"/>
          <c:showCatName val="0"/>
          <c:showSerName val="0"/>
          <c:showPercent val="0"/>
          <c:showBubbleSize val="0"/>
        </c:dLbls>
        <c:gapWidth val="219"/>
        <c:overlap val="-27"/>
        <c:axId val="650184152"/>
        <c:axId val="650184808"/>
      </c:barChart>
      <c:catAx>
        <c:axId val="650184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0184808"/>
        <c:crosses val="autoZero"/>
        <c:auto val="1"/>
        <c:lblAlgn val="ctr"/>
        <c:lblOffset val="100"/>
        <c:noMultiLvlLbl val="0"/>
      </c:catAx>
      <c:valAx>
        <c:axId val="650184808"/>
        <c:scaling>
          <c:orientation val="minMax"/>
        </c:scaling>
        <c:delete val="0"/>
        <c:axPos val="l"/>
        <c:numFmt formatCode="General"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0184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983923884514436"/>
          <c:y val="6.2532940213778573E-2"/>
          <c:w val="0.38378772965879271"/>
          <c:h val="0.81337697130994957"/>
        </c:manualLayout>
      </c:layout>
      <c:lineChart>
        <c:grouping val="standard"/>
        <c:varyColors val="0"/>
        <c:ser>
          <c:idx val="0"/>
          <c:order val="0"/>
          <c:tx>
            <c:strRef>
              <c:f>類別連線的折線圖!$A$2</c:f>
              <c:strCache>
                <c:ptCount val="1"/>
                <c:pt idx="0">
                  <c:v>花瓣寬</c:v>
                </c:pt>
              </c:strCache>
            </c:strRef>
          </c:tx>
          <c:spPr>
            <a:ln w="12700" cap="rnd">
              <a:solidFill>
                <a:schemeClr val="bg1">
                  <a:lumMod val="75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A-4342-45FB-8D75-2B2F90330DC3}"/>
                </c:ext>
              </c:extLst>
            </c:dLbl>
            <c:dLbl>
              <c:idx val="1"/>
              <c:layout>
                <c:manualLayout>
                  <c:x val="1.5624999999999905E-2"/>
                  <c:y val="-2.6973046451108953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7-4342-45FB-8D75-2B2F90330D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類別連線的折線圖!$B$1:$C$1</c:f>
              <c:strCache>
                <c:ptCount val="2"/>
                <c:pt idx="0">
                  <c:v>甲</c:v>
                </c:pt>
                <c:pt idx="1">
                  <c:v>乙</c:v>
                </c:pt>
              </c:strCache>
            </c:strRef>
          </c:cat>
          <c:val>
            <c:numRef>
              <c:f>類別連線的折線圖!$B$2:$C$2</c:f>
              <c:numCache>
                <c:formatCode>General</c:formatCode>
                <c:ptCount val="2"/>
                <c:pt idx="0">
                  <c:v>4.5</c:v>
                </c:pt>
                <c:pt idx="1">
                  <c:v>5</c:v>
                </c:pt>
              </c:numCache>
            </c:numRef>
          </c:val>
          <c:smooth val="0"/>
          <c:extLst>
            <c:ext xmlns:c16="http://schemas.microsoft.com/office/drawing/2014/chart" uri="{C3380CC4-5D6E-409C-BE32-E72D297353CC}">
              <c16:uniqueId val="{00000000-4342-45FB-8D75-2B2F90330DC3}"/>
            </c:ext>
          </c:extLst>
        </c:ser>
        <c:ser>
          <c:idx val="1"/>
          <c:order val="1"/>
          <c:tx>
            <c:strRef>
              <c:f>類別連線的折線圖!$A$3</c:f>
              <c:strCache>
                <c:ptCount val="1"/>
                <c:pt idx="0">
                  <c:v>花瓣長</c:v>
                </c:pt>
              </c:strCache>
            </c:strRef>
          </c:tx>
          <c:spPr>
            <a:ln w="12700" cap="rnd">
              <a:solidFill>
                <a:schemeClr val="bg1">
                  <a:lumMod val="75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4342-45FB-8D75-2B2F90330DC3}"/>
                </c:ext>
              </c:extLst>
            </c:dLbl>
            <c:dLbl>
              <c:idx val="1"/>
              <c:layout>
                <c:manualLayout>
                  <c:x val="5.208333333333333E-3"/>
                  <c:y val="-6.577380027552490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6-4342-45FB-8D75-2B2F90330D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類別連線的折線圖!$B$1:$C$1</c:f>
              <c:strCache>
                <c:ptCount val="2"/>
                <c:pt idx="0">
                  <c:v>甲</c:v>
                </c:pt>
                <c:pt idx="1">
                  <c:v>乙</c:v>
                </c:pt>
              </c:strCache>
            </c:strRef>
          </c:cat>
          <c:val>
            <c:numRef>
              <c:f>類別連線的折線圖!$B$3:$C$3</c:f>
              <c:numCache>
                <c:formatCode>General</c:formatCode>
                <c:ptCount val="2"/>
                <c:pt idx="0">
                  <c:v>10</c:v>
                </c:pt>
                <c:pt idx="1">
                  <c:v>14</c:v>
                </c:pt>
              </c:numCache>
            </c:numRef>
          </c:val>
          <c:smooth val="0"/>
          <c:extLst>
            <c:ext xmlns:c16="http://schemas.microsoft.com/office/drawing/2014/chart" uri="{C3380CC4-5D6E-409C-BE32-E72D297353CC}">
              <c16:uniqueId val="{00000001-4342-45FB-8D75-2B2F90330DC3}"/>
            </c:ext>
          </c:extLst>
        </c:ser>
        <c:ser>
          <c:idx val="2"/>
          <c:order val="2"/>
          <c:tx>
            <c:strRef>
              <c:f>類別連線的折線圖!$A$4</c:f>
              <c:strCache>
                <c:ptCount val="1"/>
                <c:pt idx="0">
                  <c:v>花萼寬</c:v>
                </c:pt>
              </c:strCache>
            </c:strRef>
          </c:tx>
          <c:spPr>
            <a:ln w="12700" cap="rnd">
              <a:solidFill>
                <a:schemeClr val="accent2">
                  <a:lumMod val="60000"/>
                  <a:lumOff val="40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9-4342-45FB-8D75-2B2F90330DC3}"/>
                </c:ext>
              </c:extLst>
            </c:dLbl>
            <c:dLbl>
              <c:idx val="1"/>
              <c:layout>
                <c:manualLayout>
                  <c:x val="1.5624999999999905E-2"/>
                  <c:y val="2.3114966753613457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4342-45FB-8D75-2B2F90330D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類別連線的折線圖!$B$1:$C$1</c:f>
              <c:strCache>
                <c:ptCount val="2"/>
                <c:pt idx="0">
                  <c:v>甲</c:v>
                </c:pt>
                <c:pt idx="1">
                  <c:v>乙</c:v>
                </c:pt>
              </c:strCache>
            </c:strRef>
          </c:cat>
          <c:val>
            <c:numRef>
              <c:f>類別連線的折線圖!$B$4:$C$4</c:f>
              <c:numCache>
                <c:formatCode>General</c:formatCode>
                <c:ptCount val="2"/>
                <c:pt idx="0">
                  <c:v>6</c:v>
                </c:pt>
                <c:pt idx="1">
                  <c:v>4.3</c:v>
                </c:pt>
              </c:numCache>
            </c:numRef>
          </c:val>
          <c:smooth val="0"/>
          <c:extLst>
            <c:ext xmlns:c16="http://schemas.microsoft.com/office/drawing/2014/chart" uri="{C3380CC4-5D6E-409C-BE32-E72D297353CC}">
              <c16:uniqueId val="{00000002-4342-45FB-8D75-2B2F90330DC3}"/>
            </c:ext>
          </c:extLst>
        </c:ser>
        <c:ser>
          <c:idx val="3"/>
          <c:order val="3"/>
          <c:tx>
            <c:strRef>
              <c:f>類別連線的折線圖!$A$5</c:f>
              <c:strCache>
                <c:ptCount val="1"/>
                <c:pt idx="0">
                  <c:v>花萼長</c:v>
                </c:pt>
              </c:strCache>
            </c:strRef>
          </c:tx>
          <c:spPr>
            <a:ln w="12700" cap="rnd">
              <a:solidFill>
                <a:schemeClr val="bg1">
                  <a:lumMod val="75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4-4342-45FB-8D75-2B2F90330DC3}"/>
                </c:ext>
              </c:extLst>
            </c:dLbl>
            <c:dLbl>
              <c:idx val="1"/>
              <c:layout>
                <c:manualLayout>
                  <c:x val="1.5624999999999905E-2"/>
                  <c:y val="-4.628537969365677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B-4342-45FB-8D75-2B2F90330D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類別連線的折線圖!$B$1:$C$1</c:f>
              <c:strCache>
                <c:ptCount val="2"/>
                <c:pt idx="0">
                  <c:v>甲</c:v>
                </c:pt>
                <c:pt idx="1">
                  <c:v>乙</c:v>
                </c:pt>
              </c:strCache>
            </c:strRef>
          </c:cat>
          <c:val>
            <c:numRef>
              <c:f>類別連線的折線圖!$B$5:$C$5</c:f>
              <c:numCache>
                <c:formatCode>General</c:formatCode>
                <c:ptCount val="2"/>
                <c:pt idx="0">
                  <c:v>4.5</c:v>
                </c:pt>
                <c:pt idx="1">
                  <c:v>7</c:v>
                </c:pt>
              </c:numCache>
            </c:numRef>
          </c:val>
          <c:smooth val="0"/>
          <c:extLst>
            <c:ext xmlns:c16="http://schemas.microsoft.com/office/drawing/2014/chart" uri="{C3380CC4-5D6E-409C-BE32-E72D297353CC}">
              <c16:uniqueId val="{00000003-4342-45FB-8D75-2B2F90330DC3}"/>
            </c:ext>
          </c:extLst>
        </c:ser>
        <c:dLbls>
          <c:showLegendKey val="0"/>
          <c:showVal val="0"/>
          <c:showCatName val="0"/>
          <c:showSerName val="0"/>
          <c:showPercent val="0"/>
          <c:showBubbleSize val="0"/>
        </c:dLbls>
        <c:smooth val="0"/>
        <c:axId val="599422152"/>
        <c:axId val="599419856"/>
      </c:lineChart>
      <c:catAx>
        <c:axId val="599422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99419856"/>
        <c:crosses val="autoZero"/>
        <c:auto val="1"/>
        <c:lblAlgn val="ctr"/>
        <c:lblOffset val="100"/>
        <c:noMultiLvlLbl val="0"/>
      </c:catAx>
      <c:valAx>
        <c:axId val="599419856"/>
        <c:scaling>
          <c:orientation val="minMax"/>
        </c:scaling>
        <c:delete val="0"/>
        <c:axPos val="l"/>
        <c:numFmt formatCode="General"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9942215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6002797554497"/>
          <c:y val="8.3562395609639697E-2"/>
          <c:w val="0.6463444764015277"/>
          <c:h val="0.74907142289032047"/>
        </c:manualLayout>
      </c:layout>
      <c:barChart>
        <c:barDir val="col"/>
        <c:grouping val="clustered"/>
        <c:varyColors val="0"/>
        <c:ser>
          <c:idx val="0"/>
          <c:order val="0"/>
          <c:tx>
            <c:strRef>
              <c:f>圖例格線刻度!$B$1</c:f>
              <c:strCache>
                <c:ptCount val="1"/>
                <c:pt idx="0">
                  <c:v>A</c:v>
                </c:pt>
              </c:strCache>
            </c:strRef>
          </c:tx>
          <c:invertIfNegative val="0"/>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圖例格線刻度!$B$2:$B$8</c:f>
              <c:numCache>
                <c:formatCode>General</c:formatCode>
                <c:ptCount val="7"/>
                <c:pt idx="0">
                  <c:v>1</c:v>
                </c:pt>
                <c:pt idx="1">
                  <c:v>2</c:v>
                </c:pt>
                <c:pt idx="2">
                  <c:v>4</c:v>
                </c:pt>
                <c:pt idx="3">
                  <c:v>5</c:v>
                </c:pt>
                <c:pt idx="4">
                  <c:v>5</c:v>
                </c:pt>
                <c:pt idx="5">
                  <c:v>6.5</c:v>
                </c:pt>
                <c:pt idx="6">
                  <c:v>7</c:v>
                </c:pt>
              </c:numCache>
            </c:numRef>
          </c:val>
          <c:extLst>
            <c:ext xmlns:c16="http://schemas.microsoft.com/office/drawing/2014/chart" uri="{C3380CC4-5D6E-409C-BE32-E72D297353CC}">
              <c16:uniqueId val="{00000000-8333-4D68-94F2-B12751D7B5EB}"/>
            </c:ext>
          </c:extLst>
        </c:ser>
        <c:ser>
          <c:idx val="1"/>
          <c:order val="1"/>
          <c:tx>
            <c:strRef>
              <c:f>圖例格線刻度!$C$1</c:f>
              <c:strCache>
                <c:ptCount val="1"/>
                <c:pt idx="0">
                  <c:v>B</c:v>
                </c:pt>
              </c:strCache>
            </c:strRef>
          </c:tx>
          <c:invertIfNegative val="0"/>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圖例格線刻度!$C$2:$C$8</c:f>
              <c:numCache>
                <c:formatCode>General</c:formatCode>
                <c:ptCount val="7"/>
                <c:pt idx="0">
                  <c:v>1.2</c:v>
                </c:pt>
                <c:pt idx="1">
                  <c:v>3</c:v>
                </c:pt>
                <c:pt idx="2">
                  <c:v>5</c:v>
                </c:pt>
                <c:pt idx="3">
                  <c:v>6</c:v>
                </c:pt>
                <c:pt idx="4">
                  <c:v>6</c:v>
                </c:pt>
                <c:pt idx="5">
                  <c:v>7</c:v>
                </c:pt>
                <c:pt idx="6">
                  <c:v>8</c:v>
                </c:pt>
              </c:numCache>
            </c:numRef>
          </c:val>
          <c:extLst>
            <c:ext xmlns:c16="http://schemas.microsoft.com/office/drawing/2014/chart" uri="{C3380CC4-5D6E-409C-BE32-E72D297353CC}">
              <c16:uniqueId val="{00000001-8333-4D68-94F2-B12751D7B5EB}"/>
            </c:ext>
          </c:extLst>
        </c:ser>
        <c:ser>
          <c:idx val="2"/>
          <c:order val="2"/>
          <c:tx>
            <c:strRef>
              <c:f>圖例格線刻度!$D$1</c:f>
              <c:strCache>
                <c:ptCount val="1"/>
                <c:pt idx="0">
                  <c:v>C</c:v>
                </c:pt>
              </c:strCache>
            </c:strRef>
          </c:tx>
          <c:invertIfNegative val="0"/>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圖例格線刻度!$D$2:$D$8</c:f>
              <c:numCache>
                <c:formatCode>General</c:formatCode>
                <c:ptCount val="7"/>
                <c:pt idx="0">
                  <c:v>1.4</c:v>
                </c:pt>
                <c:pt idx="1">
                  <c:v>5</c:v>
                </c:pt>
                <c:pt idx="2">
                  <c:v>6</c:v>
                </c:pt>
                <c:pt idx="3">
                  <c:v>7</c:v>
                </c:pt>
                <c:pt idx="4">
                  <c:v>7</c:v>
                </c:pt>
                <c:pt idx="5">
                  <c:v>8</c:v>
                </c:pt>
                <c:pt idx="6">
                  <c:v>9</c:v>
                </c:pt>
              </c:numCache>
            </c:numRef>
          </c:val>
          <c:extLst>
            <c:ext xmlns:c16="http://schemas.microsoft.com/office/drawing/2014/chart" uri="{C3380CC4-5D6E-409C-BE32-E72D297353CC}">
              <c16:uniqueId val="{00000002-8333-4D68-94F2-B12751D7B5EB}"/>
            </c:ext>
          </c:extLst>
        </c:ser>
        <c:dLbls>
          <c:showLegendKey val="0"/>
          <c:showVal val="0"/>
          <c:showCatName val="0"/>
          <c:showSerName val="0"/>
          <c:showPercent val="0"/>
          <c:showBubbleSize val="0"/>
        </c:dLbls>
        <c:gapWidth val="150"/>
        <c:axId val="127212544"/>
        <c:axId val="127234816"/>
      </c:barChart>
      <c:catAx>
        <c:axId val="127212544"/>
        <c:scaling>
          <c:orientation val="minMax"/>
        </c:scaling>
        <c:delete val="0"/>
        <c:axPos val="b"/>
        <c:numFmt formatCode="General" sourceLinked="1"/>
        <c:majorTickMark val="out"/>
        <c:minorTickMark val="none"/>
        <c:tickLblPos val="nextTo"/>
        <c:crossAx val="127234816"/>
        <c:crosses val="autoZero"/>
        <c:auto val="1"/>
        <c:lblAlgn val="ctr"/>
        <c:lblOffset val="100"/>
        <c:noMultiLvlLbl val="0"/>
      </c:catAx>
      <c:valAx>
        <c:axId val="127234816"/>
        <c:scaling>
          <c:orientation val="minMax"/>
        </c:scaling>
        <c:delete val="0"/>
        <c:axPos val="l"/>
        <c:majorGridlines/>
        <c:numFmt formatCode="General" sourceLinked="1"/>
        <c:majorTickMark val="out"/>
        <c:minorTickMark val="none"/>
        <c:tickLblPos val="nextTo"/>
        <c:crossAx val="127212544"/>
        <c:crosses val="autoZero"/>
        <c:crossBetween val="between"/>
      </c:valAx>
    </c:plotArea>
    <c:legend>
      <c:legendPos val="r"/>
      <c:layout>
        <c:manualLayout>
          <c:xMode val="edge"/>
          <c:yMode val="edge"/>
          <c:x val="0.86087721552288476"/>
          <c:y val="7.2628018813084602E-2"/>
          <c:w val="0.10819468619054197"/>
          <c:h val="0.4497944006999125"/>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946888991817199"/>
          <c:y val="8.3562395609639697E-2"/>
          <c:w val="0.60276141952844131"/>
          <c:h val="0.72886940268830025"/>
        </c:manualLayout>
      </c:layout>
      <c:scatterChart>
        <c:scatterStyle val="lineMarker"/>
        <c:varyColors val="0"/>
        <c:ser>
          <c:idx val="0"/>
          <c:order val="0"/>
          <c:tx>
            <c:strRef>
              <c:f>圖例格線刻度!$B$1</c:f>
              <c:strCache>
                <c:ptCount val="1"/>
                <c:pt idx="0">
                  <c:v>A</c:v>
                </c:pt>
              </c:strCache>
            </c:strRef>
          </c:tx>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0-2A00-40E2-B3C9-42B1B26BB703}"/>
            </c:ext>
          </c:extLst>
        </c:ser>
        <c:ser>
          <c:idx val="1"/>
          <c:order val="1"/>
          <c:tx>
            <c:strRef>
              <c:f>圖例格線刻度!$C$1</c:f>
              <c:strCache>
                <c:ptCount val="1"/>
                <c:pt idx="0">
                  <c:v>B</c:v>
                </c:pt>
              </c:strCache>
            </c:strRef>
          </c:tx>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1-2A00-40E2-B3C9-42B1B26BB703}"/>
            </c:ext>
          </c:extLst>
        </c:ser>
        <c:ser>
          <c:idx val="2"/>
          <c:order val="2"/>
          <c:tx>
            <c:strRef>
              <c:f>圖例格線刻度!$D$1</c:f>
              <c:strCache>
                <c:ptCount val="1"/>
                <c:pt idx="0">
                  <c:v>C</c:v>
                </c:pt>
              </c:strCache>
            </c:strRef>
          </c:tx>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2-2A00-40E2-B3C9-42B1B26BB703}"/>
            </c:ext>
          </c:extLst>
        </c:ser>
        <c:dLbls>
          <c:showLegendKey val="0"/>
          <c:showVal val="0"/>
          <c:showCatName val="0"/>
          <c:showSerName val="0"/>
          <c:showPercent val="0"/>
          <c:showBubbleSize val="0"/>
        </c:dLbls>
        <c:axId val="127268736"/>
        <c:axId val="127270272"/>
      </c:scatterChart>
      <c:valAx>
        <c:axId val="127268736"/>
        <c:scaling>
          <c:orientation val="minMax"/>
        </c:scaling>
        <c:delete val="0"/>
        <c:axPos val="b"/>
        <c:numFmt formatCode="General" sourceLinked="1"/>
        <c:majorTickMark val="out"/>
        <c:minorTickMark val="none"/>
        <c:tickLblPos val="nextTo"/>
        <c:crossAx val="127270272"/>
        <c:crosses val="autoZero"/>
        <c:crossBetween val="midCat"/>
      </c:valAx>
      <c:valAx>
        <c:axId val="127270272"/>
        <c:scaling>
          <c:orientation val="minMax"/>
        </c:scaling>
        <c:delete val="0"/>
        <c:axPos val="l"/>
        <c:majorGridlines/>
        <c:numFmt formatCode="General" sourceLinked="1"/>
        <c:majorTickMark val="out"/>
        <c:minorTickMark val="none"/>
        <c:tickLblPos val="nextTo"/>
        <c:crossAx val="127268736"/>
        <c:crosses val="autoZero"/>
        <c:crossBetween val="midCat"/>
      </c:valAx>
    </c:plotArea>
    <c:legend>
      <c:legendPos val="r"/>
      <c:layout>
        <c:manualLayout>
          <c:xMode val="edge"/>
          <c:yMode val="edge"/>
          <c:x val="0.8011198600174978"/>
          <c:y val="8.7779368488029905E-2"/>
          <c:w val="0.16672621804627363"/>
          <c:h val="0.21323789071820567"/>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230911476974468"/>
          <c:y val="8.422117490529489E-2"/>
          <c:w val="0.54892686709615846"/>
          <c:h val="0.74898909127944979"/>
        </c:manualLayout>
      </c:layout>
      <c:scatterChart>
        <c:scatterStyle val="lineMarker"/>
        <c:varyColors val="0"/>
        <c:ser>
          <c:idx val="0"/>
          <c:order val="0"/>
          <c:tx>
            <c:strRef>
              <c:f>圖例格線刻度!$B$1</c:f>
              <c:strCache>
                <c:ptCount val="1"/>
                <c:pt idx="0">
                  <c:v>A</c:v>
                </c:pt>
              </c:strCache>
            </c:strRef>
          </c:tx>
          <c:marker>
            <c:symbol val="square"/>
            <c:size val="7"/>
          </c:marker>
          <c:dLbls>
            <c:dLbl>
              <c:idx val="6"/>
              <c:layout>
                <c:manualLayout>
                  <c:x val="-3.787878787878788E-3"/>
                  <c:y val="-5.4247270017173778E-3"/>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0-01B4-4D86-A48C-1542E6AFF95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1-01B4-4D86-A48C-1542E6AFF95D}"/>
            </c:ext>
          </c:extLst>
        </c:ser>
        <c:ser>
          <c:idx val="1"/>
          <c:order val="1"/>
          <c:tx>
            <c:strRef>
              <c:f>圖例格線刻度!$C$1</c:f>
              <c:strCache>
                <c:ptCount val="1"/>
                <c:pt idx="0">
                  <c:v>B</c:v>
                </c:pt>
              </c:strCache>
            </c:strRef>
          </c:tx>
          <c:marker>
            <c:symbol val="circl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01B4-4D86-A48C-1542E6AFF95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3-01B4-4D86-A48C-1542E6AFF95D}"/>
            </c:ext>
          </c:extLst>
        </c:ser>
        <c:ser>
          <c:idx val="2"/>
          <c:order val="2"/>
          <c:tx>
            <c:strRef>
              <c:f>圖例格線刻度!$D$1</c:f>
              <c:strCache>
                <c:ptCount val="1"/>
                <c:pt idx="0">
                  <c:v>C</c:v>
                </c:pt>
              </c:strCache>
            </c:strRef>
          </c:tx>
          <c:marker>
            <c:symbol val="triangle"/>
            <c:size val="7"/>
          </c:marker>
          <c:dLbls>
            <c:dLbl>
              <c:idx val="6"/>
              <c:layout>
                <c:manualLayout>
                  <c:x val="0"/>
                  <c:y val="-3.0303030303030297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4-01B4-4D86-A48C-1542E6AFF95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5-01B4-4D86-A48C-1542E6AFF95D}"/>
            </c:ext>
          </c:extLst>
        </c:ser>
        <c:dLbls>
          <c:showLegendKey val="0"/>
          <c:showVal val="0"/>
          <c:showCatName val="0"/>
          <c:showSerName val="0"/>
          <c:showPercent val="0"/>
          <c:showBubbleSize val="0"/>
        </c:dLbls>
        <c:axId val="127189376"/>
        <c:axId val="127190912"/>
      </c:scatterChart>
      <c:valAx>
        <c:axId val="127189376"/>
        <c:scaling>
          <c:orientation val="minMax"/>
        </c:scaling>
        <c:delete val="0"/>
        <c:axPos val="b"/>
        <c:numFmt formatCode="General" sourceLinked="1"/>
        <c:majorTickMark val="out"/>
        <c:minorTickMark val="none"/>
        <c:tickLblPos val="nextTo"/>
        <c:crossAx val="127190912"/>
        <c:crosses val="autoZero"/>
        <c:crossBetween val="midCat"/>
      </c:valAx>
      <c:valAx>
        <c:axId val="127190912"/>
        <c:scaling>
          <c:orientation val="minMax"/>
        </c:scaling>
        <c:delete val="0"/>
        <c:axPos val="l"/>
        <c:numFmt formatCode="General" sourceLinked="1"/>
        <c:majorTickMark val="out"/>
        <c:minorTickMark val="none"/>
        <c:tickLblPos val="nextTo"/>
        <c:crossAx val="127189376"/>
        <c:crosses val="autoZero"/>
        <c:crossBetween val="midCat"/>
        <c:majorUnit val="2"/>
      </c:valAx>
    </c:plotArea>
    <c:plotVisOnly val="1"/>
    <c:dispBlanksAs val="gap"/>
    <c:showDLblsOverMax val="0"/>
  </c:chart>
  <c:spPr>
    <a:noFill/>
    <a:ln>
      <a:noFill/>
    </a:ln>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3250990684988"/>
          <c:y val="4.3158355205599297E-2"/>
          <c:w val="0.60649624679268044"/>
          <c:h val="0.74907142289032047"/>
        </c:manualLayout>
      </c:layout>
      <c:lineChart>
        <c:grouping val="standard"/>
        <c:varyColors val="0"/>
        <c:ser>
          <c:idx val="0"/>
          <c:order val="0"/>
          <c:tx>
            <c:strRef>
              <c:f>圖例格線刻度!$B$1</c:f>
              <c:strCache>
                <c:ptCount val="1"/>
                <c:pt idx="0">
                  <c:v>A</c:v>
                </c:pt>
              </c:strCache>
            </c:strRef>
          </c:tx>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圖例格線刻度!$B$2:$B$8</c:f>
              <c:numCache>
                <c:formatCode>General</c:formatCode>
                <c:ptCount val="7"/>
                <c:pt idx="0">
                  <c:v>1</c:v>
                </c:pt>
                <c:pt idx="1">
                  <c:v>2</c:v>
                </c:pt>
                <c:pt idx="2">
                  <c:v>4</c:v>
                </c:pt>
                <c:pt idx="3">
                  <c:v>5</c:v>
                </c:pt>
                <c:pt idx="4">
                  <c:v>5</c:v>
                </c:pt>
                <c:pt idx="5">
                  <c:v>6.5</c:v>
                </c:pt>
                <c:pt idx="6">
                  <c:v>7</c:v>
                </c:pt>
              </c:numCache>
            </c:numRef>
          </c:val>
          <c:smooth val="0"/>
          <c:extLst>
            <c:ext xmlns:c16="http://schemas.microsoft.com/office/drawing/2014/chart" uri="{C3380CC4-5D6E-409C-BE32-E72D297353CC}">
              <c16:uniqueId val="{00000000-8E83-4DE2-899A-716FF0F0C21A}"/>
            </c:ext>
          </c:extLst>
        </c:ser>
        <c:ser>
          <c:idx val="1"/>
          <c:order val="1"/>
          <c:tx>
            <c:strRef>
              <c:f>圖例格線刻度!$C$1</c:f>
              <c:strCache>
                <c:ptCount val="1"/>
                <c:pt idx="0">
                  <c:v>B</c:v>
                </c:pt>
              </c:strCache>
            </c:strRef>
          </c:tx>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圖例格線刻度!$C$2:$C$8</c:f>
              <c:numCache>
                <c:formatCode>General</c:formatCode>
                <c:ptCount val="7"/>
                <c:pt idx="0">
                  <c:v>1.2</c:v>
                </c:pt>
                <c:pt idx="1">
                  <c:v>3</c:v>
                </c:pt>
                <c:pt idx="2">
                  <c:v>5</c:v>
                </c:pt>
                <c:pt idx="3">
                  <c:v>6</c:v>
                </c:pt>
                <c:pt idx="4">
                  <c:v>6</c:v>
                </c:pt>
                <c:pt idx="5">
                  <c:v>7</c:v>
                </c:pt>
                <c:pt idx="6">
                  <c:v>8</c:v>
                </c:pt>
              </c:numCache>
            </c:numRef>
          </c:val>
          <c:smooth val="0"/>
          <c:extLst>
            <c:ext xmlns:c16="http://schemas.microsoft.com/office/drawing/2014/chart" uri="{C3380CC4-5D6E-409C-BE32-E72D297353CC}">
              <c16:uniqueId val="{00000001-8E83-4DE2-899A-716FF0F0C21A}"/>
            </c:ext>
          </c:extLst>
        </c:ser>
        <c:ser>
          <c:idx val="2"/>
          <c:order val="2"/>
          <c:tx>
            <c:strRef>
              <c:f>圖例格線刻度!$D$1</c:f>
              <c:strCache>
                <c:ptCount val="1"/>
                <c:pt idx="0">
                  <c:v>C</c:v>
                </c:pt>
              </c:strCache>
            </c:strRef>
          </c:tx>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圖例格線刻度!$D$2:$D$8</c:f>
              <c:numCache>
                <c:formatCode>General</c:formatCode>
                <c:ptCount val="7"/>
                <c:pt idx="0">
                  <c:v>1.4</c:v>
                </c:pt>
                <c:pt idx="1">
                  <c:v>5</c:v>
                </c:pt>
                <c:pt idx="2">
                  <c:v>6</c:v>
                </c:pt>
                <c:pt idx="3">
                  <c:v>7</c:v>
                </c:pt>
                <c:pt idx="4">
                  <c:v>7</c:v>
                </c:pt>
                <c:pt idx="5">
                  <c:v>8</c:v>
                </c:pt>
                <c:pt idx="6">
                  <c:v>9</c:v>
                </c:pt>
              </c:numCache>
            </c:numRef>
          </c:val>
          <c:smooth val="0"/>
          <c:extLst>
            <c:ext xmlns:c16="http://schemas.microsoft.com/office/drawing/2014/chart" uri="{C3380CC4-5D6E-409C-BE32-E72D297353CC}">
              <c16:uniqueId val="{00000002-8E83-4DE2-899A-716FF0F0C21A}"/>
            </c:ext>
          </c:extLst>
        </c:ser>
        <c:dLbls>
          <c:showLegendKey val="0"/>
          <c:showVal val="0"/>
          <c:showCatName val="0"/>
          <c:showSerName val="0"/>
          <c:showPercent val="0"/>
          <c:showBubbleSize val="0"/>
        </c:dLbls>
        <c:marker val="1"/>
        <c:smooth val="0"/>
        <c:axId val="127875712"/>
        <c:axId val="127881600"/>
      </c:lineChart>
      <c:catAx>
        <c:axId val="127875712"/>
        <c:scaling>
          <c:orientation val="minMax"/>
        </c:scaling>
        <c:delete val="0"/>
        <c:axPos val="b"/>
        <c:numFmt formatCode="General" sourceLinked="1"/>
        <c:majorTickMark val="out"/>
        <c:minorTickMark val="none"/>
        <c:tickLblPos val="nextTo"/>
        <c:crossAx val="127881600"/>
        <c:crosses val="autoZero"/>
        <c:auto val="1"/>
        <c:lblAlgn val="ctr"/>
        <c:lblOffset val="100"/>
        <c:noMultiLvlLbl val="0"/>
      </c:catAx>
      <c:valAx>
        <c:axId val="127881600"/>
        <c:scaling>
          <c:orientation val="minMax"/>
        </c:scaling>
        <c:delete val="0"/>
        <c:axPos val="l"/>
        <c:majorGridlines/>
        <c:numFmt formatCode="General" sourceLinked="1"/>
        <c:majorTickMark val="out"/>
        <c:minorTickMark val="none"/>
        <c:tickLblPos val="nextTo"/>
        <c:crossAx val="127875712"/>
        <c:crosses val="autoZero"/>
        <c:crossBetween val="between"/>
      </c:valAx>
    </c:plotArea>
    <c:legend>
      <c:legendPos val="r"/>
      <c:layout>
        <c:manualLayout>
          <c:xMode val="edge"/>
          <c:yMode val="edge"/>
          <c:x val="0.8011198600174978"/>
          <c:y val="8.7779368488029905E-2"/>
          <c:w val="0.13365094069123712"/>
          <c:h val="0.24368050584586018"/>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38137447481651"/>
          <c:y val="8.422117490529489E-2"/>
          <c:w val="0.66789773178173528"/>
          <c:h val="0.74898909127944979"/>
        </c:manualLayout>
      </c:layout>
      <c:scatterChart>
        <c:scatterStyle val="lineMarker"/>
        <c:varyColors val="0"/>
        <c:ser>
          <c:idx val="0"/>
          <c:order val="0"/>
          <c:tx>
            <c:strRef>
              <c:f>圖例格線刻度!$B$1</c:f>
              <c:strCache>
                <c:ptCount val="1"/>
                <c:pt idx="0">
                  <c:v>A</c:v>
                </c:pt>
              </c:strCache>
            </c:strRef>
          </c:tx>
          <c:marker>
            <c:symbol val="squar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0-0A95-45CD-B765-EE90559E4CD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1-0A95-45CD-B765-EE90559E4CDB}"/>
            </c:ext>
          </c:extLst>
        </c:ser>
        <c:ser>
          <c:idx val="1"/>
          <c:order val="1"/>
          <c:tx>
            <c:strRef>
              <c:f>圖例格線刻度!$C$1</c:f>
              <c:strCache>
                <c:ptCount val="1"/>
                <c:pt idx="0">
                  <c:v>B</c:v>
                </c:pt>
              </c:strCache>
            </c:strRef>
          </c:tx>
          <c:marker>
            <c:symbol val="circl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0A95-45CD-B765-EE90559E4CD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3-0A95-45CD-B765-EE90559E4CDB}"/>
            </c:ext>
          </c:extLst>
        </c:ser>
        <c:ser>
          <c:idx val="2"/>
          <c:order val="2"/>
          <c:tx>
            <c:strRef>
              <c:f>圖例格線刻度!$D$1</c:f>
              <c:strCache>
                <c:ptCount val="1"/>
                <c:pt idx="0">
                  <c:v>C</c:v>
                </c:pt>
              </c:strCache>
            </c:strRef>
          </c:tx>
          <c:marker>
            <c:symbol val="triangle"/>
            <c:size val="7"/>
          </c:marker>
          <c:dLbls>
            <c:dLbl>
              <c:idx val="6"/>
              <c:layout>
                <c:manualLayout>
                  <c:x val="0"/>
                  <c:y val="-3.0303030303030297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4-0A95-45CD-B765-EE90559E4CD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5-0A95-45CD-B765-EE90559E4CDB}"/>
            </c:ext>
          </c:extLst>
        </c:ser>
        <c:dLbls>
          <c:showLegendKey val="0"/>
          <c:showVal val="0"/>
          <c:showCatName val="0"/>
          <c:showSerName val="0"/>
          <c:showPercent val="0"/>
          <c:showBubbleSize val="0"/>
        </c:dLbls>
        <c:axId val="127189376"/>
        <c:axId val="127190912"/>
      </c:scatterChart>
      <c:valAx>
        <c:axId val="127189376"/>
        <c:scaling>
          <c:orientation val="minMax"/>
        </c:scaling>
        <c:delete val="0"/>
        <c:axPos val="b"/>
        <c:numFmt formatCode="General" sourceLinked="1"/>
        <c:majorTickMark val="out"/>
        <c:minorTickMark val="none"/>
        <c:tickLblPos val="nextTo"/>
        <c:crossAx val="127190912"/>
        <c:crosses val="autoZero"/>
        <c:crossBetween val="midCat"/>
      </c:valAx>
      <c:valAx>
        <c:axId val="127190912"/>
        <c:scaling>
          <c:orientation val="minMax"/>
        </c:scaling>
        <c:delete val="0"/>
        <c:axPos val="l"/>
        <c:numFmt formatCode="General" sourceLinked="1"/>
        <c:majorTickMark val="out"/>
        <c:minorTickMark val="none"/>
        <c:tickLblPos val="nextTo"/>
        <c:crossAx val="127189376"/>
        <c:crosses val="autoZero"/>
        <c:crossBetween val="midCat"/>
        <c:majorUnit val="1"/>
      </c:valAx>
    </c:plotArea>
    <c:plotVisOnly val="1"/>
    <c:dispBlanksAs val="gap"/>
    <c:showDLblsOverMax val="0"/>
  </c:chart>
  <c:spPr>
    <a:noFill/>
    <a:ln>
      <a:noFill/>
    </a:ln>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226616559293722E-2"/>
          <c:y val="8.4299582218353056E-2"/>
          <c:w val="0.6822958588509771"/>
          <c:h val="0.74898909127944979"/>
        </c:manualLayout>
      </c:layout>
      <c:scatterChart>
        <c:scatterStyle val="lineMarker"/>
        <c:varyColors val="0"/>
        <c:ser>
          <c:idx val="0"/>
          <c:order val="0"/>
          <c:tx>
            <c:strRef>
              <c:f>圖例格線刻度!$B$1</c:f>
              <c:strCache>
                <c:ptCount val="1"/>
                <c:pt idx="0">
                  <c:v>A</c:v>
                </c:pt>
              </c:strCache>
            </c:strRef>
          </c:tx>
          <c:marker>
            <c:symbol val="squar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0-E226-4DB6-BB1D-447C9E87595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1-E226-4DB6-BB1D-447C9E87595F}"/>
            </c:ext>
          </c:extLst>
        </c:ser>
        <c:ser>
          <c:idx val="1"/>
          <c:order val="1"/>
          <c:tx>
            <c:strRef>
              <c:f>圖例格線刻度!$C$1</c:f>
              <c:strCache>
                <c:ptCount val="1"/>
                <c:pt idx="0">
                  <c:v>B</c:v>
                </c:pt>
              </c:strCache>
            </c:strRef>
          </c:tx>
          <c:marker>
            <c:symbol val="circl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E226-4DB6-BB1D-447C9E87595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3-E226-4DB6-BB1D-447C9E87595F}"/>
            </c:ext>
          </c:extLst>
        </c:ser>
        <c:ser>
          <c:idx val="2"/>
          <c:order val="2"/>
          <c:tx>
            <c:strRef>
              <c:f>圖例格線刻度!$D$1</c:f>
              <c:strCache>
                <c:ptCount val="1"/>
                <c:pt idx="0">
                  <c:v>C</c:v>
                </c:pt>
              </c:strCache>
            </c:strRef>
          </c:tx>
          <c:marker>
            <c:symbol val="triangle"/>
            <c:size val="7"/>
          </c:marker>
          <c:dLbls>
            <c:dLbl>
              <c:idx val="6"/>
              <c:layout>
                <c:manualLayout>
                  <c:x val="0"/>
                  <c:y val="-3.0303030303030297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4-E226-4DB6-BB1D-447C9E87595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5-E226-4DB6-BB1D-447C9E87595F}"/>
            </c:ext>
          </c:extLst>
        </c:ser>
        <c:dLbls>
          <c:showLegendKey val="0"/>
          <c:showVal val="0"/>
          <c:showCatName val="0"/>
          <c:showSerName val="0"/>
          <c:showPercent val="0"/>
          <c:showBubbleSize val="0"/>
        </c:dLbls>
        <c:axId val="127189376"/>
        <c:axId val="127190912"/>
      </c:scatterChart>
      <c:valAx>
        <c:axId val="127189376"/>
        <c:scaling>
          <c:orientation val="minMax"/>
        </c:scaling>
        <c:delete val="0"/>
        <c:axPos val="b"/>
        <c:numFmt formatCode="General" sourceLinked="1"/>
        <c:majorTickMark val="out"/>
        <c:minorTickMark val="none"/>
        <c:tickLblPos val="nextTo"/>
        <c:crossAx val="127190912"/>
        <c:crosses val="autoZero"/>
        <c:crossBetween val="midCat"/>
      </c:valAx>
      <c:valAx>
        <c:axId val="127190912"/>
        <c:scaling>
          <c:orientation val="minMax"/>
        </c:scaling>
        <c:delete val="0"/>
        <c:axPos val="l"/>
        <c:majorGridlines/>
        <c:numFmt formatCode="General" sourceLinked="1"/>
        <c:majorTickMark val="out"/>
        <c:minorTickMark val="none"/>
        <c:tickLblPos val="nextTo"/>
        <c:crossAx val="127189376"/>
        <c:crosses val="autoZero"/>
        <c:crossBetween val="midCat"/>
        <c:majorUnit val="1"/>
      </c:valAx>
    </c:plotArea>
    <c:plotVisOnly val="1"/>
    <c:dispBlanksAs val="gap"/>
    <c:showDLblsOverMax val="0"/>
  </c:chart>
  <c:spPr>
    <a:noFill/>
    <a:ln>
      <a:noFill/>
    </a:ln>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03970580436575"/>
          <c:y val="0.15497489784353133"/>
          <c:w val="0.67290054293646628"/>
          <c:h val="0.68305174472765173"/>
        </c:manualLayout>
      </c:layout>
      <c:scatterChart>
        <c:scatterStyle val="lineMarker"/>
        <c:varyColors val="0"/>
        <c:ser>
          <c:idx val="0"/>
          <c:order val="0"/>
          <c:tx>
            <c:strRef>
              <c:f>圖例格線刻度!$B$1</c:f>
              <c:strCache>
                <c:ptCount val="1"/>
                <c:pt idx="0">
                  <c:v>A</c:v>
                </c:pt>
              </c:strCache>
            </c:strRef>
          </c:tx>
          <c:marker>
            <c:symbol val="square"/>
            <c:size val="7"/>
          </c:marker>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1-E623-441A-A485-FA5D101CADBC}"/>
            </c:ext>
          </c:extLst>
        </c:ser>
        <c:ser>
          <c:idx val="1"/>
          <c:order val="1"/>
          <c:tx>
            <c:strRef>
              <c:f>圖例格線刻度!$C$1</c:f>
              <c:strCache>
                <c:ptCount val="1"/>
                <c:pt idx="0">
                  <c:v>B</c:v>
                </c:pt>
              </c:strCache>
            </c:strRef>
          </c:tx>
          <c:marker>
            <c:symbol val="circle"/>
            <c:size val="7"/>
          </c:marker>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3-E623-441A-A485-FA5D101CADBC}"/>
            </c:ext>
          </c:extLst>
        </c:ser>
        <c:ser>
          <c:idx val="2"/>
          <c:order val="2"/>
          <c:tx>
            <c:strRef>
              <c:f>圖例格線刻度!$D$1</c:f>
              <c:strCache>
                <c:ptCount val="1"/>
                <c:pt idx="0">
                  <c:v>C</c:v>
                </c:pt>
              </c:strCache>
            </c:strRef>
          </c:tx>
          <c:marker>
            <c:symbol val="triangle"/>
            <c:size val="7"/>
          </c:marker>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5-E623-441A-A485-FA5D101CADBC}"/>
            </c:ext>
          </c:extLst>
        </c:ser>
        <c:dLbls>
          <c:showLegendKey val="0"/>
          <c:showVal val="0"/>
          <c:showCatName val="0"/>
          <c:showSerName val="0"/>
          <c:showPercent val="0"/>
          <c:showBubbleSize val="0"/>
        </c:dLbls>
        <c:axId val="127189376"/>
        <c:axId val="127190912"/>
      </c:scatterChart>
      <c:valAx>
        <c:axId val="127189376"/>
        <c:scaling>
          <c:orientation val="minMax"/>
        </c:scaling>
        <c:delete val="0"/>
        <c:axPos val="b"/>
        <c:numFmt formatCode="General" sourceLinked="1"/>
        <c:majorTickMark val="out"/>
        <c:minorTickMark val="none"/>
        <c:tickLblPos val="nextTo"/>
        <c:crossAx val="127190912"/>
        <c:crosses val="autoZero"/>
        <c:crossBetween val="midCat"/>
      </c:valAx>
      <c:valAx>
        <c:axId val="127190912"/>
        <c:scaling>
          <c:orientation val="minMax"/>
        </c:scaling>
        <c:delete val="0"/>
        <c:axPos val="l"/>
        <c:majorGridlines/>
        <c:numFmt formatCode="General" sourceLinked="1"/>
        <c:majorTickMark val="out"/>
        <c:minorTickMark val="none"/>
        <c:tickLblPos val="nextTo"/>
        <c:crossAx val="127189376"/>
        <c:crosses val="autoZero"/>
        <c:crossBetween val="midCat"/>
        <c:majorUnit val="1"/>
      </c:valAx>
    </c:plotArea>
    <c:legend>
      <c:legendPos val="r"/>
      <c:layout>
        <c:manualLayout>
          <c:xMode val="edge"/>
          <c:yMode val="edge"/>
          <c:x val="0.7970309334433856"/>
          <c:y val="0.14699563169874277"/>
          <c:w val="0.13554939155332857"/>
          <c:h val="0.27905730533683287"/>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6981627296589"/>
          <c:y val="0.23178769320501605"/>
          <c:w val="0.6667204724409449"/>
          <c:h val="0.6163600810582438"/>
        </c:manualLayout>
      </c:layout>
      <c:barChart>
        <c:barDir val="col"/>
        <c:grouping val="clustered"/>
        <c:varyColors val="0"/>
        <c:ser>
          <c:idx val="0"/>
          <c:order val="0"/>
          <c:tx>
            <c:strRef>
              <c:f>如何描述數據!$F$1</c:f>
              <c:strCache>
                <c:ptCount val="1"/>
                <c:pt idx="0">
                  <c:v>平均值</c:v>
                </c:pt>
              </c:strCache>
            </c:strRef>
          </c:tx>
          <c:spPr>
            <a:solidFill>
              <a:schemeClr val="accent1"/>
            </a:solidFill>
            <a:ln>
              <a:noFill/>
            </a:ln>
            <a:effectLst/>
          </c:spPr>
          <c:invertIfNegative val="0"/>
          <c:errBars>
            <c:errBarType val="both"/>
            <c:errValType val="cust"/>
            <c:noEndCap val="0"/>
            <c:plus>
              <c:numRef>
                <c:f>如何描述數據!$F$6:$F$7</c:f>
                <c:numCache>
                  <c:formatCode>General</c:formatCode>
                  <c:ptCount val="2"/>
                  <c:pt idx="0">
                    <c:v>0.58916136254095164</c:v>
                  </c:pt>
                  <c:pt idx="1">
                    <c:v>1.3714955340794943</c:v>
                  </c:pt>
                </c:numCache>
              </c:numRef>
            </c:plus>
            <c:minus>
              <c:numRef>
                <c:f>如何描述數據!$F$6:$F$7</c:f>
                <c:numCache>
                  <c:formatCode>General</c:formatCode>
                  <c:ptCount val="2"/>
                  <c:pt idx="0">
                    <c:v>0.58916136254095164</c:v>
                  </c:pt>
                  <c:pt idx="1">
                    <c:v>1.3714955340794943</c:v>
                  </c:pt>
                </c:numCache>
              </c:numRef>
            </c:minus>
            <c:spPr>
              <a:noFill/>
              <a:ln w="9525" cap="flat" cmpd="sng" algn="ctr">
                <a:solidFill>
                  <a:schemeClr val="tx1">
                    <a:lumMod val="65000"/>
                    <a:lumOff val="35000"/>
                  </a:schemeClr>
                </a:solidFill>
                <a:round/>
              </a:ln>
              <a:effectLst/>
            </c:spPr>
          </c:errBars>
          <c:cat>
            <c:strRef>
              <c:f>如何描述數據!$E$2:$E$3</c:f>
              <c:strCache>
                <c:ptCount val="2"/>
                <c:pt idx="0">
                  <c:v>甲</c:v>
                </c:pt>
                <c:pt idx="1">
                  <c:v>乙</c:v>
                </c:pt>
              </c:strCache>
            </c:strRef>
          </c:cat>
          <c:val>
            <c:numRef>
              <c:f>如何描述數據!$F$2:$F$3</c:f>
              <c:numCache>
                <c:formatCode>General</c:formatCode>
                <c:ptCount val="2"/>
                <c:pt idx="0">
                  <c:v>3.84</c:v>
                </c:pt>
                <c:pt idx="1">
                  <c:v>6.69</c:v>
                </c:pt>
              </c:numCache>
            </c:numRef>
          </c:val>
          <c:extLst>
            <c:ext xmlns:c16="http://schemas.microsoft.com/office/drawing/2014/chart" uri="{C3380CC4-5D6E-409C-BE32-E72D297353CC}">
              <c16:uniqueId val="{00000000-A736-485F-B429-0A269372249D}"/>
            </c:ext>
          </c:extLst>
        </c:ser>
        <c:dLbls>
          <c:showLegendKey val="0"/>
          <c:showVal val="0"/>
          <c:showCatName val="0"/>
          <c:showSerName val="0"/>
          <c:showPercent val="0"/>
          <c:showBubbleSize val="0"/>
        </c:dLbls>
        <c:gapWidth val="219"/>
        <c:overlap val="-27"/>
        <c:axId val="419598832"/>
        <c:axId val="419595224"/>
      </c:barChart>
      <c:catAx>
        <c:axId val="41959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595224"/>
        <c:crosses val="autoZero"/>
        <c:auto val="1"/>
        <c:lblAlgn val="ctr"/>
        <c:lblOffset val="100"/>
        <c:noMultiLvlLbl val="0"/>
      </c:catAx>
      <c:valAx>
        <c:axId val="419595224"/>
        <c:scaling>
          <c:orientation val="minMax"/>
          <c:max val="8"/>
        </c:scaling>
        <c:delete val="0"/>
        <c:axPos val="l"/>
        <c:numFmt formatCode="General" sourceLinked="1"/>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5988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49398913194E-2"/>
          <c:w val="0.66509162049188297"/>
          <c:h val="0.83144901398565207"/>
        </c:manualLayout>
      </c:layout>
      <c:barChart>
        <c:barDir val="col"/>
        <c:grouping val="clustered"/>
        <c:varyColors val="0"/>
        <c:ser>
          <c:idx val="0"/>
          <c:order val="0"/>
          <c:tx>
            <c:strRef>
              <c:f>橫條圖!$A$2</c:f>
              <c:strCache>
                <c:ptCount val="1"/>
                <c:pt idx="0">
                  <c:v>項目</c:v>
                </c:pt>
              </c:strCache>
            </c:strRef>
          </c:tx>
          <c:invertIfNegative val="0"/>
          <c:cat>
            <c:strRef>
              <c:f>橫條圖!$A$3:$A$10</c:f>
              <c:strCache>
                <c:ptCount val="8"/>
                <c:pt idx="0">
                  <c:v>A</c:v>
                </c:pt>
                <c:pt idx="1">
                  <c:v>B</c:v>
                </c:pt>
                <c:pt idx="2">
                  <c:v>C</c:v>
                </c:pt>
                <c:pt idx="3">
                  <c:v>D</c:v>
                </c:pt>
                <c:pt idx="4">
                  <c:v>E</c:v>
                </c:pt>
                <c:pt idx="5">
                  <c:v>F</c:v>
                </c:pt>
                <c:pt idx="6">
                  <c:v>G</c:v>
                </c:pt>
                <c:pt idx="7">
                  <c:v>H</c:v>
                </c:pt>
              </c:strCache>
            </c:strRef>
          </c:cat>
          <c:val>
            <c:numRef>
              <c:f>橫條圖!$B$3:$B$10</c:f>
              <c:numCache>
                <c:formatCode>General</c:formatCode>
                <c:ptCount val="8"/>
                <c:pt idx="0">
                  <c:v>30</c:v>
                </c:pt>
                <c:pt idx="1">
                  <c:v>40</c:v>
                </c:pt>
                <c:pt idx="2">
                  <c:v>59</c:v>
                </c:pt>
                <c:pt idx="3">
                  <c:v>39</c:v>
                </c:pt>
                <c:pt idx="4">
                  <c:v>50</c:v>
                </c:pt>
                <c:pt idx="5">
                  <c:v>70</c:v>
                </c:pt>
                <c:pt idx="6">
                  <c:v>60</c:v>
                </c:pt>
                <c:pt idx="7">
                  <c:v>34</c:v>
                </c:pt>
              </c:numCache>
            </c:numRef>
          </c:val>
          <c:extLst>
            <c:ext xmlns:c16="http://schemas.microsoft.com/office/drawing/2014/chart" uri="{C3380CC4-5D6E-409C-BE32-E72D297353CC}">
              <c16:uniqueId val="{00000000-4DAD-426D-B7EC-7654DACA7DC8}"/>
            </c:ext>
          </c:extLst>
        </c:ser>
        <c:dLbls>
          <c:showLegendKey val="0"/>
          <c:showVal val="0"/>
          <c:showCatName val="0"/>
          <c:showSerName val="0"/>
          <c:showPercent val="0"/>
          <c:showBubbleSize val="0"/>
        </c:dLbls>
        <c:gapWidth val="150"/>
        <c:axId val="127651200"/>
        <c:axId val="126624896"/>
      </c:barChart>
      <c:catAx>
        <c:axId val="127651200"/>
        <c:scaling>
          <c:orientation val="minMax"/>
        </c:scaling>
        <c:delete val="0"/>
        <c:axPos val="b"/>
        <c:numFmt formatCode="General" sourceLinked="0"/>
        <c:majorTickMark val="out"/>
        <c:minorTickMark val="none"/>
        <c:tickLblPos val="nextTo"/>
        <c:crossAx val="126624896"/>
        <c:crosses val="autoZero"/>
        <c:auto val="1"/>
        <c:lblAlgn val="ctr"/>
        <c:lblOffset val="100"/>
        <c:noMultiLvlLbl val="0"/>
      </c:catAx>
      <c:valAx>
        <c:axId val="126624896"/>
        <c:scaling>
          <c:orientation val="minMax"/>
        </c:scaling>
        <c:delete val="0"/>
        <c:axPos val="l"/>
        <c:majorGridlines/>
        <c:numFmt formatCode="General" sourceLinked="1"/>
        <c:majorTickMark val="out"/>
        <c:minorTickMark val="none"/>
        <c:tickLblPos val="nextTo"/>
        <c:crossAx val="1276512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21841675369E-2"/>
          <c:w val="0.66509162049188297"/>
          <c:h val="0.83144907585852468"/>
        </c:manualLayout>
      </c:layout>
      <c:barChart>
        <c:barDir val="col"/>
        <c:grouping val="clustered"/>
        <c:varyColors val="0"/>
        <c:ser>
          <c:idx val="1"/>
          <c:order val="0"/>
          <c:tx>
            <c:strRef>
              <c:f>橫條圖!$F$1</c:f>
              <c:strCache>
                <c:ptCount val="1"/>
                <c:pt idx="0">
                  <c:v>自動排序</c:v>
                </c:pt>
              </c:strCache>
            </c:strRef>
          </c:tx>
          <c:spPr>
            <a:solidFill>
              <a:schemeClr val="accent1"/>
            </a:solidFill>
          </c:spPr>
          <c:invertIfNegative val="0"/>
          <c:cat>
            <c:strRef>
              <c:f>橫條圖!$I$3:$I$10</c:f>
              <c:strCache>
                <c:ptCount val="8"/>
                <c:pt idx="0">
                  <c:v>F</c:v>
                </c:pt>
                <c:pt idx="1">
                  <c:v>G</c:v>
                </c:pt>
                <c:pt idx="2">
                  <c:v>C</c:v>
                </c:pt>
                <c:pt idx="3">
                  <c:v>E</c:v>
                </c:pt>
                <c:pt idx="4">
                  <c:v>B</c:v>
                </c:pt>
                <c:pt idx="5">
                  <c:v>D</c:v>
                </c:pt>
                <c:pt idx="6">
                  <c:v>H</c:v>
                </c:pt>
                <c:pt idx="7">
                  <c:v>A</c:v>
                </c:pt>
              </c:strCache>
            </c:strRef>
          </c:cat>
          <c:val>
            <c:numRef>
              <c:f>橫條圖!$G$3:$G$10</c:f>
              <c:numCache>
                <c:formatCode>General</c:formatCode>
                <c:ptCount val="8"/>
                <c:pt idx="0">
                  <c:v>70.000079999999997</c:v>
                </c:pt>
                <c:pt idx="1">
                  <c:v>60.00009</c:v>
                </c:pt>
                <c:pt idx="2">
                  <c:v>59.000050000000002</c:v>
                </c:pt>
                <c:pt idx="3">
                  <c:v>50.000070000000001</c:v>
                </c:pt>
                <c:pt idx="4">
                  <c:v>40.000039999999998</c:v>
                </c:pt>
                <c:pt idx="5">
                  <c:v>39.000059999999998</c:v>
                </c:pt>
                <c:pt idx="6">
                  <c:v>34.000100000000003</c:v>
                </c:pt>
                <c:pt idx="7">
                  <c:v>30.000029999999999</c:v>
                </c:pt>
              </c:numCache>
            </c:numRef>
          </c:val>
          <c:extLst>
            <c:ext xmlns:c16="http://schemas.microsoft.com/office/drawing/2014/chart" uri="{C3380CC4-5D6E-409C-BE32-E72D297353CC}">
              <c16:uniqueId val="{00000000-DC48-40BD-91C6-92A7929F050E}"/>
            </c:ext>
          </c:extLst>
        </c:ser>
        <c:dLbls>
          <c:showLegendKey val="0"/>
          <c:showVal val="0"/>
          <c:showCatName val="0"/>
          <c:showSerName val="0"/>
          <c:showPercent val="0"/>
          <c:showBubbleSize val="0"/>
        </c:dLbls>
        <c:gapWidth val="150"/>
        <c:axId val="126648704"/>
        <c:axId val="126650240"/>
      </c:barChart>
      <c:catAx>
        <c:axId val="126648704"/>
        <c:scaling>
          <c:orientation val="minMax"/>
        </c:scaling>
        <c:delete val="0"/>
        <c:axPos val="b"/>
        <c:numFmt formatCode="General" sourceLinked="0"/>
        <c:majorTickMark val="out"/>
        <c:minorTickMark val="none"/>
        <c:tickLblPos val="nextTo"/>
        <c:crossAx val="126650240"/>
        <c:crosses val="autoZero"/>
        <c:auto val="1"/>
        <c:lblAlgn val="ctr"/>
        <c:lblOffset val="100"/>
        <c:noMultiLvlLbl val="0"/>
      </c:catAx>
      <c:valAx>
        <c:axId val="126650240"/>
        <c:scaling>
          <c:orientation val="minMax"/>
        </c:scaling>
        <c:delete val="0"/>
        <c:axPos val="l"/>
        <c:majorGridlines/>
        <c:numFmt formatCode="General" sourceLinked="1"/>
        <c:majorTickMark val="out"/>
        <c:minorTickMark val="none"/>
        <c:tickLblPos val="nextTo"/>
        <c:crossAx val="12664870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21841675369E-2"/>
          <c:w val="0.66509162049188297"/>
          <c:h val="0.83144907585852468"/>
        </c:manualLayout>
      </c:layout>
      <c:barChart>
        <c:barDir val="bar"/>
        <c:grouping val="clustered"/>
        <c:varyColors val="0"/>
        <c:ser>
          <c:idx val="1"/>
          <c:order val="0"/>
          <c:tx>
            <c:strRef>
              <c:f>橫條圖!$A$2</c:f>
              <c:strCache>
                <c:ptCount val="1"/>
                <c:pt idx="0">
                  <c:v>項目</c:v>
                </c:pt>
              </c:strCache>
            </c:strRef>
          </c:tx>
          <c:spPr>
            <a:solidFill>
              <a:schemeClr val="accent1"/>
            </a:solidFill>
          </c:spPr>
          <c:invertIfNegative val="0"/>
          <c:cat>
            <c:strRef>
              <c:f>橫條圖!$A$3:$A$10</c:f>
              <c:strCache>
                <c:ptCount val="8"/>
                <c:pt idx="0">
                  <c:v>A</c:v>
                </c:pt>
                <c:pt idx="1">
                  <c:v>B</c:v>
                </c:pt>
                <c:pt idx="2">
                  <c:v>C</c:v>
                </c:pt>
                <c:pt idx="3">
                  <c:v>D</c:v>
                </c:pt>
                <c:pt idx="4">
                  <c:v>E</c:v>
                </c:pt>
                <c:pt idx="5">
                  <c:v>F</c:v>
                </c:pt>
                <c:pt idx="6">
                  <c:v>G</c:v>
                </c:pt>
                <c:pt idx="7">
                  <c:v>H</c:v>
                </c:pt>
              </c:strCache>
            </c:strRef>
          </c:cat>
          <c:val>
            <c:numRef>
              <c:f>橫條圖!$B$3:$B$10</c:f>
              <c:numCache>
                <c:formatCode>General</c:formatCode>
                <c:ptCount val="8"/>
                <c:pt idx="0">
                  <c:v>30</c:v>
                </c:pt>
                <c:pt idx="1">
                  <c:v>40</c:v>
                </c:pt>
                <c:pt idx="2">
                  <c:v>59</c:v>
                </c:pt>
                <c:pt idx="3">
                  <c:v>39</c:v>
                </c:pt>
                <c:pt idx="4">
                  <c:v>50</c:v>
                </c:pt>
                <c:pt idx="5">
                  <c:v>70</c:v>
                </c:pt>
                <c:pt idx="6">
                  <c:v>60</c:v>
                </c:pt>
                <c:pt idx="7">
                  <c:v>34</c:v>
                </c:pt>
              </c:numCache>
            </c:numRef>
          </c:val>
          <c:extLst>
            <c:ext xmlns:c16="http://schemas.microsoft.com/office/drawing/2014/chart" uri="{C3380CC4-5D6E-409C-BE32-E72D297353CC}">
              <c16:uniqueId val="{00000000-29B8-4AC2-A73C-6E49389B141D}"/>
            </c:ext>
          </c:extLst>
        </c:ser>
        <c:dLbls>
          <c:showLegendKey val="0"/>
          <c:showVal val="0"/>
          <c:showCatName val="0"/>
          <c:showSerName val="0"/>
          <c:showPercent val="0"/>
          <c:showBubbleSize val="0"/>
        </c:dLbls>
        <c:gapWidth val="150"/>
        <c:axId val="126674048"/>
        <c:axId val="126675584"/>
      </c:barChart>
      <c:catAx>
        <c:axId val="126674048"/>
        <c:scaling>
          <c:orientation val="minMax"/>
        </c:scaling>
        <c:delete val="0"/>
        <c:axPos val="l"/>
        <c:numFmt formatCode="General" sourceLinked="0"/>
        <c:majorTickMark val="out"/>
        <c:minorTickMark val="none"/>
        <c:tickLblPos val="nextTo"/>
        <c:crossAx val="126675584"/>
        <c:crosses val="autoZero"/>
        <c:auto val="1"/>
        <c:lblAlgn val="ctr"/>
        <c:lblOffset val="100"/>
        <c:noMultiLvlLbl val="0"/>
      </c:catAx>
      <c:valAx>
        <c:axId val="126675584"/>
        <c:scaling>
          <c:orientation val="minMax"/>
        </c:scaling>
        <c:delete val="0"/>
        <c:axPos val="b"/>
        <c:majorGridlines/>
        <c:numFmt formatCode="General" sourceLinked="1"/>
        <c:majorTickMark val="out"/>
        <c:minorTickMark val="none"/>
        <c:tickLblPos val="nextTo"/>
        <c:crossAx val="126674048"/>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21841675369E-2"/>
          <c:w val="0.66509162049188297"/>
          <c:h val="0.83144907585852468"/>
        </c:manualLayout>
      </c:layout>
      <c:barChart>
        <c:barDir val="bar"/>
        <c:grouping val="clustered"/>
        <c:varyColors val="0"/>
        <c:ser>
          <c:idx val="1"/>
          <c:order val="0"/>
          <c:tx>
            <c:strRef>
              <c:f>橫條圖!$F$1</c:f>
              <c:strCache>
                <c:ptCount val="1"/>
                <c:pt idx="0">
                  <c:v>自動排序</c:v>
                </c:pt>
              </c:strCache>
            </c:strRef>
          </c:tx>
          <c:spPr>
            <a:solidFill>
              <a:schemeClr val="accent1"/>
            </a:solidFill>
          </c:spPr>
          <c:invertIfNegative val="0"/>
          <c:cat>
            <c:strRef>
              <c:f>橫條圖!$I$3:$I$10</c:f>
              <c:strCache>
                <c:ptCount val="8"/>
                <c:pt idx="0">
                  <c:v>F</c:v>
                </c:pt>
                <c:pt idx="1">
                  <c:v>G</c:v>
                </c:pt>
                <c:pt idx="2">
                  <c:v>C</c:v>
                </c:pt>
                <c:pt idx="3">
                  <c:v>E</c:v>
                </c:pt>
                <c:pt idx="4">
                  <c:v>B</c:v>
                </c:pt>
                <c:pt idx="5">
                  <c:v>D</c:v>
                </c:pt>
                <c:pt idx="6">
                  <c:v>H</c:v>
                </c:pt>
                <c:pt idx="7">
                  <c:v>A</c:v>
                </c:pt>
              </c:strCache>
            </c:strRef>
          </c:cat>
          <c:val>
            <c:numRef>
              <c:f>橫條圖!$G$3:$G$10</c:f>
              <c:numCache>
                <c:formatCode>General</c:formatCode>
                <c:ptCount val="8"/>
                <c:pt idx="0">
                  <c:v>70.000079999999997</c:v>
                </c:pt>
                <c:pt idx="1">
                  <c:v>60.00009</c:v>
                </c:pt>
                <c:pt idx="2">
                  <c:v>59.000050000000002</c:v>
                </c:pt>
                <c:pt idx="3">
                  <c:v>50.000070000000001</c:v>
                </c:pt>
                <c:pt idx="4">
                  <c:v>40.000039999999998</c:v>
                </c:pt>
                <c:pt idx="5">
                  <c:v>39.000059999999998</c:v>
                </c:pt>
                <c:pt idx="6">
                  <c:v>34.000100000000003</c:v>
                </c:pt>
                <c:pt idx="7">
                  <c:v>30.000029999999999</c:v>
                </c:pt>
              </c:numCache>
            </c:numRef>
          </c:val>
          <c:extLst>
            <c:ext xmlns:c16="http://schemas.microsoft.com/office/drawing/2014/chart" uri="{C3380CC4-5D6E-409C-BE32-E72D297353CC}">
              <c16:uniqueId val="{00000000-F488-4E14-A161-3C425C408A3D}"/>
            </c:ext>
          </c:extLst>
        </c:ser>
        <c:dLbls>
          <c:showLegendKey val="0"/>
          <c:showVal val="0"/>
          <c:showCatName val="0"/>
          <c:showSerName val="0"/>
          <c:showPercent val="0"/>
          <c:showBubbleSize val="0"/>
        </c:dLbls>
        <c:gapWidth val="150"/>
        <c:axId val="126695296"/>
        <c:axId val="126696832"/>
      </c:barChart>
      <c:catAx>
        <c:axId val="126695296"/>
        <c:scaling>
          <c:orientation val="minMax"/>
        </c:scaling>
        <c:delete val="0"/>
        <c:axPos val="l"/>
        <c:numFmt formatCode="General" sourceLinked="0"/>
        <c:majorTickMark val="out"/>
        <c:minorTickMark val="none"/>
        <c:tickLblPos val="nextTo"/>
        <c:crossAx val="126696832"/>
        <c:crosses val="autoZero"/>
        <c:auto val="1"/>
        <c:lblAlgn val="ctr"/>
        <c:lblOffset val="100"/>
        <c:noMultiLvlLbl val="0"/>
      </c:catAx>
      <c:valAx>
        <c:axId val="126696832"/>
        <c:scaling>
          <c:orientation val="minMax"/>
        </c:scaling>
        <c:delete val="0"/>
        <c:axPos val="b"/>
        <c:majorGridlines/>
        <c:numFmt formatCode="General" sourceLinked="1"/>
        <c:majorTickMark val="out"/>
        <c:minorTickMark val="none"/>
        <c:tickLblPos val="nextTo"/>
        <c:crossAx val="126695296"/>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21841675369E-2"/>
          <c:w val="0.66509162049188297"/>
          <c:h val="0.83144907585852468"/>
        </c:manualLayout>
      </c:layout>
      <c:barChart>
        <c:barDir val="bar"/>
        <c:grouping val="clustered"/>
        <c:varyColors val="0"/>
        <c:ser>
          <c:idx val="0"/>
          <c:order val="0"/>
          <c:tx>
            <c:strRef>
              <c:f>橫條圖!$F$1</c:f>
              <c:strCache>
                <c:ptCount val="1"/>
                <c:pt idx="0">
                  <c:v>自動排序</c:v>
                </c:pt>
              </c:strCache>
            </c:strRef>
          </c:tx>
          <c:spPr>
            <a:solidFill>
              <a:schemeClr val="accent1"/>
            </a:solidFill>
            <a:ln>
              <a:solidFill>
                <a:schemeClr val="accent1"/>
              </a:solidFill>
            </a:ln>
          </c:spPr>
          <c:invertIfNegative val="0"/>
          <c:dLbls>
            <c:numFmt formatCode="#,##0_);[Red]\(#,##0\)"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橫條圖!$I$3:$I$10</c:f>
              <c:strCache>
                <c:ptCount val="8"/>
                <c:pt idx="0">
                  <c:v>F</c:v>
                </c:pt>
                <c:pt idx="1">
                  <c:v>G</c:v>
                </c:pt>
                <c:pt idx="2">
                  <c:v>C</c:v>
                </c:pt>
                <c:pt idx="3">
                  <c:v>E</c:v>
                </c:pt>
                <c:pt idx="4">
                  <c:v>B</c:v>
                </c:pt>
                <c:pt idx="5">
                  <c:v>D</c:v>
                </c:pt>
                <c:pt idx="6">
                  <c:v>H</c:v>
                </c:pt>
                <c:pt idx="7">
                  <c:v>A</c:v>
                </c:pt>
              </c:strCache>
            </c:strRef>
          </c:cat>
          <c:val>
            <c:numRef>
              <c:f>橫條圖!$G$3:$G$10</c:f>
              <c:numCache>
                <c:formatCode>General</c:formatCode>
                <c:ptCount val="8"/>
                <c:pt idx="0">
                  <c:v>70.000079999999997</c:v>
                </c:pt>
                <c:pt idx="1">
                  <c:v>60.00009</c:v>
                </c:pt>
                <c:pt idx="2">
                  <c:v>59.000050000000002</c:v>
                </c:pt>
                <c:pt idx="3">
                  <c:v>50.000070000000001</c:v>
                </c:pt>
                <c:pt idx="4">
                  <c:v>40.000039999999998</c:v>
                </c:pt>
                <c:pt idx="5">
                  <c:v>39.000059999999998</c:v>
                </c:pt>
                <c:pt idx="6">
                  <c:v>34.000100000000003</c:v>
                </c:pt>
                <c:pt idx="7">
                  <c:v>30.000029999999999</c:v>
                </c:pt>
              </c:numCache>
            </c:numRef>
          </c:val>
          <c:extLst>
            <c:ext xmlns:c16="http://schemas.microsoft.com/office/drawing/2014/chart" uri="{C3380CC4-5D6E-409C-BE32-E72D297353CC}">
              <c16:uniqueId val="{00000000-7CF4-41BB-819C-14FCCF451EB4}"/>
            </c:ext>
          </c:extLst>
        </c:ser>
        <c:ser>
          <c:idx val="1"/>
          <c:order val="1"/>
          <c:tx>
            <c:strRef>
              <c:f>橫條圖!$F$1</c:f>
              <c:strCache>
                <c:ptCount val="1"/>
                <c:pt idx="0">
                  <c:v>自動排序</c:v>
                </c:pt>
              </c:strCache>
            </c:strRef>
          </c:tx>
          <c:spPr>
            <a:noFill/>
            <a:ln>
              <a:noFill/>
            </a:ln>
          </c:spPr>
          <c:invertIfNegative val="0"/>
          <c:dLbls>
            <c:spPr>
              <a:noFill/>
              <a:ln>
                <a:noFill/>
              </a:ln>
              <a:effectLst/>
            </c:spPr>
            <c:txPr>
              <a:bodyPr/>
              <a:lstStyle/>
              <a:p>
                <a:pPr>
                  <a:defRPr sz="1200"/>
                </a:pPr>
                <a:endParaRPr lang="zh-TW"/>
              </a:p>
            </c:txPr>
            <c:dLblPos val="inBase"/>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cat>
            <c:strRef>
              <c:f>橫條圖!$I$3:$I$10</c:f>
              <c:strCache>
                <c:ptCount val="8"/>
                <c:pt idx="0">
                  <c:v>F</c:v>
                </c:pt>
                <c:pt idx="1">
                  <c:v>G</c:v>
                </c:pt>
                <c:pt idx="2">
                  <c:v>C</c:v>
                </c:pt>
                <c:pt idx="3">
                  <c:v>E</c:v>
                </c:pt>
                <c:pt idx="4">
                  <c:v>B</c:v>
                </c:pt>
                <c:pt idx="5">
                  <c:v>D</c:v>
                </c:pt>
                <c:pt idx="6">
                  <c:v>H</c:v>
                </c:pt>
                <c:pt idx="7">
                  <c:v>A</c:v>
                </c:pt>
              </c:strCache>
            </c:strRef>
          </c:cat>
          <c:val>
            <c:numRef>
              <c:f>橫條圖!$G$3:$G$10</c:f>
              <c:numCache>
                <c:formatCode>General</c:formatCode>
                <c:ptCount val="8"/>
                <c:pt idx="0">
                  <c:v>70.000079999999997</c:v>
                </c:pt>
                <c:pt idx="1">
                  <c:v>60.00009</c:v>
                </c:pt>
                <c:pt idx="2">
                  <c:v>59.000050000000002</c:v>
                </c:pt>
                <c:pt idx="3">
                  <c:v>50.000070000000001</c:v>
                </c:pt>
                <c:pt idx="4">
                  <c:v>40.000039999999998</c:v>
                </c:pt>
                <c:pt idx="5">
                  <c:v>39.000059999999998</c:v>
                </c:pt>
                <c:pt idx="6">
                  <c:v>34.000100000000003</c:v>
                </c:pt>
                <c:pt idx="7">
                  <c:v>30.000029999999999</c:v>
                </c:pt>
              </c:numCache>
            </c:numRef>
          </c:val>
          <c:extLst>
            <c:ext xmlns:c16="http://schemas.microsoft.com/office/drawing/2014/chart" uri="{C3380CC4-5D6E-409C-BE32-E72D297353CC}">
              <c16:uniqueId val="{00000001-7CF4-41BB-819C-14FCCF451EB4}"/>
            </c:ext>
          </c:extLst>
        </c:ser>
        <c:dLbls>
          <c:showLegendKey val="0"/>
          <c:showVal val="0"/>
          <c:showCatName val="0"/>
          <c:showSerName val="0"/>
          <c:showPercent val="0"/>
          <c:showBubbleSize val="0"/>
        </c:dLbls>
        <c:gapWidth val="150"/>
        <c:axId val="126742912"/>
        <c:axId val="126744448"/>
      </c:barChart>
      <c:catAx>
        <c:axId val="126742912"/>
        <c:scaling>
          <c:orientation val="minMax"/>
        </c:scaling>
        <c:delete val="0"/>
        <c:axPos val="l"/>
        <c:numFmt formatCode="General" sourceLinked="0"/>
        <c:majorTickMark val="none"/>
        <c:minorTickMark val="none"/>
        <c:tickLblPos val="none"/>
        <c:crossAx val="126744448"/>
        <c:crosses val="autoZero"/>
        <c:auto val="1"/>
        <c:lblAlgn val="ctr"/>
        <c:lblOffset val="100"/>
        <c:noMultiLvlLbl val="0"/>
      </c:catAx>
      <c:valAx>
        <c:axId val="126744448"/>
        <c:scaling>
          <c:orientation val="minMax"/>
        </c:scaling>
        <c:delete val="0"/>
        <c:axPos val="b"/>
        <c:numFmt formatCode="General" sourceLinked="1"/>
        <c:majorTickMark val="out"/>
        <c:minorTickMark val="none"/>
        <c:tickLblPos val="nextTo"/>
        <c:crossAx val="126742912"/>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968824730242052"/>
          <c:y val="0.1423764287528575"/>
          <c:w val="0.58549693788276469"/>
          <c:h val="0.63888544577089157"/>
        </c:manualLayout>
      </c:layout>
      <c:barChart>
        <c:barDir val="col"/>
        <c:grouping val="clustered"/>
        <c:varyColors val="0"/>
        <c:ser>
          <c:idx val="0"/>
          <c:order val="0"/>
          <c:invertIfNegative val="0"/>
          <c:cat>
            <c:strRef>
              <c:f>輔助數據作圖!$A$3:$A$6</c:f>
              <c:strCache>
                <c:ptCount val="4"/>
                <c:pt idx="0">
                  <c:v>對照組</c:v>
                </c:pt>
                <c:pt idx="1">
                  <c:v>處理A</c:v>
                </c:pt>
                <c:pt idx="2">
                  <c:v>處理B</c:v>
                </c:pt>
                <c:pt idx="3">
                  <c:v>處理C</c:v>
                </c:pt>
              </c:strCache>
            </c:strRef>
          </c:cat>
          <c:val>
            <c:numRef>
              <c:f>輔助數據作圖!$B$3:$B$6</c:f>
              <c:numCache>
                <c:formatCode>General</c:formatCode>
                <c:ptCount val="4"/>
                <c:pt idx="0">
                  <c:v>7</c:v>
                </c:pt>
                <c:pt idx="1">
                  <c:v>5</c:v>
                </c:pt>
                <c:pt idx="2">
                  <c:v>8</c:v>
                </c:pt>
                <c:pt idx="3">
                  <c:v>10</c:v>
                </c:pt>
              </c:numCache>
            </c:numRef>
          </c:val>
          <c:extLst>
            <c:ext xmlns:c16="http://schemas.microsoft.com/office/drawing/2014/chart" uri="{C3380CC4-5D6E-409C-BE32-E72D297353CC}">
              <c16:uniqueId val="{00000000-1BA5-4A59-BC55-89508E0D2179}"/>
            </c:ext>
          </c:extLst>
        </c:ser>
        <c:dLbls>
          <c:showLegendKey val="0"/>
          <c:showVal val="0"/>
          <c:showCatName val="0"/>
          <c:showSerName val="0"/>
          <c:showPercent val="0"/>
          <c:showBubbleSize val="0"/>
        </c:dLbls>
        <c:gapWidth val="150"/>
        <c:axId val="127804928"/>
        <c:axId val="127806464"/>
      </c:barChart>
      <c:catAx>
        <c:axId val="127804928"/>
        <c:scaling>
          <c:orientation val="minMax"/>
        </c:scaling>
        <c:delete val="0"/>
        <c:axPos val="b"/>
        <c:numFmt formatCode="General" sourceLinked="0"/>
        <c:majorTickMark val="out"/>
        <c:minorTickMark val="none"/>
        <c:tickLblPos val="nextTo"/>
        <c:crossAx val="127806464"/>
        <c:crosses val="autoZero"/>
        <c:auto val="1"/>
        <c:lblAlgn val="ctr"/>
        <c:lblOffset val="100"/>
        <c:noMultiLvlLbl val="0"/>
      </c:catAx>
      <c:valAx>
        <c:axId val="127806464"/>
        <c:scaling>
          <c:orientation val="minMax"/>
        </c:scaling>
        <c:delete val="0"/>
        <c:axPos val="l"/>
        <c:majorGridlines/>
        <c:numFmt formatCode="General" sourceLinked="1"/>
        <c:majorTickMark val="out"/>
        <c:minorTickMark val="none"/>
        <c:tickLblPos val="nextTo"/>
        <c:crossAx val="127804928"/>
        <c:crosses val="autoZero"/>
        <c:crossBetween val="between"/>
      </c:valAx>
    </c:plotArea>
    <c:plotVisOnly val="1"/>
    <c:dispBlanksAs val="gap"/>
    <c:showDLblsOverMax val="0"/>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423764287528575"/>
          <c:w val="0.58549693788276469"/>
          <c:h val="0.63888544577089157"/>
        </c:manualLayout>
      </c:layout>
      <c:barChart>
        <c:barDir val="col"/>
        <c:grouping val="clustered"/>
        <c:varyColors val="0"/>
        <c:ser>
          <c:idx val="0"/>
          <c:order val="0"/>
          <c:tx>
            <c:v>處理</c:v>
          </c:tx>
          <c:invertIfNegative val="0"/>
          <c:cat>
            <c:strRef>
              <c:f>輔助數據作圖!$A$4:$A$6</c:f>
              <c:strCache>
                <c:ptCount val="3"/>
                <c:pt idx="0">
                  <c:v>處理A</c:v>
                </c:pt>
                <c:pt idx="1">
                  <c:v>處理B</c:v>
                </c:pt>
                <c:pt idx="2">
                  <c:v>處理C</c:v>
                </c:pt>
              </c:strCache>
            </c:strRef>
          </c:cat>
          <c:val>
            <c:numRef>
              <c:f>輔助數據作圖!$B$4:$B$6</c:f>
              <c:numCache>
                <c:formatCode>General</c:formatCode>
                <c:ptCount val="3"/>
                <c:pt idx="0">
                  <c:v>5</c:v>
                </c:pt>
                <c:pt idx="1">
                  <c:v>8</c:v>
                </c:pt>
                <c:pt idx="2">
                  <c:v>10</c:v>
                </c:pt>
              </c:numCache>
            </c:numRef>
          </c:val>
          <c:extLst>
            <c:ext xmlns:c16="http://schemas.microsoft.com/office/drawing/2014/chart" uri="{C3380CC4-5D6E-409C-BE32-E72D297353CC}">
              <c16:uniqueId val="{00000000-14B7-4184-9156-F064E6F43E8B}"/>
            </c:ext>
          </c:extLst>
        </c:ser>
        <c:dLbls>
          <c:showLegendKey val="0"/>
          <c:showVal val="0"/>
          <c:showCatName val="0"/>
          <c:showSerName val="0"/>
          <c:showPercent val="0"/>
          <c:showBubbleSize val="0"/>
        </c:dLbls>
        <c:gapWidth val="150"/>
        <c:axId val="127841024"/>
        <c:axId val="127842560"/>
      </c:barChart>
      <c:scatterChart>
        <c:scatterStyle val="lineMarker"/>
        <c:varyColors val="0"/>
        <c:ser>
          <c:idx val="1"/>
          <c:order val="1"/>
          <c:tx>
            <c:strRef>
              <c:f>輔助數據作圖!$A$3</c:f>
              <c:strCache>
                <c:ptCount val="1"/>
                <c:pt idx="0">
                  <c:v>對照組</c:v>
                </c:pt>
              </c:strCache>
            </c:strRef>
          </c:tx>
          <c:spPr>
            <a:ln w="19050">
              <a:solidFill>
                <a:schemeClr val="bg1">
                  <a:lumMod val="50000"/>
                </a:schemeClr>
              </a:solidFill>
              <a:prstDash val="solid"/>
            </a:ln>
          </c:spPr>
          <c:marker>
            <c:spPr>
              <a:ln>
                <a:noFill/>
              </a:ln>
            </c:spPr>
          </c:marker>
          <c:xVal>
            <c:numRef>
              <c:f>輔助數據作圖!$A$10:$A$11</c:f>
              <c:numCache>
                <c:formatCode>General</c:formatCode>
                <c:ptCount val="2"/>
                <c:pt idx="0">
                  <c:v>0</c:v>
                </c:pt>
                <c:pt idx="1">
                  <c:v>1</c:v>
                </c:pt>
              </c:numCache>
            </c:numRef>
          </c:xVal>
          <c:yVal>
            <c:numRef>
              <c:f>輔助數據作圖!$B$10:$B$11</c:f>
              <c:numCache>
                <c:formatCode>General</c:formatCode>
                <c:ptCount val="2"/>
                <c:pt idx="0">
                  <c:v>7</c:v>
                </c:pt>
                <c:pt idx="1">
                  <c:v>7</c:v>
                </c:pt>
              </c:numCache>
            </c:numRef>
          </c:yVal>
          <c:smooth val="0"/>
          <c:extLst>
            <c:ext xmlns:c16="http://schemas.microsoft.com/office/drawing/2014/chart" uri="{C3380CC4-5D6E-409C-BE32-E72D297353CC}">
              <c16:uniqueId val="{00000002-14B7-4184-9156-F064E6F43E8B}"/>
            </c:ext>
          </c:extLst>
        </c:ser>
        <c:dLbls>
          <c:showLegendKey val="0"/>
          <c:showVal val="0"/>
          <c:showCatName val="0"/>
          <c:showSerName val="0"/>
          <c:showPercent val="0"/>
          <c:showBubbleSize val="0"/>
        </c:dLbls>
        <c:axId val="127858176"/>
        <c:axId val="127856640"/>
      </c:scatterChart>
      <c:catAx>
        <c:axId val="127841024"/>
        <c:scaling>
          <c:orientation val="minMax"/>
        </c:scaling>
        <c:delete val="0"/>
        <c:axPos val="b"/>
        <c:numFmt formatCode="General" sourceLinked="1"/>
        <c:majorTickMark val="out"/>
        <c:minorTickMark val="none"/>
        <c:tickLblPos val="nextTo"/>
        <c:crossAx val="127842560"/>
        <c:crosses val="autoZero"/>
        <c:auto val="1"/>
        <c:lblAlgn val="ctr"/>
        <c:lblOffset val="100"/>
        <c:noMultiLvlLbl val="0"/>
      </c:catAx>
      <c:valAx>
        <c:axId val="127842560"/>
        <c:scaling>
          <c:orientation val="minMax"/>
        </c:scaling>
        <c:delete val="0"/>
        <c:axPos val="l"/>
        <c:numFmt formatCode="General" sourceLinked="1"/>
        <c:majorTickMark val="out"/>
        <c:minorTickMark val="none"/>
        <c:tickLblPos val="nextTo"/>
        <c:crossAx val="127841024"/>
        <c:crosses val="autoZero"/>
        <c:crossBetween val="between"/>
      </c:valAx>
      <c:valAx>
        <c:axId val="127856640"/>
        <c:scaling>
          <c:orientation val="minMax"/>
          <c:max val="12"/>
          <c:min val="0"/>
        </c:scaling>
        <c:delete val="0"/>
        <c:axPos val="r"/>
        <c:numFmt formatCode="General" sourceLinked="1"/>
        <c:majorTickMark val="none"/>
        <c:minorTickMark val="none"/>
        <c:tickLblPos val="nextTo"/>
        <c:spPr>
          <a:ln>
            <a:noFill/>
          </a:ln>
        </c:spPr>
        <c:crossAx val="127858176"/>
        <c:crosses val="max"/>
        <c:crossBetween val="midCat"/>
      </c:valAx>
      <c:valAx>
        <c:axId val="127858176"/>
        <c:scaling>
          <c:orientation val="minMax"/>
          <c:max val="1"/>
          <c:min val="0"/>
        </c:scaling>
        <c:delete val="0"/>
        <c:axPos val="t"/>
        <c:numFmt formatCode="General" sourceLinked="1"/>
        <c:majorTickMark val="none"/>
        <c:minorTickMark val="none"/>
        <c:tickLblPos val="nextTo"/>
        <c:crossAx val="127856640"/>
        <c:crosses val="max"/>
        <c:crossBetween val="midCat"/>
      </c:valAx>
      <c:spPr>
        <a:ln>
          <a:noFill/>
        </a:ln>
      </c:spPr>
    </c:plotArea>
    <c:plotVisOnly val="1"/>
    <c:dispBlanksAs val="gap"/>
    <c:showDLblsOverMax val="0"/>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5958072982812632"/>
          <c:w val="0.60031175269757941"/>
          <c:h val="0.63888544577089157"/>
        </c:manualLayout>
      </c:layout>
      <c:barChart>
        <c:barDir val="col"/>
        <c:grouping val="clustered"/>
        <c:varyColors val="0"/>
        <c:ser>
          <c:idx val="0"/>
          <c:order val="0"/>
          <c:tx>
            <c:v>處理</c:v>
          </c:tx>
          <c:invertIfNegative val="0"/>
          <c:cat>
            <c:strRef>
              <c:f>輔助數據作圖!$A$4:$A$6</c:f>
              <c:strCache>
                <c:ptCount val="3"/>
                <c:pt idx="0">
                  <c:v>處理A</c:v>
                </c:pt>
                <c:pt idx="1">
                  <c:v>處理B</c:v>
                </c:pt>
                <c:pt idx="2">
                  <c:v>處理C</c:v>
                </c:pt>
              </c:strCache>
            </c:strRef>
          </c:cat>
          <c:val>
            <c:numRef>
              <c:f>輔助數據作圖!$B$21:$B$23</c:f>
              <c:numCache>
                <c:formatCode>General</c:formatCode>
                <c:ptCount val="3"/>
                <c:pt idx="0">
                  <c:v>4</c:v>
                </c:pt>
                <c:pt idx="1">
                  <c:v>8</c:v>
                </c:pt>
                <c:pt idx="2">
                  <c:v>7</c:v>
                </c:pt>
              </c:numCache>
            </c:numRef>
          </c:val>
          <c:extLst>
            <c:ext xmlns:c16="http://schemas.microsoft.com/office/drawing/2014/chart" uri="{C3380CC4-5D6E-409C-BE32-E72D297353CC}">
              <c16:uniqueId val="{00000000-B31B-4237-9815-F2BE432FEAC7}"/>
            </c:ext>
          </c:extLst>
        </c:ser>
        <c:dLbls>
          <c:showLegendKey val="0"/>
          <c:showVal val="0"/>
          <c:showCatName val="0"/>
          <c:showSerName val="0"/>
          <c:showPercent val="0"/>
          <c:showBubbleSize val="0"/>
        </c:dLbls>
        <c:gapWidth val="150"/>
        <c:axId val="128281600"/>
        <c:axId val="128287488"/>
      </c:barChart>
      <c:scatterChart>
        <c:scatterStyle val="lineMarker"/>
        <c:varyColors val="0"/>
        <c:ser>
          <c:idx val="1"/>
          <c:order val="1"/>
          <c:tx>
            <c:strRef>
              <c:f>輔助數據作圖!$C$28</c:f>
              <c:strCache>
                <c:ptCount val="1"/>
                <c:pt idx="0">
                  <c:v>平均值</c:v>
                </c:pt>
              </c:strCache>
            </c:strRef>
          </c:tx>
          <c:spPr>
            <a:ln w="19050">
              <a:solidFill>
                <a:schemeClr val="bg1">
                  <a:lumMod val="50000"/>
                </a:schemeClr>
              </a:solidFill>
              <a:prstDash val="dash"/>
            </a:ln>
          </c:spPr>
          <c:marker>
            <c:spPr>
              <a:noFill/>
              <a:ln>
                <a:noFill/>
              </a:ln>
            </c:spPr>
          </c:marker>
          <c:dLbls>
            <c:dLbl>
              <c:idx val="0"/>
              <c:delete val="1"/>
              <c:extLst>
                <c:ext xmlns:c15="http://schemas.microsoft.com/office/drawing/2012/chart" uri="{CE6537A1-D6FC-4f65-9D91-7224C49458BB}"/>
                <c:ext xmlns:c16="http://schemas.microsoft.com/office/drawing/2014/chart" uri="{C3380CC4-5D6E-409C-BE32-E72D297353CC}">
                  <c16:uniqueId val="{00000001-B31B-4237-9815-F2BE432FEAC7}"/>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輔助數據作圖!$A$28:$A$29</c:f>
              <c:numCache>
                <c:formatCode>General</c:formatCode>
                <c:ptCount val="2"/>
                <c:pt idx="0">
                  <c:v>0</c:v>
                </c:pt>
                <c:pt idx="1">
                  <c:v>1</c:v>
                </c:pt>
              </c:numCache>
            </c:numRef>
          </c:xVal>
          <c:yVal>
            <c:numRef>
              <c:f>輔助數據作圖!$B$28:$B$29</c:f>
              <c:numCache>
                <c:formatCode>General</c:formatCode>
                <c:ptCount val="2"/>
                <c:pt idx="0">
                  <c:v>6.333333333333333</c:v>
                </c:pt>
                <c:pt idx="1">
                  <c:v>6.333333333333333</c:v>
                </c:pt>
              </c:numCache>
            </c:numRef>
          </c:yVal>
          <c:smooth val="0"/>
          <c:extLst>
            <c:ext xmlns:c16="http://schemas.microsoft.com/office/drawing/2014/chart" uri="{C3380CC4-5D6E-409C-BE32-E72D297353CC}">
              <c16:uniqueId val="{00000002-B31B-4237-9815-F2BE432FEAC7}"/>
            </c:ext>
          </c:extLst>
        </c:ser>
        <c:dLbls>
          <c:showLegendKey val="0"/>
          <c:showVal val="0"/>
          <c:showCatName val="0"/>
          <c:showSerName val="0"/>
          <c:showPercent val="0"/>
          <c:showBubbleSize val="0"/>
        </c:dLbls>
        <c:axId val="128290816"/>
        <c:axId val="128289024"/>
      </c:scatterChart>
      <c:catAx>
        <c:axId val="128281600"/>
        <c:scaling>
          <c:orientation val="minMax"/>
        </c:scaling>
        <c:delete val="0"/>
        <c:axPos val="b"/>
        <c:numFmt formatCode="General" sourceLinked="1"/>
        <c:majorTickMark val="out"/>
        <c:minorTickMark val="none"/>
        <c:tickLblPos val="nextTo"/>
        <c:crossAx val="128287488"/>
        <c:crosses val="autoZero"/>
        <c:auto val="1"/>
        <c:lblAlgn val="ctr"/>
        <c:lblOffset val="100"/>
        <c:noMultiLvlLbl val="0"/>
      </c:catAx>
      <c:valAx>
        <c:axId val="128287488"/>
        <c:scaling>
          <c:orientation val="minMax"/>
          <c:max val="10"/>
        </c:scaling>
        <c:delete val="0"/>
        <c:axPos val="l"/>
        <c:numFmt formatCode="General" sourceLinked="1"/>
        <c:majorTickMark val="out"/>
        <c:minorTickMark val="none"/>
        <c:tickLblPos val="nextTo"/>
        <c:crossAx val="128281600"/>
        <c:crosses val="autoZero"/>
        <c:crossBetween val="between"/>
        <c:majorUnit val="2"/>
      </c:valAx>
      <c:valAx>
        <c:axId val="128289024"/>
        <c:scaling>
          <c:orientation val="minMax"/>
          <c:max val="10"/>
          <c:min val="0"/>
        </c:scaling>
        <c:delete val="0"/>
        <c:axPos val="r"/>
        <c:numFmt formatCode="General" sourceLinked="1"/>
        <c:majorTickMark val="none"/>
        <c:minorTickMark val="none"/>
        <c:tickLblPos val="none"/>
        <c:spPr>
          <a:ln>
            <a:noFill/>
          </a:ln>
        </c:spPr>
        <c:crossAx val="128290816"/>
        <c:crosses val="max"/>
        <c:crossBetween val="midCat"/>
      </c:valAx>
      <c:valAx>
        <c:axId val="128290816"/>
        <c:scaling>
          <c:orientation val="minMax"/>
          <c:max val="1"/>
          <c:min val="0"/>
        </c:scaling>
        <c:delete val="0"/>
        <c:axPos val="t"/>
        <c:numFmt formatCode="General" sourceLinked="1"/>
        <c:majorTickMark val="none"/>
        <c:minorTickMark val="none"/>
        <c:tickLblPos val="none"/>
        <c:spPr>
          <a:ln>
            <a:noFill/>
          </a:ln>
        </c:spPr>
        <c:crossAx val="128289024"/>
        <c:crosses val="max"/>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9968824730242052"/>
          <c:y val="0.15958072982812632"/>
          <c:w val="0.60031175269757941"/>
          <c:h val="0.63888544577089157"/>
        </c:manualLayout>
      </c:layout>
      <c:barChart>
        <c:barDir val="bar"/>
        <c:grouping val="clustered"/>
        <c:varyColors val="0"/>
        <c:ser>
          <c:idx val="0"/>
          <c:order val="0"/>
          <c:tx>
            <c:v>處理</c:v>
          </c:tx>
          <c:invertIfNegative val="0"/>
          <c:cat>
            <c:strRef>
              <c:f>輔助數據作圖!$A$37:$A$39</c:f>
              <c:strCache>
                <c:ptCount val="3"/>
                <c:pt idx="0">
                  <c:v>處理A</c:v>
                </c:pt>
                <c:pt idx="1">
                  <c:v>處理B</c:v>
                </c:pt>
                <c:pt idx="2">
                  <c:v>處理C</c:v>
                </c:pt>
              </c:strCache>
            </c:strRef>
          </c:cat>
          <c:val>
            <c:numRef>
              <c:f>輔助數據作圖!$B$37:$B$39</c:f>
              <c:numCache>
                <c:formatCode>General</c:formatCode>
                <c:ptCount val="3"/>
                <c:pt idx="0">
                  <c:v>4</c:v>
                </c:pt>
                <c:pt idx="1">
                  <c:v>8</c:v>
                </c:pt>
                <c:pt idx="2">
                  <c:v>7</c:v>
                </c:pt>
              </c:numCache>
            </c:numRef>
          </c:val>
          <c:extLst>
            <c:ext xmlns:c16="http://schemas.microsoft.com/office/drawing/2014/chart" uri="{C3380CC4-5D6E-409C-BE32-E72D297353CC}">
              <c16:uniqueId val="{00000000-4663-4954-B57E-7B4D315262FD}"/>
            </c:ext>
          </c:extLst>
        </c:ser>
        <c:dLbls>
          <c:showLegendKey val="0"/>
          <c:showVal val="0"/>
          <c:showCatName val="0"/>
          <c:showSerName val="0"/>
          <c:showPercent val="0"/>
          <c:showBubbleSize val="0"/>
        </c:dLbls>
        <c:gapWidth val="150"/>
        <c:axId val="128297600"/>
        <c:axId val="128336256"/>
      </c:barChart>
      <c:catAx>
        <c:axId val="128297600"/>
        <c:scaling>
          <c:orientation val="minMax"/>
        </c:scaling>
        <c:delete val="0"/>
        <c:axPos val="l"/>
        <c:numFmt formatCode="General" sourceLinked="1"/>
        <c:majorTickMark val="out"/>
        <c:minorTickMark val="none"/>
        <c:tickLblPos val="nextTo"/>
        <c:crossAx val="128336256"/>
        <c:crosses val="autoZero"/>
        <c:auto val="1"/>
        <c:lblAlgn val="ctr"/>
        <c:lblOffset val="100"/>
        <c:noMultiLvlLbl val="0"/>
      </c:catAx>
      <c:valAx>
        <c:axId val="128336256"/>
        <c:scaling>
          <c:orientation val="minMax"/>
        </c:scaling>
        <c:delete val="0"/>
        <c:axPos val="b"/>
        <c:numFmt formatCode="General" sourceLinked="1"/>
        <c:majorTickMark val="out"/>
        <c:minorTickMark val="none"/>
        <c:tickLblPos val="nextTo"/>
        <c:crossAx val="128297600"/>
        <c:crosses val="autoZero"/>
        <c:crossBetween val="between"/>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9968824730242052"/>
          <c:y val="0.15958072982812632"/>
          <c:w val="0.60031175269757941"/>
          <c:h val="0.63888544577089157"/>
        </c:manualLayout>
      </c:layout>
      <c:barChart>
        <c:barDir val="bar"/>
        <c:grouping val="clustered"/>
        <c:varyColors val="0"/>
        <c:ser>
          <c:idx val="0"/>
          <c:order val="1"/>
          <c:tx>
            <c:strRef>
              <c:f>輔助數據作圖!$A$50</c:f>
              <c:strCache>
                <c:ptCount val="1"/>
                <c:pt idx="0">
                  <c:v>組別</c:v>
                </c:pt>
              </c:strCache>
            </c:strRef>
          </c:tx>
          <c:invertIfNegative val="0"/>
          <c:cat>
            <c:strRef>
              <c:f>輔助數據作圖!$A$4:$A$6</c:f>
              <c:strCache>
                <c:ptCount val="3"/>
                <c:pt idx="0">
                  <c:v>處理A</c:v>
                </c:pt>
                <c:pt idx="1">
                  <c:v>處理B</c:v>
                </c:pt>
                <c:pt idx="2">
                  <c:v>處理C</c:v>
                </c:pt>
              </c:strCache>
            </c:strRef>
          </c:cat>
          <c:val>
            <c:numRef>
              <c:f>輔助數據作圖!$B$21:$B$23</c:f>
              <c:numCache>
                <c:formatCode>General</c:formatCode>
                <c:ptCount val="3"/>
                <c:pt idx="0">
                  <c:v>4</c:v>
                </c:pt>
                <c:pt idx="1">
                  <c:v>8</c:v>
                </c:pt>
                <c:pt idx="2">
                  <c:v>7</c:v>
                </c:pt>
              </c:numCache>
            </c:numRef>
          </c:val>
          <c:extLst>
            <c:ext xmlns:c16="http://schemas.microsoft.com/office/drawing/2014/chart" uri="{C3380CC4-5D6E-409C-BE32-E72D297353CC}">
              <c16:uniqueId val="{00000000-5F7F-4B63-9D8D-C5DDB4030D6C}"/>
            </c:ext>
          </c:extLst>
        </c:ser>
        <c:dLbls>
          <c:showLegendKey val="0"/>
          <c:showVal val="0"/>
          <c:showCatName val="0"/>
          <c:showSerName val="0"/>
          <c:showPercent val="0"/>
          <c:showBubbleSize val="0"/>
        </c:dLbls>
        <c:gapWidth val="150"/>
        <c:axId val="128362368"/>
        <c:axId val="128363904"/>
      </c:barChart>
      <c:scatterChart>
        <c:scatterStyle val="lineMarker"/>
        <c:varyColors val="0"/>
        <c:ser>
          <c:idx val="1"/>
          <c:order val="0"/>
          <c:tx>
            <c:strRef>
              <c:f>輔助數據作圖!$A$60</c:f>
              <c:strCache>
                <c:ptCount val="1"/>
                <c:pt idx="0">
                  <c:v>平均值</c:v>
                </c:pt>
              </c:strCache>
            </c:strRef>
          </c:tx>
          <c:spPr>
            <a:ln w="19050">
              <a:prstDash val="solid"/>
            </a:ln>
          </c:spPr>
          <c:dLbls>
            <c:dLbl>
              <c:idx val="0"/>
              <c:delete val="1"/>
              <c:extLst>
                <c:ext xmlns:c15="http://schemas.microsoft.com/office/drawing/2012/chart" uri="{CE6537A1-D6FC-4f65-9D91-7224C49458BB}"/>
                <c:ext xmlns:c16="http://schemas.microsoft.com/office/drawing/2014/chart" uri="{C3380CC4-5D6E-409C-BE32-E72D297353CC}">
                  <c16:uniqueId val="{00000001-5F7F-4B63-9D8D-C5DDB4030D6C}"/>
                </c:ext>
              </c:extLst>
            </c:dLbl>
            <c:dLbl>
              <c:idx val="1"/>
              <c:layout>
                <c:manualLayout>
                  <c:x val="-6.6666666666666666E-2"/>
                  <c:y val="-3.010752688172043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5F7F-4B63-9D8D-C5DDB4030D6C}"/>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輔助數據作圖!$A$58:$A$59</c:f>
              <c:numCache>
                <c:formatCode>General</c:formatCode>
                <c:ptCount val="2"/>
                <c:pt idx="0">
                  <c:v>6.333333333333333</c:v>
                </c:pt>
                <c:pt idx="1">
                  <c:v>6.333333333333333</c:v>
                </c:pt>
              </c:numCache>
            </c:numRef>
          </c:xVal>
          <c:yVal>
            <c:numRef>
              <c:f>輔助數據作圖!$B$58:$B$59</c:f>
              <c:numCache>
                <c:formatCode>General</c:formatCode>
                <c:ptCount val="2"/>
                <c:pt idx="0">
                  <c:v>0</c:v>
                </c:pt>
                <c:pt idx="1">
                  <c:v>1</c:v>
                </c:pt>
              </c:numCache>
            </c:numRef>
          </c:yVal>
          <c:smooth val="0"/>
          <c:extLst>
            <c:ext xmlns:c16="http://schemas.microsoft.com/office/drawing/2014/chart" uri="{C3380CC4-5D6E-409C-BE32-E72D297353CC}">
              <c16:uniqueId val="{00000003-5F7F-4B63-9D8D-C5DDB4030D6C}"/>
            </c:ext>
          </c:extLst>
        </c:ser>
        <c:dLbls>
          <c:showLegendKey val="0"/>
          <c:showVal val="0"/>
          <c:showCatName val="0"/>
          <c:showSerName val="0"/>
          <c:showPercent val="0"/>
          <c:showBubbleSize val="0"/>
        </c:dLbls>
        <c:axId val="128371328"/>
        <c:axId val="128369792"/>
      </c:scatterChart>
      <c:catAx>
        <c:axId val="128362368"/>
        <c:scaling>
          <c:orientation val="minMax"/>
        </c:scaling>
        <c:delete val="0"/>
        <c:axPos val="l"/>
        <c:numFmt formatCode="General" sourceLinked="1"/>
        <c:majorTickMark val="out"/>
        <c:minorTickMark val="none"/>
        <c:tickLblPos val="nextTo"/>
        <c:crossAx val="128363904"/>
        <c:crosses val="autoZero"/>
        <c:auto val="1"/>
        <c:lblAlgn val="ctr"/>
        <c:lblOffset val="100"/>
        <c:noMultiLvlLbl val="0"/>
      </c:catAx>
      <c:valAx>
        <c:axId val="128363904"/>
        <c:scaling>
          <c:orientation val="minMax"/>
        </c:scaling>
        <c:delete val="0"/>
        <c:axPos val="b"/>
        <c:numFmt formatCode="General" sourceLinked="1"/>
        <c:majorTickMark val="out"/>
        <c:minorTickMark val="none"/>
        <c:tickLblPos val="nextTo"/>
        <c:crossAx val="128362368"/>
        <c:crosses val="autoZero"/>
        <c:crossBetween val="between"/>
      </c:valAx>
      <c:valAx>
        <c:axId val="128369792"/>
        <c:scaling>
          <c:orientation val="minMax"/>
          <c:max val="1"/>
          <c:min val="0"/>
        </c:scaling>
        <c:delete val="0"/>
        <c:axPos val="r"/>
        <c:numFmt formatCode="General" sourceLinked="1"/>
        <c:majorTickMark val="none"/>
        <c:minorTickMark val="none"/>
        <c:tickLblPos val="nextTo"/>
        <c:spPr>
          <a:ln>
            <a:solidFill>
              <a:sysClr val="window" lastClr="FFFFFF">
                <a:lumMod val="50000"/>
              </a:sysClr>
            </a:solidFill>
          </a:ln>
        </c:spPr>
        <c:crossAx val="128371328"/>
        <c:crosses val="max"/>
        <c:crossBetween val="midCat"/>
      </c:valAx>
      <c:valAx>
        <c:axId val="128371328"/>
        <c:scaling>
          <c:orientation val="minMax"/>
        </c:scaling>
        <c:delete val="1"/>
        <c:axPos val="b"/>
        <c:numFmt formatCode="General" sourceLinked="1"/>
        <c:majorTickMark val="out"/>
        <c:minorTickMark val="none"/>
        <c:tickLblPos val="nextTo"/>
        <c:crossAx val="128369792"/>
        <c:crosses val="autoZero"/>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276527934008248"/>
          <c:y val="5.0925925925925923E-2"/>
          <c:w val="0.7135442444694412"/>
          <c:h val="0.69815616797900248"/>
        </c:manualLayout>
      </c:layou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rgbClr val="5B9BD5">
                  <a:alpha val="50196"/>
                </a:srgbClr>
              </a:solidFill>
              <a:ln w="9525">
                <a:solidFill>
                  <a:schemeClr val="accent1"/>
                </a:solidFill>
              </a:ln>
              <a:effectLst/>
            </c:spPr>
          </c:marker>
          <c:xVal>
            <c:numRef>
              <c:f>如何描述數據!$F$26:$F$35</c:f>
              <c:numCache>
                <c:formatCode>General</c:formatCode>
                <c:ptCount val="10"/>
                <c:pt idx="0">
                  <c:v>0.87384866946317907</c:v>
                </c:pt>
                <c:pt idx="1">
                  <c:v>0.94143748126016891</c:v>
                </c:pt>
                <c:pt idx="2">
                  <c:v>0.98301944296910038</c:v>
                </c:pt>
                <c:pt idx="3">
                  <c:v>0.96756286859182106</c:v>
                </c:pt>
                <c:pt idx="4">
                  <c:v>0.90079120948714353</c:v>
                </c:pt>
                <c:pt idx="5">
                  <c:v>0.91967576871399837</c:v>
                </c:pt>
                <c:pt idx="6">
                  <c:v>0.82312889870436534</c:v>
                </c:pt>
                <c:pt idx="7">
                  <c:v>0.82831321108110667</c:v>
                </c:pt>
                <c:pt idx="8">
                  <c:v>1.1903200931055902</c:v>
                </c:pt>
                <c:pt idx="9">
                  <c:v>1.0420450042572118</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00-858F-4353-8993-475484E950F9}"/>
            </c:ext>
          </c:extLst>
        </c:ser>
        <c:ser>
          <c:idx val="1"/>
          <c:order val="1"/>
          <c:tx>
            <c:strRef>
              <c:f>如何描述數據!$A$36</c:f>
              <c:strCache>
                <c:ptCount val="1"/>
                <c:pt idx="0">
                  <c:v>乙</c:v>
                </c:pt>
              </c:strCache>
            </c:strRef>
          </c:tx>
          <c:spPr>
            <a:ln w="25400" cap="rnd">
              <a:noFill/>
              <a:round/>
            </a:ln>
            <a:effectLst/>
          </c:spPr>
          <c:marker>
            <c:symbol val="circle"/>
            <c:size val="5"/>
            <c:spPr>
              <a:solidFill>
                <a:srgbClr val="ED7D31">
                  <a:alpha val="50196"/>
                </a:srgbClr>
              </a:solidFill>
              <a:ln w="9525">
                <a:solidFill>
                  <a:schemeClr val="accent2"/>
                </a:solidFill>
              </a:ln>
              <a:effectLst/>
            </c:spPr>
          </c:marker>
          <c:xVal>
            <c:numRef>
              <c:f>如何描述數據!$F$36:$F$45</c:f>
              <c:numCache>
                <c:formatCode>General</c:formatCode>
                <c:ptCount val="10"/>
                <c:pt idx="0">
                  <c:v>2.9252420707394888</c:v>
                </c:pt>
                <c:pt idx="1">
                  <c:v>2.8844079556323741</c:v>
                </c:pt>
                <c:pt idx="2">
                  <c:v>2.9937768617965483</c:v>
                </c:pt>
                <c:pt idx="3">
                  <c:v>2.9874744688361115</c:v>
                </c:pt>
                <c:pt idx="4">
                  <c:v>2.8523393763240965</c:v>
                </c:pt>
                <c:pt idx="5">
                  <c:v>3.1878308873191332</c:v>
                </c:pt>
                <c:pt idx="6">
                  <c:v>2.9689298348454698</c:v>
                </c:pt>
                <c:pt idx="7">
                  <c:v>3.0002111945087102</c:v>
                </c:pt>
                <c:pt idx="8">
                  <c:v>2.8114620297836197</c:v>
                </c:pt>
                <c:pt idx="9">
                  <c:v>2.8268014644989554</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01-858F-4353-8993-475484E950F9}"/>
            </c:ext>
          </c:extLst>
        </c:ser>
        <c:dLbls>
          <c:showLegendKey val="0"/>
          <c:showVal val="0"/>
          <c:showCatName val="0"/>
          <c:showSerName val="0"/>
          <c:showPercent val="0"/>
          <c:showBubbleSize val="0"/>
        </c:dLbls>
        <c:axId val="589836960"/>
        <c:axId val="589837944"/>
      </c:scatterChart>
      <c:valAx>
        <c:axId val="589836960"/>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crossBetween val="midCat"/>
        <c:majorUnit val="1"/>
      </c:valAx>
      <c:valAx>
        <c:axId val="58983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9968824730242052"/>
          <c:y val="0.15958072982812632"/>
          <c:w val="0.60031175269757941"/>
          <c:h val="0.63888544577089157"/>
        </c:manualLayout>
      </c:layout>
      <c:barChart>
        <c:barDir val="bar"/>
        <c:grouping val="clustered"/>
        <c:varyColors val="0"/>
        <c:ser>
          <c:idx val="0"/>
          <c:order val="0"/>
          <c:tx>
            <c:v>處理</c:v>
          </c:tx>
          <c:invertIfNegative val="0"/>
          <c:cat>
            <c:strRef>
              <c:f>輔助數據作圖!$A$37:$A$39</c:f>
              <c:strCache>
                <c:ptCount val="3"/>
                <c:pt idx="0">
                  <c:v>處理A</c:v>
                </c:pt>
                <c:pt idx="1">
                  <c:v>處理B</c:v>
                </c:pt>
                <c:pt idx="2">
                  <c:v>處理C</c:v>
                </c:pt>
              </c:strCache>
            </c:strRef>
          </c:cat>
          <c:val>
            <c:numRef>
              <c:f>輔助數據作圖!$B$37:$B$39</c:f>
              <c:numCache>
                <c:formatCode>General</c:formatCode>
                <c:ptCount val="3"/>
                <c:pt idx="0">
                  <c:v>4</c:v>
                </c:pt>
                <c:pt idx="1">
                  <c:v>8</c:v>
                </c:pt>
                <c:pt idx="2">
                  <c:v>7</c:v>
                </c:pt>
              </c:numCache>
            </c:numRef>
          </c:val>
          <c:extLst>
            <c:ext xmlns:c16="http://schemas.microsoft.com/office/drawing/2014/chart" uri="{C3380CC4-5D6E-409C-BE32-E72D297353CC}">
              <c16:uniqueId val="{00000000-7DCA-4F12-9453-8828CC810785}"/>
            </c:ext>
          </c:extLst>
        </c:ser>
        <c:dLbls>
          <c:showLegendKey val="0"/>
          <c:showVal val="0"/>
          <c:showCatName val="0"/>
          <c:showSerName val="0"/>
          <c:showPercent val="0"/>
          <c:showBubbleSize val="0"/>
        </c:dLbls>
        <c:gapWidth val="150"/>
        <c:axId val="128403328"/>
        <c:axId val="128404864"/>
      </c:barChart>
      <c:catAx>
        <c:axId val="128403328"/>
        <c:scaling>
          <c:orientation val="maxMin"/>
        </c:scaling>
        <c:delete val="0"/>
        <c:axPos val="l"/>
        <c:numFmt formatCode="General" sourceLinked="1"/>
        <c:majorTickMark val="out"/>
        <c:minorTickMark val="none"/>
        <c:tickLblPos val="nextTo"/>
        <c:crossAx val="128404864"/>
        <c:crosses val="autoZero"/>
        <c:auto val="1"/>
        <c:lblAlgn val="ctr"/>
        <c:lblOffset val="100"/>
        <c:noMultiLvlLbl val="0"/>
      </c:catAx>
      <c:valAx>
        <c:axId val="128404864"/>
        <c:scaling>
          <c:orientation val="minMax"/>
        </c:scaling>
        <c:delete val="0"/>
        <c:axPos val="t"/>
        <c:numFmt formatCode="General" sourceLinked="1"/>
        <c:majorTickMark val="out"/>
        <c:minorTickMark val="none"/>
        <c:tickLblPos val="nextTo"/>
        <c:crossAx val="128403328"/>
        <c:crosses val="autoZero"/>
        <c:crossBetween val="between"/>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5958072982812632"/>
          <c:w val="0.60031175269757941"/>
          <c:h val="0.63888544577089157"/>
        </c:manualLayout>
      </c:layout>
      <c:barChart>
        <c:barDir val="col"/>
        <c:grouping val="clustered"/>
        <c:varyColors val="0"/>
        <c:ser>
          <c:idx val="0"/>
          <c:order val="1"/>
          <c:tx>
            <c:strRef>
              <c:f>輔助數據作圖!$C$64</c:f>
              <c:strCache>
                <c:ptCount val="1"/>
                <c:pt idx="0">
                  <c:v>高於平均</c:v>
                </c:pt>
              </c:strCache>
            </c:strRef>
          </c:tx>
          <c:invertIfNegative val="0"/>
          <c:cat>
            <c:strRef>
              <c:f>輔助數據作圖!$A$65:$A$70</c:f>
              <c:strCache>
                <c:ptCount val="6"/>
                <c:pt idx="0">
                  <c:v>處理A</c:v>
                </c:pt>
                <c:pt idx="1">
                  <c:v>處理B</c:v>
                </c:pt>
                <c:pt idx="2">
                  <c:v>處理C</c:v>
                </c:pt>
                <c:pt idx="3">
                  <c:v>處理D</c:v>
                </c:pt>
                <c:pt idx="4">
                  <c:v>處理E</c:v>
                </c:pt>
                <c:pt idx="5">
                  <c:v>處理F</c:v>
                </c:pt>
              </c:strCache>
            </c:strRef>
          </c:cat>
          <c:val>
            <c:numRef>
              <c:f>輔助數據作圖!$C$65:$C$70</c:f>
              <c:numCache>
                <c:formatCode>General</c:formatCode>
                <c:ptCount val="6"/>
                <c:pt idx="0">
                  <c:v>#N/A</c:v>
                </c:pt>
                <c:pt idx="1">
                  <c:v>8</c:v>
                </c:pt>
                <c:pt idx="2">
                  <c:v>#N/A</c:v>
                </c:pt>
                <c:pt idx="3">
                  <c:v>6</c:v>
                </c:pt>
                <c:pt idx="4">
                  <c:v>#N/A</c:v>
                </c:pt>
                <c:pt idx="5">
                  <c:v>6</c:v>
                </c:pt>
              </c:numCache>
            </c:numRef>
          </c:val>
          <c:extLst>
            <c:ext xmlns:c16="http://schemas.microsoft.com/office/drawing/2014/chart" uri="{C3380CC4-5D6E-409C-BE32-E72D297353CC}">
              <c16:uniqueId val="{00000000-24CA-4009-82EB-7AC4BC560470}"/>
            </c:ext>
          </c:extLst>
        </c:ser>
        <c:ser>
          <c:idx val="2"/>
          <c:order val="2"/>
          <c:tx>
            <c:strRef>
              <c:f>輔助數據作圖!$D$64</c:f>
              <c:strCache>
                <c:ptCount val="1"/>
                <c:pt idx="0">
                  <c:v>低於平均</c:v>
                </c:pt>
              </c:strCache>
            </c:strRef>
          </c:tx>
          <c:spPr>
            <a:solidFill>
              <a:schemeClr val="accent2">
                <a:lumMod val="60000"/>
                <a:lumOff val="40000"/>
              </a:schemeClr>
            </a:solidFill>
          </c:spPr>
          <c:invertIfNegative val="0"/>
          <c:cat>
            <c:strRef>
              <c:f>輔助數據作圖!$A$65:$A$70</c:f>
              <c:strCache>
                <c:ptCount val="6"/>
                <c:pt idx="0">
                  <c:v>處理A</c:v>
                </c:pt>
                <c:pt idx="1">
                  <c:v>處理B</c:v>
                </c:pt>
                <c:pt idx="2">
                  <c:v>處理C</c:v>
                </c:pt>
                <c:pt idx="3">
                  <c:v>處理D</c:v>
                </c:pt>
                <c:pt idx="4">
                  <c:v>處理E</c:v>
                </c:pt>
                <c:pt idx="5">
                  <c:v>處理F</c:v>
                </c:pt>
              </c:strCache>
            </c:strRef>
          </c:cat>
          <c:val>
            <c:numRef>
              <c:f>輔助數據作圖!$D$65:$D$70</c:f>
              <c:numCache>
                <c:formatCode>General</c:formatCode>
                <c:ptCount val="6"/>
                <c:pt idx="0">
                  <c:v>4</c:v>
                </c:pt>
                <c:pt idx="1">
                  <c:v>#N/A</c:v>
                </c:pt>
                <c:pt idx="2">
                  <c:v>4</c:v>
                </c:pt>
                <c:pt idx="3">
                  <c:v>#N/A</c:v>
                </c:pt>
                <c:pt idx="4">
                  <c:v>3</c:v>
                </c:pt>
                <c:pt idx="5">
                  <c:v>#N/A</c:v>
                </c:pt>
              </c:numCache>
            </c:numRef>
          </c:val>
          <c:extLst>
            <c:ext xmlns:c16="http://schemas.microsoft.com/office/drawing/2014/chart" uri="{C3380CC4-5D6E-409C-BE32-E72D297353CC}">
              <c16:uniqueId val="{00000001-24CA-4009-82EB-7AC4BC560470}"/>
            </c:ext>
          </c:extLst>
        </c:ser>
        <c:dLbls>
          <c:showLegendKey val="0"/>
          <c:showVal val="0"/>
          <c:showCatName val="0"/>
          <c:showSerName val="0"/>
          <c:showPercent val="0"/>
          <c:showBubbleSize val="0"/>
        </c:dLbls>
        <c:gapWidth val="50"/>
        <c:overlap val="100"/>
        <c:axId val="128452480"/>
        <c:axId val="128454016"/>
      </c:barChart>
      <c:scatterChart>
        <c:scatterStyle val="lineMarker"/>
        <c:varyColors val="0"/>
        <c:ser>
          <c:idx val="1"/>
          <c:order val="0"/>
          <c:tx>
            <c:strRef>
              <c:f>輔助數據作圖!$C$76</c:f>
              <c:strCache>
                <c:ptCount val="1"/>
                <c:pt idx="0">
                  <c:v>平均值</c:v>
                </c:pt>
              </c:strCache>
            </c:strRef>
          </c:tx>
          <c:spPr>
            <a:ln w="19050">
              <a:solidFill>
                <a:schemeClr val="bg1">
                  <a:lumMod val="50000"/>
                </a:schemeClr>
              </a:solidFill>
              <a:prstDash val="dash"/>
            </a:ln>
          </c:spPr>
          <c:dPt>
            <c:idx val="1"/>
            <c:bubble3D val="0"/>
            <c:spPr>
              <a:ln w="19050">
                <a:solidFill>
                  <a:schemeClr val="bg1">
                    <a:lumMod val="50000"/>
                  </a:schemeClr>
                </a:solidFill>
                <a:prstDash val="solid"/>
              </a:ln>
            </c:spPr>
            <c:extLst>
              <c:ext xmlns:c16="http://schemas.microsoft.com/office/drawing/2014/chart" uri="{C3380CC4-5D6E-409C-BE32-E72D297353CC}">
                <c16:uniqueId val="{00000000-C367-4F64-AF06-91476F2D3F23}"/>
              </c:ext>
            </c:extLst>
          </c:dPt>
          <c:xVal>
            <c:numRef>
              <c:f>輔助數據作圖!$A$76:$A$77</c:f>
              <c:numCache>
                <c:formatCode>General</c:formatCode>
                <c:ptCount val="2"/>
                <c:pt idx="0">
                  <c:v>0</c:v>
                </c:pt>
                <c:pt idx="1">
                  <c:v>1</c:v>
                </c:pt>
              </c:numCache>
            </c:numRef>
          </c:xVal>
          <c:yVal>
            <c:numRef>
              <c:f>輔助數據作圖!$B$76:$B$77</c:f>
              <c:numCache>
                <c:formatCode>General</c:formatCode>
                <c:ptCount val="2"/>
                <c:pt idx="0">
                  <c:v>5.166666666666667</c:v>
                </c:pt>
                <c:pt idx="1">
                  <c:v>5.166666666666667</c:v>
                </c:pt>
              </c:numCache>
            </c:numRef>
          </c:yVal>
          <c:smooth val="0"/>
          <c:extLst>
            <c:ext xmlns:c16="http://schemas.microsoft.com/office/drawing/2014/chart" uri="{C3380CC4-5D6E-409C-BE32-E72D297353CC}">
              <c16:uniqueId val="{00000003-24CA-4009-82EB-7AC4BC560470}"/>
            </c:ext>
          </c:extLst>
        </c:ser>
        <c:dLbls>
          <c:showLegendKey val="0"/>
          <c:showVal val="0"/>
          <c:showCatName val="0"/>
          <c:showSerName val="0"/>
          <c:showPercent val="0"/>
          <c:showBubbleSize val="0"/>
        </c:dLbls>
        <c:axId val="736395056"/>
        <c:axId val="736396696"/>
      </c:scatterChart>
      <c:catAx>
        <c:axId val="128452480"/>
        <c:scaling>
          <c:orientation val="minMax"/>
        </c:scaling>
        <c:delete val="0"/>
        <c:axPos val="b"/>
        <c:numFmt formatCode="General" sourceLinked="1"/>
        <c:majorTickMark val="out"/>
        <c:minorTickMark val="none"/>
        <c:tickLblPos val="nextTo"/>
        <c:crossAx val="128454016"/>
        <c:crosses val="autoZero"/>
        <c:auto val="1"/>
        <c:lblAlgn val="ctr"/>
        <c:lblOffset val="0"/>
        <c:tickLblSkip val="1"/>
        <c:noMultiLvlLbl val="0"/>
      </c:catAx>
      <c:valAx>
        <c:axId val="128454016"/>
        <c:scaling>
          <c:orientation val="minMax"/>
          <c:max val="10"/>
          <c:min val="0"/>
        </c:scaling>
        <c:delete val="0"/>
        <c:axPos val="l"/>
        <c:numFmt formatCode="General" sourceLinked="1"/>
        <c:majorTickMark val="out"/>
        <c:minorTickMark val="none"/>
        <c:tickLblPos val="nextTo"/>
        <c:crossAx val="128452480"/>
        <c:crosses val="autoZero"/>
        <c:crossBetween val="between"/>
      </c:valAx>
      <c:valAx>
        <c:axId val="736396696"/>
        <c:scaling>
          <c:orientation val="minMax"/>
          <c:max val="10"/>
        </c:scaling>
        <c:delete val="0"/>
        <c:axPos val="r"/>
        <c:numFmt formatCode="General" sourceLinked="1"/>
        <c:majorTickMark val="none"/>
        <c:minorTickMark val="none"/>
        <c:tickLblPos val="nextTo"/>
        <c:spPr>
          <a:ln>
            <a:solidFill>
              <a:schemeClr val="accent2">
                <a:shade val="95000"/>
                <a:satMod val="105000"/>
              </a:schemeClr>
            </a:solidFill>
          </a:ln>
        </c:spPr>
        <c:crossAx val="736395056"/>
        <c:crosses val="max"/>
        <c:crossBetween val="midCat"/>
      </c:valAx>
      <c:valAx>
        <c:axId val="736395056"/>
        <c:scaling>
          <c:orientation val="minMax"/>
          <c:max val="1"/>
        </c:scaling>
        <c:delete val="0"/>
        <c:axPos val="t"/>
        <c:numFmt formatCode="General" sourceLinked="1"/>
        <c:majorTickMark val="out"/>
        <c:minorTickMark val="none"/>
        <c:tickLblPos val="nextTo"/>
        <c:spPr>
          <a:ln>
            <a:solidFill>
              <a:schemeClr val="accent2">
                <a:shade val="95000"/>
                <a:satMod val="105000"/>
              </a:schemeClr>
            </a:solidFill>
          </a:ln>
        </c:spPr>
        <c:crossAx val="736396696"/>
        <c:crosses val="max"/>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423764287528575"/>
          <c:w val="0.58549693788276469"/>
          <c:h val="0.63888544577089157"/>
        </c:manualLayout>
      </c:layout>
      <c:barChart>
        <c:barDir val="col"/>
        <c:grouping val="clustered"/>
        <c:varyColors val="0"/>
        <c:ser>
          <c:idx val="0"/>
          <c:order val="0"/>
          <c:tx>
            <c:v>處理</c:v>
          </c:tx>
          <c:invertIfNegative val="0"/>
          <c:cat>
            <c:strRef>
              <c:f>輔助數據作圖!$A$4:$A$6</c:f>
              <c:strCache>
                <c:ptCount val="3"/>
                <c:pt idx="0">
                  <c:v>處理A</c:v>
                </c:pt>
                <c:pt idx="1">
                  <c:v>處理B</c:v>
                </c:pt>
                <c:pt idx="2">
                  <c:v>處理C</c:v>
                </c:pt>
              </c:strCache>
            </c:strRef>
          </c:cat>
          <c:val>
            <c:numRef>
              <c:f>輔助數據作圖!$B$4:$B$6</c:f>
              <c:numCache>
                <c:formatCode>General</c:formatCode>
                <c:ptCount val="3"/>
                <c:pt idx="0">
                  <c:v>5</c:v>
                </c:pt>
                <c:pt idx="1">
                  <c:v>8</c:v>
                </c:pt>
                <c:pt idx="2">
                  <c:v>10</c:v>
                </c:pt>
              </c:numCache>
            </c:numRef>
          </c:val>
          <c:extLst>
            <c:ext xmlns:c16="http://schemas.microsoft.com/office/drawing/2014/chart" uri="{C3380CC4-5D6E-409C-BE32-E72D297353CC}">
              <c16:uniqueId val="{00000000-4CD1-4828-8246-F9541A5D99DC}"/>
            </c:ext>
          </c:extLst>
        </c:ser>
        <c:dLbls>
          <c:showLegendKey val="0"/>
          <c:showVal val="0"/>
          <c:showCatName val="0"/>
          <c:showSerName val="0"/>
          <c:showPercent val="0"/>
          <c:showBubbleSize val="0"/>
        </c:dLbls>
        <c:gapWidth val="150"/>
        <c:axId val="127841024"/>
        <c:axId val="127842560"/>
      </c:barChart>
      <c:scatterChart>
        <c:scatterStyle val="lineMarker"/>
        <c:varyColors val="0"/>
        <c:ser>
          <c:idx val="1"/>
          <c:order val="1"/>
          <c:tx>
            <c:strRef>
              <c:f>輔助數據作圖!$A$3</c:f>
              <c:strCache>
                <c:ptCount val="1"/>
                <c:pt idx="0">
                  <c:v>對照組</c:v>
                </c:pt>
              </c:strCache>
            </c:strRef>
          </c:tx>
          <c:spPr>
            <a:ln w="19050">
              <a:solidFill>
                <a:schemeClr val="bg1">
                  <a:lumMod val="50000"/>
                </a:schemeClr>
              </a:solidFill>
              <a:prstDash val="dash"/>
            </a:ln>
          </c:spPr>
          <c:marker>
            <c:spPr>
              <a:noFill/>
              <a:ln>
                <a:noFill/>
              </a:ln>
            </c:spPr>
          </c:marker>
          <c:dLbls>
            <c:dLbl>
              <c:idx val="0"/>
              <c:delete val="1"/>
              <c:extLst>
                <c:ext xmlns:c15="http://schemas.microsoft.com/office/drawing/2012/chart" uri="{CE6537A1-D6FC-4f65-9D91-7224C49458BB}"/>
                <c:ext xmlns:c16="http://schemas.microsoft.com/office/drawing/2014/chart" uri="{C3380CC4-5D6E-409C-BE32-E72D297353CC}">
                  <c16:uniqueId val="{00000001-4CD1-4828-8246-F9541A5D99D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輔助數據作圖!$A$10:$A$11</c:f>
              <c:numCache>
                <c:formatCode>General</c:formatCode>
                <c:ptCount val="2"/>
                <c:pt idx="0">
                  <c:v>0</c:v>
                </c:pt>
                <c:pt idx="1">
                  <c:v>1</c:v>
                </c:pt>
              </c:numCache>
            </c:numRef>
          </c:xVal>
          <c:yVal>
            <c:numRef>
              <c:f>輔助數據作圖!$B$10:$B$11</c:f>
              <c:numCache>
                <c:formatCode>General</c:formatCode>
                <c:ptCount val="2"/>
                <c:pt idx="0">
                  <c:v>7</c:v>
                </c:pt>
                <c:pt idx="1">
                  <c:v>7</c:v>
                </c:pt>
              </c:numCache>
            </c:numRef>
          </c:yVal>
          <c:smooth val="0"/>
          <c:extLst>
            <c:ext xmlns:c16="http://schemas.microsoft.com/office/drawing/2014/chart" uri="{C3380CC4-5D6E-409C-BE32-E72D297353CC}">
              <c16:uniqueId val="{00000002-4CD1-4828-8246-F9541A5D99DC}"/>
            </c:ext>
          </c:extLst>
        </c:ser>
        <c:dLbls>
          <c:showLegendKey val="0"/>
          <c:showVal val="0"/>
          <c:showCatName val="0"/>
          <c:showSerName val="0"/>
          <c:showPercent val="0"/>
          <c:showBubbleSize val="0"/>
        </c:dLbls>
        <c:axId val="127858176"/>
        <c:axId val="127856640"/>
      </c:scatterChart>
      <c:catAx>
        <c:axId val="127841024"/>
        <c:scaling>
          <c:orientation val="minMax"/>
        </c:scaling>
        <c:delete val="0"/>
        <c:axPos val="b"/>
        <c:numFmt formatCode="General" sourceLinked="1"/>
        <c:majorTickMark val="out"/>
        <c:minorTickMark val="none"/>
        <c:tickLblPos val="nextTo"/>
        <c:crossAx val="127842560"/>
        <c:crosses val="autoZero"/>
        <c:auto val="1"/>
        <c:lblAlgn val="ctr"/>
        <c:lblOffset val="100"/>
        <c:noMultiLvlLbl val="0"/>
      </c:catAx>
      <c:valAx>
        <c:axId val="127842560"/>
        <c:scaling>
          <c:orientation val="minMax"/>
        </c:scaling>
        <c:delete val="0"/>
        <c:axPos val="l"/>
        <c:numFmt formatCode="General" sourceLinked="1"/>
        <c:majorTickMark val="out"/>
        <c:minorTickMark val="none"/>
        <c:tickLblPos val="nextTo"/>
        <c:crossAx val="127841024"/>
        <c:crosses val="autoZero"/>
        <c:crossBetween val="between"/>
      </c:valAx>
      <c:valAx>
        <c:axId val="127856640"/>
        <c:scaling>
          <c:orientation val="minMax"/>
          <c:max val="12"/>
          <c:min val="0"/>
        </c:scaling>
        <c:delete val="0"/>
        <c:axPos val="r"/>
        <c:numFmt formatCode="General" sourceLinked="1"/>
        <c:majorTickMark val="none"/>
        <c:minorTickMark val="none"/>
        <c:tickLblPos val="none"/>
        <c:spPr>
          <a:ln>
            <a:noFill/>
          </a:ln>
        </c:spPr>
        <c:crossAx val="127858176"/>
        <c:crosses val="max"/>
        <c:crossBetween val="midCat"/>
      </c:valAx>
      <c:valAx>
        <c:axId val="127858176"/>
        <c:scaling>
          <c:orientation val="minMax"/>
          <c:max val="1"/>
          <c:min val="0"/>
        </c:scaling>
        <c:delete val="0"/>
        <c:axPos val="t"/>
        <c:numFmt formatCode="General" sourceLinked="1"/>
        <c:majorTickMark val="none"/>
        <c:minorTickMark val="none"/>
        <c:tickLblPos val="none"/>
        <c:spPr>
          <a:ln>
            <a:noFill/>
          </a:ln>
        </c:spPr>
        <c:crossAx val="127856640"/>
        <c:crosses val="max"/>
        <c:crossBetween val="midCat"/>
      </c:valAx>
      <c:spPr>
        <a:ln>
          <a:noFill/>
        </a:ln>
      </c:spPr>
    </c:plotArea>
    <c:plotVisOnly val="1"/>
    <c:dispBlanksAs val="gap"/>
    <c:showDLblsOverMax val="0"/>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9968824730242052"/>
          <c:y val="0.15958072982812632"/>
          <c:w val="0.60031175269757941"/>
          <c:h val="0.63888544577089157"/>
        </c:manualLayout>
      </c:layout>
      <c:barChart>
        <c:barDir val="bar"/>
        <c:grouping val="clustered"/>
        <c:varyColors val="0"/>
        <c:ser>
          <c:idx val="0"/>
          <c:order val="1"/>
          <c:tx>
            <c:strRef>
              <c:f>輔助數據作圖!$A$50</c:f>
              <c:strCache>
                <c:ptCount val="1"/>
                <c:pt idx="0">
                  <c:v>組別</c:v>
                </c:pt>
              </c:strCache>
            </c:strRef>
          </c:tx>
          <c:invertIfNegative val="0"/>
          <c:cat>
            <c:strRef>
              <c:f>輔助數據作圖!$A$4:$A$6</c:f>
              <c:strCache>
                <c:ptCount val="3"/>
                <c:pt idx="0">
                  <c:v>處理A</c:v>
                </c:pt>
                <c:pt idx="1">
                  <c:v>處理B</c:v>
                </c:pt>
                <c:pt idx="2">
                  <c:v>處理C</c:v>
                </c:pt>
              </c:strCache>
            </c:strRef>
          </c:cat>
          <c:val>
            <c:numRef>
              <c:f>輔助數據作圖!$B$21:$B$23</c:f>
              <c:numCache>
                <c:formatCode>General</c:formatCode>
                <c:ptCount val="3"/>
                <c:pt idx="0">
                  <c:v>4</c:v>
                </c:pt>
                <c:pt idx="1">
                  <c:v>8</c:v>
                </c:pt>
                <c:pt idx="2">
                  <c:v>7</c:v>
                </c:pt>
              </c:numCache>
            </c:numRef>
          </c:val>
          <c:extLst>
            <c:ext xmlns:c16="http://schemas.microsoft.com/office/drawing/2014/chart" uri="{C3380CC4-5D6E-409C-BE32-E72D297353CC}">
              <c16:uniqueId val="{00000000-3959-4458-9955-710B66FB8DEF}"/>
            </c:ext>
          </c:extLst>
        </c:ser>
        <c:dLbls>
          <c:showLegendKey val="0"/>
          <c:showVal val="0"/>
          <c:showCatName val="0"/>
          <c:showSerName val="0"/>
          <c:showPercent val="0"/>
          <c:showBubbleSize val="0"/>
        </c:dLbls>
        <c:gapWidth val="150"/>
        <c:axId val="128362368"/>
        <c:axId val="128363904"/>
      </c:barChart>
      <c:scatterChart>
        <c:scatterStyle val="lineMarker"/>
        <c:varyColors val="0"/>
        <c:ser>
          <c:idx val="1"/>
          <c:order val="0"/>
          <c:tx>
            <c:strRef>
              <c:f>輔助數據作圖!$A$60</c:f>
              <c:strCache>
                <c:ptCount val="1"/>
                <c:pt idx="0">
                  <c:v>平均值</c:v>
                </c:pt>
              </c:strCache>
            </c:strRef>
          </c:tx>
          <c:spPr>
            <a:ln w="19050">
              <a:prstDash val="sysDot"/>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1-3959-4458-9955-710B66FB8DEF}"/>
                </c:ext>
              </c:extLst>
            </c:dLbl>
            <c:dLbl>
              <c:idx val="1"/>
              <c:layout>
                <c:manualLayout>
                  <c:x val="-6.6666666666666666E-2"/>
                  <c:y val="-3.010752688172043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3959-4458-9955-710B66FB8DEF}"/>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輔助數據作圖!$A$58:$A$59</c:f>
              <c:numCache>
                <c:formatCode>General</c:formatCode>
                <c:ptCount val="2"/>
                <c:pt idx="0">
                  <c:v>6.333333333333333</c:v>
                </c:pt>
                <c:pt idx="1">
                  <c:v>6.333333333333333</c:v>
                </c:pt>
              </c:numCache>
            </c:numRef>
          </c:xVal>
          <c:yVal>
            <c:numRef>
              <c:f>輔助數據作圖!$B$58:$B$59</c:f>
              <c:numCache>
                <c:formatCode>General</c:formatCode>
                <c:ptCount val="2"/>
                <c:pt idx="0">
                  <c:v>0</c:v>
                </c:pt>
                <c:pt idx="1">
                  <c:v>1</c:v>
                </c:pt>
              </c:numCache>
            </c:numRef>
          </c:yVal>
          <c:smooth val="0"/>
          <c:extLst>
            <c:ext xmlns:c16="http://schemas.microsoft.com/office/drawing/2014/chart" uri="{C3380CC4-5D6E-409C-BE32-E72D297353CC}">
              <c16:uniqueId val="{00000003-3959-4458-9955-710B66FB8DEF}"/>
            </c:ext>
          </c:extLst>
        </c:ser>
        <c:dLbls>
          <c:showLegendKey val="0"/>
          <c:showVal val="0"/>
          <c:showCatName val="0"/>
          <c:showSerName val="0"/>
          <c:showPercent val="0"/>
          <c:showBubbleSize val="0"/>
        </c:dLbls>
        <c:axId val="128371328"/>
        <c:axId val="128369792"/>
      </c:scatterChart>
      <c:catAx>
        <c:axId val="128362368"/>
        <c:scaling>
          <c:orientation val="minMax"/>
        </c:scaling>
        <c:delete val="0"/>
        <c:axPos val="l"/>
        <c:numFmt formatCode="General" sourceLinked="1"/>
        <c:majorTickMark val="out"/>
        <c:minorTickMark val="none"/>
        <c:tickLblPos val="nextTo"/>
        <c:crossAx val="128363904"/>
        <c:crosses val="autoZero"/>
        <c:auto val="1"/>
        <c:lblAlgn val="ctr"/>
        <c:lblOffset val="100"/>
        <c:noMultiLvlLbl val="0"/>
      </c:catAx>
      <c:valAx>
        <c:axId val="128363904"/>
        <c:scaling>
          <c:orientation val="minMax"/>
        </c:scaling>
        <c:delete val="0"/>
        <c:axPos val="b"/>
        <c:numFmt formatCode="General" sourceLinked="1"/>
        <c:majorTickMark val="out"/>
        <c:minorTickMark val="none"/>
        <c:tickLblPos val="nextTo"/>
        <c:crossAx val="128362368"/>
        <c:crosses val="autoZero"/>
        <c:crossBetween val="between"/>
      </c:valAx>
      <c:valAx>
        <c:axId val="128369792"/>
        <c:scaling>
          <c:orientation val="minMax"/>
          <c:max val="1"/>
          <c:min val="0"/>
        </c:scaling>
        <c:delete val="0"/>
        <c:axPos val="r"/>
        <c:numFmt formatCode="General" sourceLinked="1"/>
        <c:majorTickMark val="none"/>
        <c:minorTickMark val="none"/>
        <c:tickLblPos val="none"/>
        <c:spPr>
          <a:ln>
            <a:noFill/>
          </a:ln>
        </c:spPr>
        <c:crossAx val="128371328"/>
        <c:crosses val="max"/>
        <c:crossBetween val="midCat"/>
      </c:valAx>
      <c:valAx>
        <c:axId val="128371328"/>
        <c:scaling>
          <c:orientation val="minMax"/>
        </c:scaling>
        <c:delete val="1"/>
        <c:axPos val="b"/>
        <c:numFmt formatCode="General" sourceLinked="1"/>
        <c:majorTickMark val="out"/>
        <c:minorTickMark val="none"/>
        <c:tickLblPos val="nextTo"/>
        <c:crossAx val="128369792"/>
        <c:crosses val="autoZero"/>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5958072982812632"/>
          <c:w val="0.60031175269757941"/>
          <c:h val="0.63888544577089157"/>
        </c:manualLayout>
      </c:layout>
      <c:barChart>
        <c:barDir val="col"/>
        <c:grouping val="clustered"/>
        <c:varyColors val="0"/>
        <c:ser>
          <c:idx val="0"/>
          <c:order val="1"/>
          <c:tx>
            <c:strRef>
              <c:f>輔助數據作圖!$C$64</c:f>
              <c:strCache>
                <c:ptCount val="1"/>
                <c:pt idx="0">
                  <c:v>高於平均</c:v>
                </c:pt>
              </c:strCache>
            </c:strRef>
          </c:tx>
          <c:invertIfNegative val="0"/>
          <c:cat>
            <c:strRef>
              <c:f>輔助數據作圖!$A$65:$A$70</c:f>
              <c:strCache>
                <c:ptCount val="6"/>
                <c:pt idx="0">
                  <c:v>處理A</c:v>
                </c:pt>
                <c:pt idx="1">
                  <c:v>處理B</c:v>
                </c:pt>
                <c:pt idx="2">
                  <c:v>處理C</c:v>
                </c:pt>
                <c:pt idx="3">
                  <c:v>處理D</c:v>
                </c:pt>
                <c:pt idx="4">
                  <c:v>處理E</c:v>
                </c:pt>
                <c:pt idx="5">
                  <c:v>處理F</c:v>
                </c:pt>
              </c:strCache>
            </c:strRef>
          </c:cat>
          <c:val>
            <c:numRef>
              <c:f>輔助數據作圖!$C$65:$C$70</c:f>
              <c:numCache>
                <c:formatCode>General</c:formatCode>
                <c:ptCount val="6"/>
                <c:pt idx="0">
                  <c:v>#N/A</c:v>
                </c:pt>
                <c:pt idx="1">
                  <c:v>8</c:v>
                </c:pt>
                <c:pt idx="2">
                  <c:v>#N/A</c:v>
                </c:pt>
                <c:pt idx="3">
                  <c:v>6</c:v>
                </c:pt>
                <c:pt idx="4">
                  <c:v>#N/A</c:v>
                </c:pt>
                <c:pt idx="5">
                  <c:v>6</c:v>
                </c:pt>
              </c:numCache>
            </c:numRef>
          </c:val>
          <c:extLst>
            <c:ext xmlns:c16="http://schemas.microsoft.com/office/drawing/2014/chart" uri="{C3380CC4-5D6E-409C-BE32-E72D297353CC}">
              <c16:uniqueId val="{00000000-5DE7-496D-985A-9F77FE571D83}"/>
            </c:ext>
          </c:extLst>
        </c:ser>
        <c:ser>
          <c:idx val="2"/>
          <c:order val="2"/>
          <c:tx>
            <c:strRef>
              <c:f>輔助數據作圖!$D$64</c:f>
              <c:strCache>
                <c:ptCount val="1"/>
                <c:pt idx="0">
                  <c:v>低於平均</c:v>
                </c:pt>
              </c:strCache>
            </c:strRef>
          </c:tx>
          <c:spPr>
            <a:solidFill>
              <a:schemeClr val="accent2">
                <a:lumMod val="60000"/>
                <a:lumOff val="40000"/>
              </a:schemeClr>
            </a:solidFill>
          </c:spPr>
          <c:invertIfNegative val="0"/>
          <c:cat>
            <c:strRef>
              <c:f>輔助數據作圖!$A$65:$A$70</c:f>
              <c:strCache>
                <c:ptCount val="6"/>
                <c:pt idx="0">
                  <c:v>處理A</c:v>
                </c:pt>
                <c:pt idx="1">
                  <c:v>處理B</c:v>
                </c:pt>
                <c:pt idx="2">
                  <c:v>處理C</c:v>
                </c:pt>
                <c:pt idx="3">
                  <c:v>處理D</c:v>
                </c:pt>
                <c:pt idx="4">
                  <c:v>處理E</c:v>
                </c:pt>
                <c:pt idx="5">
                  <c:v>處理F</c:v>
                </c:pt>
              </c:strCache>
            </c:strRef>
          </c:cat>
          <c:val>
            <c:numRef>
              <c:f>輔助數據作圖!$D$65:$D$70</c:f>
              <c:numCache>
                <c:formatCode>General</c:formatCode>
                <c:ptCount val="6"/>
                <c:pt idx="0">
                  <c:v>4</c:v>
                </c:pt>
                <c:pt idx="1">
                  <c:v>#N/A</c:v>
                </c:pt>
                <c:pt idx="2">
                  <c:v>4</c:v>
                </c:pt>
                <c:pt idx="3">
                  <c:v>#N/A</c:v>
                </c:pt>
                <c:pt idx="4">
                  <c:v>3</c:v>
                </c:pt>
                <c:pt idx="5">
                  <c:v>#N/A</c:v>
                </c:pt>
              </c:numCache>
            </c:numRef>
          </c:val>
          <c:extLst>
            <c:ext xmlns:c16="http://schemas.microsoft.com/office/drawing/2014/chart" uri="{C3380CC4-5D6E-409C-BE32-E72D297353CC}">
              <c16:uniqueId val="{00000001-5DE7-496D-985A-9F77FE571D83}"/>
            </c:ext>
          </c:extLst>
        </c:ser>
        <c:dLbls>
          <c:showLegendKey val="0"/>
          <c:showVal val="0"/>
          <c:showCatName val="0"/>
          <c:showSerName val="0"/>
          <c:showPercent val="0"/>
          <c:showBubbleSize val="0"/>
        </c:dLbls>
        <c:gapWidth val="50"/>
        <c:overlap val="100"/>
        <c:axId val="128452480"/>
        <c:axId val="128454016"/>
      </c:barChart>
      <c:scatterChart>
        <c:scatterStyle val="lineMarker"/>
        <c:varyColors val="0"/>
        <c:ser>
          <c:idx val="1"/>
          <c:order val="0"/>
          <c:tx>
            <c:strRef>
              <c:f>輔助數據作圖!$C$76</c:f>
              <c:strCache>
                <c:ptCount val="1"/>
                <c:pt idx="0">
                  <c:v>平均值</c:v>
                </c:pt>
              </c:strCache>
            </c:strRef>
          </c:tx>
          <c:spPr>
            <a:ln w="19050">
              <a:solidFill>
                <a:schemeClr val="bg1">
                  <a:lumMod val="50000"/>
                </a:schemeClr>
              </a:solidFill>
              <a:prstDash val="dash"/>
            </a:ln>
          </c:spPr>
          <c:marker>
            <c:spPr>
              <a:noFill/>
              <a:ln>
                <a:noFill/>
              </a:ln>
            </c:spPr>
          </c:marker>
          <c:dLbls>
            <c:dLbl>
              <c:idx val="0"/>
              <c:delete val="1"/>
              <c:extLst>
                <c:ext xmlns:c15="http://schemas.microsoft.com/office/drawing/2012/chart" uri="{CE6537A1-D6FC-4f65-9D91-7224C49458BB}"/>
                <c:ext xmlns:c16="http://schemas.microsoft.com/office/drawing/2014/chart" uri="{C3380CC4-5D6E-409C-BE32-E72D297353CC}">
                  <c16:uniqueId val="{00000002-5DE7-496D-985A-9F77FE571D83}"/>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輔助數據作圖!$A$76:$A$77</c:f>
              <c:numCache>
                <c:formatCode>General</c:formatCode>
                <c:ptCount val="2"/>
                <c:pt idx="0">
                  <c:v>0</c:v>
                </c:pt>
                <c:pt idx="1">
                  <c:v>1</c:v>
                </c:pt>
              </c:numCache>
            </c:numRef>
          </c:xVal>
          <c:yVal>
            <c:numRef>
              <c:f>輔助數據作圖!$B$76:$B$77</c:f>
              <c:numCache>
                <c:formatCode>General</c:formatCode>
                <c:ptCount val="2"/>
                <c:pt idx="0">
                  <c:v>5.166666666666667</c:v>
                </c:pt>
                <c:pt idx="1">
                  <c:v>5.166666666666667</c:v>
                </c:pt>
              </c:numCache>
            </c:numRef>
          </c:yVal>
          <c:smooth val="0"/>
          <c:extLst>
            <c:ext xmlns:c16="http://schemas.microsoft.com/office/drawing/2014/chart" uri="{C3380CC4-5D6E-409C-BE32-E72D297353CC}">
              <c16:uniqueId val="{00000003-5DE7-496D-985A-9F77FE571D83}"/>
            </c:ext>
          </c:extLst>
        </c:ser>
        <c:dLbls>
          <c:showLegendKey val="0"/>
          <c:showVal val="0"/>
          <c:showCatName val="0"/>
          <c:showSerName val="0"/>
          <c:showPercent val="0"/>
          <c:showBubbleSize val="0"/>
        </c:dLbls>
        <c:axId val="736395056"/>
        <c:axId val="736396696"/>
      </c:scatterChart>
      <c:catAx>
        <c:axId val="128452480"/>
        <c:scaling>
          <c:orientation val="minMax"/>
        </c:scaling>
        <c:delete val="0"/>
        <c:axPos val="b"/>
        <c:numFmt formatCode="General" sourceLinked="1"/>
        <c:majorTickMark val="out"/>
        <c:minorTickMark val="none"/>
        <c:tickLblPos val="nextTo"/>
        <c:crossAx val="128454016"/>
        <c:crosses val="autoZero"/>
        <c:auto val="1"/>
        <c:lblAlgn val="ctr"/>
        <c:lblOffset val="0"/>
        <c:tickLblSkip val="1"/>
        <c:noMultiLvlLbl val="0"/>
      </c:catAx>
      <c:valAx>
        <c:axId val="128454016"/>
        <c:scaling>
          <c:orientation val="minMax"/>
          <c:max val="10"/>
          <c:min val="0"/>
        </c:scaling>
        <c:delete val="0"/>
        <c:axPos val="l"/>
        <c:numFmt formatCode="General" sourceLinked="1"/>
        <c:majorTickMark val="out"/>
        <c:minorTickMark val="none"/>
        <c:tickLblPos val="nextTo"/>
        <c:crossAx val="128452480"/>
        <c:crosses val="autoZero"/>
        <c:crossBetween val="between"/>
      </c:valAx>
      <c:valAx>
        <c:axId val="736396696"/>
        <c:scaling>
          <c:orientation val="minMax"/>
          <c:max val="10"/>
        </c:scaling>
        <c:delete val="0"/>
        <c:axPos val="r"/>
        <c:numFmt formatCode="General" sourceLinked="1"/>
        <c:majorTickMark val="none"/>
        <c:minorTickMark val="none"/>
        <c:tickLblPos val="none"/>
        <c:spPr>
          <a:ln>
            <a:noFill/>
          </a:ln>
        </c:spPr>
        <c:crossAx val="736395056"/>
        <c:crosses val="max"/>
        <c:crossBetween val="midCat"/>
      </c:valAx>
      <c:valAx>
        <c:axId val="736395056"/>
        <c:scaling>
          <c:orientation val="minMax"/>
          <c:max val="1"/>
        </c:scaling>
        <c:delete val="0"/>
        <c:axPos val="t"/>
        <c:numFmt formatCode="General" sourceLinked="1"/>
        <c:majorTickMark val="out"/>
        <c:minorTickMark val="none"/>
        <c:tickLblPos val="none"/>
        <c:spPr>
          <a:ln>
            <a:noFill/>
          </a:ln>
        </c:spPr>
        <c:crossAx val="736396696"/>
        <c:crosses val="max"/>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81245747059396E-2"/>
          <c:y val="6.9258149182965023E-2"/>
          <c:w val="0.81582531350247889"/>
          <c:h val="0.70986741173482359"/>
        </c:manualLayout>
      </c:layout>
      <c:barChart>
        <c:barDir val="col"/>
        <c:grouping val="clustered"/>
        <c:varyColors val="0"/>
        <c:ser>
          <c:idx val="1"/>
          <c:order val="1"/>
          <c:tx>
            <c:strRef>
              <c:f>'輔助背景-垂直'!$D$1</c:f>
              <c:strCache>
                <c:ptCount val="1"/>
                <c:pt idx="0">
                  <c:v>夜晚</c:v>
                </c:pt>
              </c:strCache>
            </c:strRef>
          </c:tx>
          <c:spPr>
            <a:solidFill>
              <a:schemeClr val="bg1">
                <a:lumMod val="85000"/>
              </a:schemeClr>
            </a:solidFill>
            <a:ln>
              <a:noFill/>
            </a:ln>
          </c:spPr>
          <c:invertIfNegative val="0"/>
          <c:cat>
            <c:numRef>
              <c:f>'輔助背景-垂直'!$B$2:$B$49</c:f>
              <c:numCache>
                <c:formatCode>hh</c:formatCode>
                <c:ptCount val="48"/>
                <c:pt idx="0">
                  <c:v>0.58333333333333337</c:v>
                </c:pt>
                <c:pt idx="1">
                  <c:v>0.625</c:v>
                </c:pt>
                <c:pt idx="2">
                  <c:v>0.66666666666666696</c:v>
                </c:pt>
                <c:pt idx="3">
                  <c:v>0.70833333333333304</c:v>
                </c:pt>
                <c:pt idx="4">
                  <c:v>0.75</c:v>
                </c:pt>
                <c:pt idx="5">
                  <c:v>0.79166666666666596</c:v>
                </c:pt>
                <c:pt idx="6">
                  <c:v>0.83333333333333304</c:v>
                </c:pt>
                <c:pt idx="7">
                  <c:v>0.874999999999999</c:v>
                </c:pt>
                <c:pt idx="8">
                  <c:v>0.91666666666666596</c:v>
                </c:pt>
                <c:pt idx="9">
                  <c:v>0.95833333333333304</c:v>
                </c:pt>
                <c:pt idx="10">
                  <c:v>0.999999999999999</c:v>
                </c:pt>
                <c:pt idx="11">
                  <c:v>1.0416666666666701</c:v>
                </c:pt>
                <c:pt idx="12">
                  <c:v>1.0833333333333299</c:v>
                </c:pt>
                <c:pt idx="13">
                  <c:v>1.125</c:v>
                </c:pt>
                <c:pt idx="14">
                  <c:v>1.1666666666666701</c:v>
                </c:pt>
                <c:pt idx="15">
                  <c:v>1.2083333333333299</c:v>
                </c:pt>
                <c:pt idx="16">
                  <c:v>1.25</c:v>
                </c:pt>
                <c:pt idx="17">
                  <c:v>1.2916666666666701</c:v>
                </c:pt>
                <c:pt idx="18">
                  <c:v>1.3333333333333299</c:v>
                </c:pt>
                <c:pt idx="19">
                  <c:v>1.375</c:v>
                </c:pt>
                <c:pt idx="20">
                  <c:v>1.4166666666666701</c:v>
                </c:pt>
                <c:pt idx="21">
                  <c:v>1.4583333333333299</c:v>
                </c:pt>
                <c:pt idx="22">
                  <c:v>1.5</c:v>
                </c:pt>
                <c:pt idx="23">
                  <c:v>1.5416666666666701</c:v>
                </c:pt>
                <c:pt idx="24">
                  <c:v>0.58333333333333337</c:v>
                </c:pt>
                <c:pt idx="25">
                  <c:v>0.625</c:v>
                </c:pt>
                <c:pt idx="26">
                  <c:v>0.66666666666666696</c:v>
                </c:pt>
                <c:pt idx="27">
                  <c:v>0.70833333333333304</c:v>
                </c:pt>
                <c:pt idx="28">
                  <c:v>0.75</c:v>
                </c:pt>
                <c:pt idx="29">
                  <c:v>0.79166666666666596</c:v>
                </c:pt>
                <c:pt idx="30">
                  <c:v>0.83333333333333304</c:v>
                </c:pt>
                <c:pt idx="31">
                  <c:v>0.874999999999999</c:v>
                </c:pt>
                <c:pt idx="32">
                  <c:v>0.91666666666666596</c:v>
                </c:pt>
                <c:pt idx="33">
                  <c:v>0.95833333333333304</c:v>
                </c:pt>
                <c:pt idx="34">
                  <c:v>0.999999999999999</c:v>
                </c:pt>
                <c:pt idx="35">
                  <c:v>1.0416666666666701</c:v>
                </c:pt>
                <c:pt idx="36">
                  <c:v>1.0833333333333299</c:v>
                </c:pt>
                <c:pt idx="37">
                  <c:v>1.125</c:v>
                </c:pt>
                <c:pt idx="38">
                  <c:v>1.1666666666666701</c:v>
                </c:pt>
                <c:pt idx="39">
                  <c:v>1.2083333333333299</c:v>
                </c:pt>
                <c:pt idx="40">
                  <c:v>1.25</c:v>
                </c:pt>
                <c:pt idx="41">
                  <c:v>1.2916666666666701</c:v>
                </c:pt>
                <c:pt idx="42">
                  <c:v>1.3333333333333299</c:v>
                </c:pt>
                <c:pt idx="43">
                  <c:v>1.375</c:v>
                </c:pt>
                <c:pt idx="44">
                  <c:v>1.4166666666666701</c:v>
                </c:pt>
                <c:pt idx="45">
                  <c:v>1.4583333333333299</c:v>
                </c:pt>
                <c:pt idx="46">
                  <c:v>1.5</c:v>
                </c:pt>
                <c:pt idx="47">
                  <c:v>1.5416666666666701</c:v>
                </c:pt>
              </c:numCache>
            </c:numRef>
          </c:cat>
          <c:val>
            <c:numRef>
              <c:f>'輔助背景-垂直'!$D$2:$D$49</c:f>
              <c:numCache>
                <c:formatCode>General</c:formatCode>
                <c:ptCount val="48"/>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1</c:v>
                </c:pt>
                <c:pt idx="29">
                  <c:v>1</c:v>
                </c:pt>
                <c:pt idx="30">
                  <c:v>1</c:v>
                </c:pt>
                <c:pt idx="31">
                  <c:v>1</c:v>
                </c:pt>
                <c:pt idx="32">
                  <c:v>1</c:v>
                </c:pt>
                <c:pt idx="33">
                  <c:v>1</c:v>
                </c:pt>
                <c:pt idx="34">
                  <c:v>1</c:v>
                </c:pt>
                <c:pt idx="35">
                  <c:v>1</c:v>
                </c:pt>
                <c:pt idx="36">
                  <c:v>1</c:v>
                </c:pt>
                <c:pt idx="37">
                  <c:v>1</c:v>
                </c:pt>
                <c:pt idx="38">
                  <c:v>1</c:v>
                </c:pt>
                <c:pt idx="39">
                  <c:v>1</c:v>
                </c:pt>
                <c:pt idx="40">
                  <c:v>1</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0-2AC0-4F7F-B104-5A14CDD3D912}"/>
            </c:ext>
          </c:extLst>
        </c:ser>
        <c:dLbls>
          <c:showLegendKey val="0"/>
          <c:showVal val="0"/>
          <c:showCatName val="0"/>
          <c:showSerName val="0"/>
          <c:showPercent val="0"/>
          <c:showBubbleSize val="0"/>
        </c:dLbls>
        <c:gapWidth val="0"/>
        <c:axId val="128596224"/>
        <c:axId val="128594688"/>
      </c:barChart>
      <c:lineChart>
        <c:grouping val="standard"/>
        <c:varyColors val="0"/>
        <c:ser>
          <c:idx val="0"/>
          <c:order val="0"/>
          <c:tx>
            <c:strRef>
              <c:f>'輔助背景-垂直'!$C$1</c:f>
              <c:strCache>
                <c:ptCount val="1"/>
                <c:pt idx="0">
                  <c:v>數值</c:v>
                </c:pt>
              </c:strCache>
            </c:strRef>
          </c:tx>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cat>
            <c:multiLvlStrRef>
              <c:f>'輔助背景-垂直'!$A$2:$B$49</c:f>
              <c:multiLvlStrCache>
                <c:ptCount val="48"/>
                <c:lvl>
                  <c:pt idx="0">
                    <c:v>14</c:v>
                  </c:pt>
                  <c:pt idx="1">
                    <c:v>15</c:v>
                  </c:pt>
                  <c:pt idx="2">
                    <c:v>16</c:v>
                  </c:pt>
                  <c:pt idx="3">
                    <c:v>17</c:v>
                  </c:pt>
                  <c:pt idx="4">
                    <c:v>18</c:v>
                  </c:pt>
                  <c:pt idx="5">
                    <c:v>19</c:v>
                  </c:pt>
                  <c:pt idx="6">
                    <c:v>20</c:v>
                  </c:pt>
                  <c:pt idx="7">
                    <c:v>21</c:v>
                  </c:pt>
                  <c:pt idx="8">
                    <c:v>22</c:v>
                  </c:pt>
                  <c:pt idx="9">
                    <c:v>23</c:v>
                  </c:pt>
                  <c:pt idx="10">
                    <c:v>00</c:v>
                  </c:pt>
                  <c:pt idx="11">
                    <c:v>01</c:v>
                  </c:pt>
                  <c:pt idx="12">
                    <c:v>02</c:v>
                  </c:pt>
                  <c:pt idx="13">
                    <c:v>03</c:v>
                  </c:pt>
                  <c:pt idx="14">
                    <c:v>04</c:v>
                  </c:pt>
                  <c:pt idx="15">
                    <c:v>05</c:v>
                  </c:pt>
                  <c:pt idx="16">
                    <c:v>06</c:v>
                  </c:pt>
                  <c:pt idx="17">
                    <c:v>07</c:v>
                  </c:pt>
                  <c:pt idx="18">
                    <c:v>08</c:v>
                  </c:pt>
                  <c:pt idx="19">
                    <c:v>09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00</c:v>
                  </c:pt>
                  <c:pt idx="35">
                    <c:v>01</c:v>
                  </c:pt>
                  <c:pt idx="36">
                    <c:v>02</c:v>
                  </c:pt>
                  <c:pt idx="37">
                    <c:v>03</c:v>
                  </c:pt>
                  <c:pt idx="38">
                    <c:v>04</c:v>
                  </c:pt>
                  <c:pt idx="39">
                    <c:v>05</c:v>
                  </c:pt>
                  <c:pt idx="40">
                    <c:v>06</c:v>
                  </c:pt>
                  <c:pt idx="41">
                    <c:v>07</c:v>
                  </c:pt>
                  <c:pt idx="42">
                    <c:v>08</c:v>
                  </c:pt>
                  <c:pt idx="43">
                    <c:v>09</c:v>
                  </c:pt>
                  <c:pt idx="44">
                    <c:v>10</c:v>
                  </c:pt>
                  <c:pt idx="45">
                    <c:v>11</c:v>
                  </c:pt>
                  <c:pt idx="46">
                    <c:v>12</c:v>
                  </c:pt>
                  <c:pt idx="47">
                    <c:v>13</c:v>
                  </c:pt>
                </c:lvl>
                <c:lvl>
                  <c:pt idx="0">
                    <c:v>day1</c:v>
                  </c:pt>
                  <c:pt idx="34">
                    <c:v>day2</c:v>
                  </c:pt>
                </c:lvl>
              </c:multiLvlStrCache>
            </c:multiLvlStrRef>
          </c:cat>
          <c:val>
            <c:numRef>
              <c:f>'輔助背景-垂直'!$C$2:$C$49</c:f>
              <c:numCache>
                <c:formatCode>General</c:formatCode>
                <c:ptCount val="48"/>
                <c:pt idx="0">
                  <c:v>80</c:v>
                </c:pt>
                <c:pt idx="1">
                  <c:v>82</c:v>
                </c:pt>
                <c:pt idx="2">
                  <c:v>83</c:v>
                </c:pt>
                <c:pt idx="3">
                  <c:v>80</c:v>
                </c:pt>
                <c:pt idx="4">
                  <c:v>60</c:v>
                </c:pt>
                <c:pt idx="5">
                  <c:v>55</c:v>
                </c:pt>
                <c:pt idx="6">
                  <c:v>40</c:v>
                </c:pt>
                <c:pt idx="7">
                  <c:v>30</c:v>
                </c:pt>
                <c:pt idx="8">
                  <c:v>20</c:v>
                </c:pt>
                <c:pt idx="9">
                  <c:v>18</c:v>
                </c:pt>
                <c:pt idx="10">
                  <c:v>20</c:v>
                </c:pt>
                <c:pt idx="11">
                  <c:v>22</c:v>
                </c:pt>
                <c:pt idx="12">
                  <c:v>23</c:v>
                </c:pt>
                <c:pt idx="13">
                  <c:v>24</c:v>
                </c:pt>
                <c:pt idx="14">
                  <c:v>20</c:v>
                </c:pt>
                <c:pt idx="15">
                  <c:v>30</c:v>
                </c:pt>
                <c:pt idx="16">
                  <c:v>35</c:v>
                </c:pt>
                <c:pt idx="17">
                  <c:v>40</c:v>
                </c:pt>
                <c:pt idx="18">
                  <c:v>43</c:v>
                </c:pt>
                <c:pt idx="19">
                  <c:v>50</c:v>
                </c:pt>
                <c:pt idx="20">
                  <c:v>55</c:v>
                </c:pt>
                <c:pt idx="21">
                  <c:v>60</c:v>
                </c:pt>
                <c:pt idx="22">
                  <c:v>65</c:v>
                </c:pt>
                <c:pt idx="23">
                  <c:v>75</c:v>
                </c:pt>
                <c:pt idx="24">
                  <c:v>80</c:v>
                </c:pt>
                <c:pt idx="25">
                  <c:v>82</c:v>
                </c:pt>
                <c:pt idx="26">
                  <c:v>83</c:v>
                </c:pt>
                <c:pt idx="27">
                  <c:v>80</c:v>
                </c:pt>
                <c:pt idx="28">
                  <c:v>60</c:v>
                </c:pt>
                <c:pt idx="29">
                  <c:v>55</c:v>
                </c:pt>
                <c:pt idx="30">
                  <c:v>40</c:v>
                </c:pt>
                <c:pt idx="31">
                  <c:v>30</c:v>
                </c:pt>
                <c:pt idx="32">
                  <c:v>20</c:v>
                </c:pt>
                <c:pt idx="33">
                  <c:v>18</c:v>
                </c:pt>
                <c:pt idx="34">
                  <c:v>20</c:v>
                </c:pt>
                <c:pt idx="35">
                  <c:v>22</c:v>
                </c:pt>
                <c:pt idx="36">
                  <c:v>23</c:v>
                </c:pt>
                <c:pt idx="37">
                  <c:v>24</c:v>
                </c:pt>
                <c:pt idx="38">
                  <c:v>20</c:v>
                </c:pt>
                <c:pt idx="39">
                  <c:v>30</c:v>
                </c:pt>
                <c:pt idx="40">
                  <c:v>35</c:v>
                </c:pt>
                <c:pt idx="41">
                  <c:v>40</c:v>
                </c:pt>
                <c:pt idx="42">
                  <c:v>43</c:v>
                </c:pt>
                <c:pt idx="43">
                  <c:v>50</c:v>
                </c:pt>
                <c:pt idx="44">
                  <c:v>55</c:v>
                </c:pt>
                <c:pt idx="45">
                  <c:v>60</c:v>
                </c:pt>
                <c:pt idx="46">
                  <c:v>65</c:v>
                </c:pt>
                <c:pt idx="47">
                  <c:v>75</c:v>
                </c:pt>
              </c:numCache>
            </c:numRef>
          </c:val>
          <c:smooth val="0"/>
          <c:extLst>
            <c:ext xmlns:c16="http://schemas.microsoft.com/office/drawing/2014/chart" uri="{C3380CC4-5D6E-409C-BE32-E72D297353CC}">
              <c16:uniqueId val="{00000001-2AC0-4F7F-B104-5A14CDD3D912}"/>
            </c:ext>
          </c:extLst>
        </c:ser>
        <c:dLbls>
          <c:showLegendKey val="0"/>
          <c:showVal val="0"/>
          <c:showCatName val="0"/>
          <c:showSerName val="0"/>
          <c:showPercent val="0"/>
          <c:showBubbleSize val="0"/>
        </c:dLbls>
        <c:marker val="1"/>
        <c:smooth val="0"/>
        <c:axId val="128582400"/>
        <c:axId val="128584704"/>
      </c:lineChart>
      <c:catAx>
        <c:axId val="128582400"/>
        <c:scaling>
          <c:orientation val="minMax"/>
        </c:scaling>
        <c:delete val="0"/>
        <c:axPos val="b"/>
        <c:numFmt formatCode="hh" sourceLinked="0"/>
        <c:majorTickMark val="out"/>
        <c:minorTickMark val="none"/>
        <c:tickLblPos val="nextTo"/>
        <c:txPr>
          <a:bodyPr rot="0" vert="horz" anchor="ctr" anchorCtr="0"/>
          <a:lstStyle/>
          <a:p>
            <a:pPr>
              <a:defRPr/>
            </a:pPr>
            <a:endParaRPr lang="zh-TW"/>
          </a:p>
        </c:txPr>
        <c:crossAx val="128584704"/>
        <c:crosses val="autoZero"/>
        <c:auto val="1"/>
        <c:lblAlgn val="ctr"/>
        <c:lblOffset val="100"/>
        <c:tickMarkSkip val="1"/>
        <c:noMultiLvlLbl val="0"/>
      </c:catAx>
      <c:valAx>
        <c:axId val="128584704"/>
        <c:scaling>
          <c:orientation val="minMax"/>
        </c:scaling>
        <c:delete val="0"/>
        <c:axPos val="l"/>
        <c:numFmt formatCode="General" sourceLinked="1"/>
        <c:majorTickMark val="out"/>
        <c:minorTickMark val="none"/>
        <c:tickLblPos val="nextTo"/>
        <c:crossAx val="128582400"/>
        <c:crosses val="autoZero"/>
        <c:crossBetween val="between"/>
        <c:majorUnit val="10"/>
      </c:valAx>
      <c:valAx>
        <c:axId val="128594688"/>
        <c:scaling>
          <c:orientation val="minMax"/>
          <c:max val="1"/>
          <c:min val="0"/>
        </c:scaling>
        <c:delete val="0"/>
        <c:axPos val="r"/>
        <c:numFmt formatCode="General" sourceLinked="1"/>
        <c:majorTickMark val="none"/>
        <c:minorTickMark val="none"/>
        <c:tickLblPos val="none"/>
        <c:spPr>
          <a:ln>
            <a:noFill/>
          </a:ln>
        </c:spPr>
        <c:crossAx val="128596224"/>
        <c:crosses val="max"/>
        <c:crossBetween val="between"/>
      </c:valAx>
      <c:catAx>
        <c:axId val="128596224"/>
        <c:scaling>
          <c:orientation val="minMax"/>
        </c:scaling>
        <c:delete val="1"/>
        <c:axPos val="b"/>
        <c:numFmt formatCode="hh" sourceLinked="1"/>
        <c:majorTickMark val="out"/>
        <c:minorTickMark val="none"/>
        <c:tickLblPos val="nextTo"/>
        <c:crossAx val="128594688"/>
        <c:crosses val="autoZero"/>
        <c:auto val="1"/>
        <c:lblAlgn val="ctr"/>
        <c:lblOffset val="100"/>
        <c:noMultiLvlLbl val="0"/>
      </c:cat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81245747059396E-2"/>
          <c:y val="6.9258149182965023E-2"/>
          <c:w val="0.81582531350247889"/>
          <c:h val="0.70986741173482359"/>
        </c:manualLayout>
      </c:layout>
      <c:barChart>
        <c:barDir val="col"/>
        <c:grouping val="clustered"/>
        <c:varyColors val="0"/>
        <c:ser>
          <c:idx val="1"/>
          <c:order val="1"/>
          <c:tx>
            <c:strRef>
              <c:f>'輔助背景-垂直'!$D$1</c:f>
              <c:strCache>
                <c:ptCount val="1"/>
                <c:pt idx="0">
                  <c:v>夜晚</c:v>
                </c:pt>
              </c:strCache>
            </c:strRef>
          </c:tx>
          <c:spPr>
            <a:solidFill>
              <a:schemeClr val="bg1">
                <a:lumMod val="85000"/>
              </a:schemeClr>
            </a:solidFill>
            <a:ln>
              <a:solidFill>
                <a:schemeClr val="bg1">
                  <a:lumMod val="50000"/>
                </a:schemeClr>
              </a:solidFill>
            </a:ln>
          </c:spPr>
          <c:invertIfNegative val="0"/>
          <c:cat>
            <c:numRef>
              <c:f>'輔助背景-垂直'!$B$2:$B$49</c:f>
              <c:numCache>
                <c:formatCode>hh</c:formatCode>
                <c:ptCount val="48"/>
                <c:pt idx="0">
                  <c:v>0.58333333333333337</c:v>
                </c:pt>
                <c:pt idx="1">
                  <c:v>0.625</c:v>
                </c:pt>
                <c:pt idx="2">
                  <c:v>0.66666666666666696</c:v>
                </c:pt>
                <c:pt idx="3">
                  <c:v>0.70833333333333304</c:v>
                </c:pt>
                <c:pt idx="4">
                  <c:v>0.75</c:v>
                </c:pt>
                <c:pt idx="5">
                  <c:v>0.79166666666666596</c:v>
                </c:pt>
                <c:pt idx="6">
                  <c:v>0.83333333333333304</c:v>
                </c:pt>
                <c:pt idx="7">
                  <c:v>0.874999999999999</c:v>
                </c:pt>
                <c:pt idx="8">
                  <c:v>0.91666666666666596</c:v>
                </c:pt>
                <c:pt idx="9">
                  <c:v>0.95833333333333304</c:v>
                </c:pt>
                <c:pt idx="10">
                  <c:v>0.999999999999999</c:v>
                </c:pt>
                <c:pt idx="11">
                  <c:v>1.0416666666666701</c:v>
                </c:pt>
                <c:pt idx="12">
                  <c:v>1.0833333333333299</c:v>
                </c:pt>
                <c:pt idx="13">
                  <c:v>1.125</c:v>
                </c:pt>
                <c:pt idx="14">
                  <c:v>1.1666666666666701</c:v>
                </c:pt>
                <c:pt idx="15">
                  <c:v>1.2083333333333299</c:v>
                </c:pt>
                <c:pt idx="16">
                  <c:v>1.25</c:v>
                </c:pt>
                <c:pt idx="17">
                  <c:v>1.2916666666666701</c:v>
                </c:pt>
                <c:pt idx="18">
                  <c:v>1.3333333333333299</c:v>
                </c:pt>
                <c:pt idx="19">
                  <c:v>1.375</c:v>
                </c:pt>
                <c:pt idx="20">
                  <c:v>1.4166666666666701</c:v>
                </c:pt>
                <c:pt idx="21">
                  <c:v>1.4583333333333299</c:v>
                </c:pt>
                <c:pt idx="22">
                  <c:v>1.5</c:v>
                </c:pt>
                <c:pt idx="23">
                  <c:v>1.5416666666666701</c:v>
                </c:pt>
                <c:pt idx="24">
                  <c:v>0.58333333333333337</c:v>
                </c:pt>
                <c:pt idx="25">
                  <c:v>0.625</c:v>
                </c:pt>
                <c:pt idx="26">
                  <c:v>0.66666666666666696</c:v>
                </c:pt>
                <c:pt idx="27">
                  <c:v>0.70833333333333304</c:v>
                </c:pt>
                <c:pt idx="28">
                  <c:v>0.75</c:v>
                </c:pt>
                <c:pt idx="29">
                  <c:v>0.79166666666666596</c:v>
                </c:pt>
                <c:pt idx="30">
                  <c:v>0.83333333333333304</c:v>
                </c:pt>
                <c:pt idx="31">
                  <c:v>0.874999999999999</c:v>
                </c:pt>
                <c:pt idx="32">
                  <c:v>0.91666666666666596</c:v>
                </c:pt>
                <c:pt idx="33">
                  <c:v>0.95833333333333304</c:v>
                </c:pt>
                <c:pt idx="34">
                  <c:v>0.999999999999999</c:v>
                </c:pt>
                <c:pt idx="35">
                  <c:v>1.0416666666666701</c:v>
                </c:pt>
                <c:pt idx="36">
                  <c:v>1.0833333333333299</c:v>
                </c:pt>
                <c:pt idx="37">
                  <c:v>1.125</c:v>
                </c:pt>
                <c:pt idx="38">
                  <c:v>1.1666666666666701</c:v>
                </c:pt>
                <c:pt idx="39">
                  <c:v>1.2083333333333299</c:v>
                </c:pt>
                <c:pt idx="40">
                  <c:v>1.25</c:v>
                </c:pt>
                <c:pt idx="41">
                  <c:v>1.2916666666666701</c:v>
                </c:pt>
                <c:pt idx="42">
                  <c:v>1.3333333333333299</c:v>
                </c:pt>
                <c:pt idx="43">
                  <c:v>1.375</c:v>
                </c:pt>
                <c:pt idx="44">
                  <c:v>1.4166666666666701</c:v>
                </c:pt>
                <c:pt idx="45">
                  <c:v>1.4583333333333299</c:v>
                </c:pt>
                <c:pt idx="46">
                  <c:v>1.5</c:v>
                </c:pt>
                <c:pt idx="47">
                  <c:v>1.5416666666666701</c:v>
                </c:pt>
              </c:numCache>
            </c:numRef>
          </c:cat>
          <c:val>
            <c:numRef>
              <c:f>'輔助背景-垂直'!$D$2:$D$49</c:f>
              <c:numCache>
                <c:formatCode>General</c:formatCode>
                <c:ptCount val="48"/>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1</c:v>
                </c:pt>
                <c:pt idx="29">
                  <c:v>1</c:v>
                </c:pt>
                <c:pt idx="30">
                  <c:v>1</c:v>
                </c:pt>
                <c:pt idx="31">
                  <c:v>1</c:v>
                </c:pt>
                <c:pt idx="32">
                  <c:v>1</c:v>
                </c:pt>
                <c:pt idx="33">
                  <c:v>1</c:v>
                </c:pt>
                <c:pt idx="34">
                  <c:v>1</c:v>
                </c:pt>
                <c:pt idx="35">
                  <c:v>1</c:v>
                </c:pt>
                <c:pt idx="36">
                  <c:v>1</c:v>
                </c:pt>
                <c:pt idx="37">
                  <c:v>1</c:v>
                </c:pt>
                <c:pt idx="38">
                  <c:v>1</c:v>
                </c:pt>
                <c:pt idx="39">
                  <c:v>1</c:v>
                </c:pt>
                <c:pt idx="40">
                  <c:v>1</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0-C89F-4634-B058-33460FD8B2D7}"/>
            </c:ext>
          </c:extLst>
        </c:ser>
        <c:dLbls>
          <c:showLegendKey val="0"/>
          <c:showVal val="0"/>
          <c:showCatName val="0"/>
          <c:showSerName val="0"/>
          <c:showPercent val="0"/>
          <c:showBubbleSize val="0"/>
        </c:dLbls>
        <c:gapWidth val="0"/>
        <c:axId val="128596224"/>
        <c:axId val="128594688"/>
      </c:barChart>
      <c:lineChart>
        <c:grouping val="standard"/>
        <c:varyColors val="0"/>
        <c:ser>
          <c:idx val="0"/>
          <c:order val="0"/>
          <c:tx>
            <c:strRef>
              <c:f>'輔助背景-垂直'!$C$1</c:f>
              <c:strCache>
                <c:ptCount val="1"/>
                <c:pt idx="0">
                  <c:v>數值</c:v>
                </c:pt>
              </c:strCache>
            </c:strRef>
          </c:tx>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cat>
            <c:multiLvlStrRef>
              <c:f>'輔助背景-垂直'!$A$2:$B$49</c:f>
              <c:multiLvlStrCache>
                <c:ptCount val="48"/>
                <c:lvl>
                  <c:pt idx="0">
                    <c:v>14</c:v>
                  </c:pt>
                  <c:pt idx="1">
                    <c:v>15</c:v>
                  </c:pt>
                  <c:pt idx="2">
                    <c:v>16</c:v>
                  </c:pt>
                  <c:pt idx="3">
                    <c:v>17</c:v>
                  </c:pt>
                  <c:pt idx="4">
                    <c:v>18</c:v>
                  </c:pt>
                  <c:pt idx="5">
                    <c:v>19</c:v>
                  </c:pt>
                  <c:pt idx="6">
                    <c:v>20</c:v>
                  </c:pt>
                  <c:pt idx="7">
                    <c:v>21</c:v>
                  </c:pt>
                  <c:pt idx="8">
                    <c:v>22</c:v>
                  </c:pt>
                  <c:pt idx="9">
                    <c:v>23</c:v>
                  </c:pt>
                  <c:pt idx="10">
                    <c:v>00</c:v>
                  </c:pt>
                  <c:pt idx="11">
                    <c:v>01</c:v>
                  </c:pt>
                  <c:pt idx="12">
                    <c:v>02</c:v>
                  </c:pt>
                  <c:pt idx="13">
                    <c:v>03</c:v>
                  </c:pt>
                  <c:pt idx="14">
                    <c:v>04</c:v>
                  </c:pt>
                  <c:pt idx="15">
                    <c:v>05</c:v>
                  </c:pt>
                  <c:pt idx="16">
                    <c:v>06</c:v>
                  </c:pt>
                  <c:pt idx="17">
                    <c:v>07</c:v>
                  </c:pt>
                  <c:pt idx="18">
                    <c:v>08</c:v>
                  </c:pt>
                  <c:pt idx="19">
                    <c:v>09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00</c:v>
                  </c:pt>
                  <c:pt idx="35">
                    <c:v>01</c:v>
                  </c:pt>
                  <c:pt idx="36">
                    <c:v>02</c:v>
                  </c:pt>
                  <c:pt idx="37">
                    <c:v>03</c:v>
                  </c:pt>
                  <c:pt idx="38">
                    <c:v>04</c:v>
                  </c:pt>
                  <c:pt idx="39">
                    <c:v>05</c:v>
                  </c:pt>
                  <c:pt idx="40">
                    <c:v>06</c:v>
                  </c:pt>
                  <c:pt idx="41">
                    <c:v>07</c:v>
                  </c:pt>
                  <c:pt idx="42">
                    <c:v>08</c:v>
                  </c:pt>
                  <c:pt idx="43">
                    <c:v>09</c:v>
                  </c:pt>
                  <c:pt idx="44">
                    <c:v>10</c:v>
                  </c:pt>
                  <c:pt idx="45">
                    <c:v>11</c:v>
                  </c:pt>
                  <c:pt idx="46">
                    <c:v>12</c:v>
                  </c:pt>
                  <c:pt idx="47">
                    <c:v>13</c:v>
                  </c:pt>
                </c:lvl>
                <c:lvl>
                  <c:pt idx="0">
                    <c:v>day1</c:v>
                  </c:pt>
                  <c:pt idx="34">
                    <c:v>day2</c:v>
                  </c:pt>
                </c:lvl>
              </c:multiLvlStrCache>
            </c:multiLvlStrRef>
          </c:cat>
          <c:val>
            <c:numRef>
              <c:f>'輔助背景-垂直'!$C$2:$C$49</c:f>
              <c:numCache>
                <c:formatCode>General</c:formatCode>
                <c:ptCount val="48"/>
                <c:pt idx="0">
                  <c:v>80</c:v>
                </c:pt>
                <c:pt idx="1">
                  <c:v>82</c:v>
                </c:pt>
                <c:pt idx="2">
                  <c:v>83</c:v>
                </c:pt>
                <c:pt idx="3">
                  <c:v>80</c:v>
                </c:pt>
                <c:pt idx="4">
                  <c:v>60</c:v>
                </c:pt>
                <c:pt idx="5">
                  <c:v>55</c:v>
                </c:pt>
                <c:pt idx="6">
                  <c:v>40</c:v>
                </c:pt>
                <c:pt idx="7">
                  <c:v>30</c:v>
                </c:pt>
                <c:pt idx="8">
                  <c:v>20</c:v>
                </c:pt>
                <c:pt idx="9">
                  <c:v>18</c:v>
                </c:pt>
                <c:pt idx="10">
                  <c:v>20</c:v>
                </c:pt>
                <c:pt idx="11">
                  <c:v>22</c:v>
                </c:pt>
                <c:pt idx="12">
                  <c:v>23</c:v>
                </c:pt>
                <c:pt idx="13">
                  <c:v>24</c:v>
                </c:pt>
                <c:pt idx="14">
                  <c:v>20</c:v>
                </c:pt>
                <c:pt idx="15">
                  <c:v>30</c:v>
                </c:pt>
                <c:pt idx="16">
                  <c:v>35</c:v>
                </c:pt>
                <c:pt idx="17">
                  <c:v>40</c:v>
                </c:pt>
                <c:pt idx="18">
                  <c:v>43</c:v>
                </c:pt>
                <c:pt idx="19">
                  <c:v>50</c:v>
                </c:pt>
                <c:pt idx="20">
                  <c:v>55</c:v>
                </c:pt>
                <c:pt idx="21">
                  <c:v>60</c:v>
                </c:pt>
                <c:pt idx="22">
                  <c:v>65</c:v>
                </c:pt>
                <c:pt idx="23">
                  <c:v>75</c:v>
                </c:pt>
                <c:pt idx="24">
                  <c:v>80</c:v>
                </c:pt>
                <c:pt idx="25">
                  <c:v>82</c:v>
                </c:pt>
                <c:pt idx="26">
                  <c:v>83</c:v>
                </c:pt>
                <c:pt idx="27">
                  <c:v>80</c:v>
                </c:pt>
                <c:pt idx="28">
                  <c:v>60</c:v>
                </c:pt>
                <c:pt idx="29">
                  <c:v>55</c:v>
                </c:pt>
                <c:pt idx="30">
                  <c:v>40</c:v>
                </c:pt>
                <c:pt idx="31">
                  <c:v>30</c:v>
                </c:pt>
                <c:pt idx="32">
                  <c:v>20</c:v>
                </c:pt>
                <c:pt idx="33">
                  <c:v>18</c:v>
                </c:pt>
                <c:pt idx="34">
                  <c:v>20</c:v>
                </c:pt>
                <c:pt idx="35">
                  <c:v>22</c:v>
                </c:pt>
                <c:pt idx="36">
                  <c:v>23</c:v>
                </c:pt>
                <c:pt idx="37">
                  <c:v>24</c:v>
                </c:pt>
                <c:pt idx="38">
                  <c:v>20</c:v>
                </c:pt>
                <c:pt idx="39">
                  <c:v>30</c:v>
                </c:pt>
                <c:pt idx="40">
                  <c:v>35</c:v>
                </c:pt>
                <c:pt idx="41">
                  <c:v>40</c:v>
                </c:pt>
                <c:pt idx="42">
                  <c:v>43</c:v>
                </c:pt>
                <c:pt idx="43">
                  <c:v>50</c:v>
                </c:pt>
                <c:pt idx="44">
                  <c:v>55</c:v>
                </c:pt>
                <c:pt idx="45">
                  <c:v>60</c:v>
                </c:pt>
                <c:pt idx="46">
                  <c:v>65</c:v>
                </c:pt>
                <c:pt idx="47">
                  <c:v>75</c:v>
                </c:pt>
              </c:numCache>
            </c:numRef>
          </c:val>
          <c:smooth val="0"/>
          <c:extLst>
            <c:ext xmlns:c16="http://schemas.microsoft.com/office/drawing/2014/chart" uri="{C3380CC4-5D6E-409C-BE32-E72D297353CC}">
              <c16:uniqueId val="{00000001-C89F-4634-B058-33460FD8B2D7}"/>
            </c:ext>
          </c:extLst>
        </c:ser>
        <c:dLbls>
          <c:showLegendKey val="0"/>
          <c:showVal val="0"/>
          <c:showCatName val="0"/>
          <c:showSerName val="0"/>
          <c:showPercent val="0"/>
          <c:showBubbleSize val="0"/>
        </c:dLbls>
        <c:marker val="1"/>
        <c:smooth val="0"/>
        <c:axId val="128582400"/>
        <c:axId val="128584704"/>
      </c:lineChart>
      <c:catAx>
        <c:axId val="128582400"/>
        <c:scaling>
          <c:orientation val="minMax"/>
        </c:scaling>
        <c:delete val="0"/>
        <c:axPos val="b"/>
        <c:numFmt formatCode="hh" sourceLinked="0"/>
        <c:majorTickMark val="out"/>
        <c:minorTickMark val="none"/>
        <c:tickLblPos val="nextTo"/>
        <c:txPr>
          <a:bodyPr rot="0" vert="horz" anchor="ctr" anchorCtr="0"/>
          <a:lstStyle/>
          <a:p>
            <a:pPr>
              <a:defRPr/>
            </a:pPr>
            <a:endParaRPr lang="zh-TW"/>
          </a:p>
        </c:txPr>
        <c:crossAx val="128584704"/>
        <c:crosses val="autoZero"/>
        <c:auto val="1"/>
        <c:lblAlgn val="ctr"/>
        <c:lblOffset val="100"/>
        <c:tickMarkSkip val="1"/>
        <c:noMultiLvlLbl val="0"/>
      </c:catAx>
      <c:valAx>
        <c:axId val="128584704"/>
        <c:scaling>
          <c:orientation val="minMax"/>
        </c:scaling>
        <c:delete val="0"/>
        <c:axPos val="l"/>
        <c:numFmt formatCode="General" sourceLinked="1"/>
        <c:majorTickMark val="out"/>
        <c:minorTickMark val="none"/>
        <c:tickLblPos val="nextTo"/>
        <c:crossAx val="128582400"/>
        <c:crosses val="autoZero"/>
        <c:crossBetween val="between"/>
        <c:majorUnit val="10"/>
      </c:valAx>
      <c:valAx>
        <c:axId val="128594688"/>
        <c:scaling>
          <c:orientation val="minMax"/>
          <c:max val="1"/>
          <c:min val="0"/>
        </c:scaling>
        <c:delete val="0"/>
        <c:axPos val="r"/>
        <c:numFmt formatCode="General" sourceLinked="1"/>
        <c:majorTickMark val="none"/>
        <c:minorTickMark val="none"/>
        <c:tickLblPos val="nextTo"/>
        <c:crossAx val="128596224"/>
        <c:crosses val="max"/>
        <c:crossBetween val="between"/>
      </c:valAx>
      <c:catAx>
        <c:axId val="128596224"/>
        <c:scaling>
          <c:orientation val="minMax"/>
        </c:scaling>
        <c:delete val="1"/>
        <c:axPos val="b"/>
        <c:numFmt formatCode="hh" sourceLinked="1"/>
        <c:majorTickMark val="out"/>
        <c:minorTickMark val="none"/>
        <c:tickLblPos val="nextTo"/>
        <c:crossAx val="128594688"/>
        <c:crosses val="autoZero"/>
        <c:auto val="1"/>
        <c:lblAlgn val="ctr"/>
        <c:lblOffset val="100"/>
        <c:noMultiLvlLbl val="0"/>
      </c:cat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96062992125983"/>
          <c:y val="0.13010425780110821"/>
          <c:w val="0.75003937007874011"/>
          <c:h val="0.76317512394284048"/>
        </c:manualLayout>
      </c:layout>
      <c:barChart>
        <c:barDir val="col"/>
        <c:grouping val="stacked"/>
        <c:varyColors val="0"/>
        <c:ser>
          <c:idx val="0"/>
          <c:order val="1"/>
          <c:tx>
            <c:strRef>
              <c:f>'輔助背景-水平'!$C$1</c:f>
              <c:strCache>
                <c:ptCount val="1"/>
                <c:pt idx="0">
                  <c:v>low</c:v>
                </c:pt>
              </c:strCache>
            </c:strRef>
          </c:tx>
          <c:spPr>
            <a:ln>
              <a:solidFill>
                <a:schemeClr val="tx1"/>
              </a:solidFill>
            </a:ln>
          </c:spPr>
          <c:invertIfNegative val="0"/>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'輔助背景-水平'!$C$2:$C$32</c:f>
              <c:numCache>
                <c:formatCode>General</c:formatCode>
                <c:ptCount val="3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numCache>
            </c:numRef>
          </c:val>
          <c:extLst>
            <c:ext xmlns:c16="http://schemas.microsoft.com/office/drawing/2014/chart" uri="{C3380CC4-5D6E-409C-BE32-E72D297353CC}">
              <c16:uniqueId val="{00000000-FFEC-406B-995A-DE67D071AE53}"/>
            </c:ext>
          </c:extLst>
        </c:ser>
        <c:ser>
          <c:idx val="2"/>
          <c:order val="2"/>
          <c:tx>
            <c:strRef>
              <c:f>'輔助背景-水平'!$D$1</c:f>
              <c:strCache>
                <c:ptCount val="1"/>
                <c:pt idx="0">
                  <c:v>add</c:v>
                </c:pt>
              </c:strCache>
            </c:strRef>
          </c:tx>
          <c:spPr>
            <a:ln>
              <a:solidFill>
                <a:schemeClr val="tx1"/>
              </a:solidFill>
            </a:ln>
          </c:spPr>
          <c:invertIfNegative val="0"/>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'輔助背景-水平'!$D$2:$D$32</c:f>
              <c:numCache>
                <c:formatCode>General</c:formatCode>
                <c:ptCount val="31"/>
                <c:pt idx="0">
                  <c:v>20</c:v>
                </c:pt>
                <c:pt idx="1">
                  <c:v>20</c:v>
                </c:pt>
                <c:pt idx="2">
                  <c:v>20</c:v>
                </c:pt>
                <c:pt idx="3">
                  <c:v>20</c:v>
                </c:pt>
                <c:pt idx="4">
                  <c:v>20</c:v>
                </c:pt>
                <c:pt idx="5">
                  <c:v>20</c:v>
                </c:pt>
                <c:pt idx="6">
                  <c:v>20</c:v>
                </c:pt>
                <c:pt idx="7">
                  <c:v>20</c:v>
                </c:pt>
                <c:pt idx="8">
                  <c:v>20</c:v>
                </c:pt>
                <c:pt idx="9">
                  <c:v>20</c:v>
                </c:pt>
                <c:pt idx="10">
                  <c:v>20</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pt idx="24">
                  <c:v>20</c:v>
                </c:pt>
                <c:pt idx="25">
                  <c:v>20</c:v>
                </c:pt>
                <c:pt idx="26">
                  <c:v>20</c:v>
                </c:pt>
                <c:pt idx="27">
                  <c:v>20</c:v>
                </c:pt>
                <c:pt idx="28">
                  <c:v>20</c:v>
                </c:pt>
                <c:pt idx="29">
                  <c:v>20</c:v>
                </c:pt>
                <c:pt idx="30">
                  <c:v>20</c:v>
                </c:pt>
              </c:numCache>
            </c:numRef>
          </c:val>
          <c:extLst>
            <c:ext xmlns:c16="http://schemas.microsoft.com/office/drawing/2014/chart" uri="{C3380CC4-5D6E-409C-BE32-E72D297353CC}">
              <c16:uniqueId val="{00000001-FFEC-406B-995A-DE67D071AE53}"/>
            </c:ext>
          </c:extLst>
        </c:ser>
        <c:dLbls>
          <c:showLegendKey val="0"/>
          <c:showVal val="0"/>
          <c:showCatName val="0"/>
          <c:showSerName val="0"/>
          <c:showPercent val="0"/>
          <c:showBubbleSize val="0"/>
        </c:dLbls>
        <c:gapWidth val="0"/>
        <c:overlap val="100"/>
        <c:axId val="128000000"/>
        <c:axId val="128001536"/>
      </c:barChart>
      <c:lineChart>
        <c:grouping val="standard"/>
        <c:varyColors val="0"/>
        <c:ser>
          <c:idx val="1"/>
          <c:order val="0"/>
          <c:tx>
            <c:strRef>
              <c:f>'輔助背景-水平'!$B$1</c:f>
              <c:strCache>
                <c:ptCount val="1"/>
                <c:pt idx="0">
                  <c:v>temp</c:v>
                </c:pt>
              </c:strCache>
            </c:strRef>
          </c:tx>
          <c:spPr>
            <a:ln w="19050">
              <a:solidFill>
                <a:schemeClr val="bg1">
                  <a:lumMod val="50000"/>
                </a:schemeClr>
              </a:solidFill>
            </a:ln>
          </c:spPr>
          <c:marker>
            <c:symbol val="none"/>
          </c:marker>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'輔助背景-水平'!$B$2:$B$32</c:f>
              <c:numCache>
                <c:formatCode>General</c:formatCode>
                <c:ptCount val="31"/>
                <c:pt idx="0">
                  <c:v>25</c:v>
                </c:pt>
                <c:pt idx="1">
                  <c:v>26</c:v>
                </c:pt>
                <c:pt idx="2">
                  <c:v>28</c:v>
                </c:pt>
                <c:pt idx="3">
                  <c:v>30</c:v>
                </c:pt>
                <c:pt idx="4">
                  <c:v>32</c:v>
                </c:pt>
                <c:pt idx="5">
                  <c:v>34</c:v>
                </c:pt>
                <c:pt idx="6">
                  <c:v>36</c:v>
                </c:pt>
                <c:pt idx="7">
                  <c:v>38</c:v>
                </c:pt>
                <c:pt idx="8">
                  <c:v>40</c:v>
                </c:pt>
                <c:pt idx="9">
                  <c:v>46</c:v>
                </c:pt>
                <c:pt idx="10">
                  <c:v>48</c:v>
                </c:pt>
                <c:pt idx="11">
                  <c:v>53</c:v>
                </c:pt>
                <c:pt idx="12">
                  <c:v>58</c:v>
                </c:pt>
                <c:pt idx="13">
                  <c:v>60</c:v>
                </c:pt>
                <c:pt idx="14">
                  <c:v>75</c:v>
                </c:pt>
                <c:pt idx="15">
                  <c:v>79</c:v>
                </c:pt>
                <c:pt idx="16">
                  <c:v>80</c:v>
                </c:pt>
                <c:pt idx="17">
                  <c:v>84</c:v>
                </c:pt>
                <c:pt idx="18">
                  <c:v>86</c:v>
                </c:pt>
                <c:pt idx="19">
                  <c:v>85</c:v>
                </c:pt>
                <c:pt idx="20">
                  <c:v>85</c:v>
                </c:pt>
                <c:pt idx="21">
                  <c:v>86</c:v>
                </c:pt>
                <c:pt idx="22">
                  <c:v>85</c:v>
                </c:pt>
                <c:pt idx="23">
                  <c:v>86</c:v>
                </c:pt>
                <c:pt idx="24">
                  <c:v>70</c:v>
                </c:pt>
                <c:pt idx="25">
                  <c:v>67</c:v>
                </c:pt>
                <c:pt idx="26">
                  <c:v>65</c:v>
                </c:pt>
                <c:pt idx="27">
                  <c:v>65</c:v>
                </c:pt>
                <c:pt idx="28">
                  <c:v>65</c:v>
                </c:pt>
                <c:pt idx="29">
                  <c:v>63</c:v>
                </c:pt>
                <c:pt idx="30">
                  <c:v>62</c:v>
                </c:pt>
              </c:numCache>
            </c:numRef>
          </c:val>
          <c:smooth val="0"/>
          <c:extLst>
            <c:ext xmlns:c16="http://schemas.microsoft.com/office/drawing/2014/chart" uri="{C3380CC4-5D6E-409C-BE32-E72D297353CC}">
              <c16:uniqueId val="{00000002-FFEC-406B-995A-DE67D071AE53}"/>
            </c:ext>
          </c:extLst>
        </c:ser>
        <c:dLbls>
          <c:showLegendKey val="0"/>
          <c:showVal val="0"/>
          <c:showCatName val="0"/>
          <c:showSerName val="0"/>
          <c:showPercent val="0"/>
          <c:showBubbleSize val="0"/>
        </c:dLbls>
        <c:marker val="1"/>
        <c:smooth val="0"/>
        <c:axId val="128000000"/>
        <c:axId val="128001536"/>
      </c:lineChart>
      <c:catAx>
        <c:axId val="128000000"/>
        <c:scaling>
          <c:orientation val="minMax"/>
        </c:scaling>
        <c:delete val="0"/>
        <c:axPos val="b"/>
        <c:numFmt formatCode="General" sourceLinked="1"/>
        <c:majorTickMark val="out"/>
        <c:minorTickMark val="none"/>
        <c:tickLblPos val="nextTo"/>
        <c:crossAx val="128001536"/>
        <c:crosses val="autoZero"/>
        <c:auto val="1"/>
        <c:lblAlgn val="ctr"/>
        <c:lblOffset val="100"/>
        <c:tickLblSkip val="5"/>
        <c:tickMarkSkip val="5"/>
        <c:noMultiLvlLbl val="0"/>
      </c:catAx>
      <c:valAx>
        <c:axId val="128001536"/>
        <c:scaling>
          <c:orientation val="minMax"/>
        </c:scaling>
        <c:delete val="0"/>
        <c:axPos val="l"/>
        <c:numFmt formatCode="General" sourceLinked="1"/>
        <c:majorTickMark val="out"/>
        <c:minorTickMark val="none"/>
        <c:tickLblPos val="nextTo"/>
        <c:crossAx val="1280000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96062992125983"/>
          <c:y val="0.13010425780110821"/>
          <c:w val="0.75003937007874011"/>
          <c:h val="0.76317512394284048"/>
        </c:manualLayout>
      </c:layout>
      <c:barChart>
        <c:barDir val="col"/>
        <c:grouping val="stacked"/>
        <c:varyColors val="0"/>
        <c:ser>
          <c:idx val="0"/>
          <c:order val="1"/>
          <c:tx>
            <c:strRef>
              <c:f>'輔助背景-水平'!$C$1</c:f>
              <c:strCache>
                <c:ptCount val="1"/>
                <c:pt idx="0">
                  <c:v>low</c:v>
                </c:pt>
              </c:strCache>
            </c:strRef>
          </c:tx>
          <c:spPr>
            <a:noFill/>
            <a:ln>
              <a:noFill/>
            </a:ln>
          </c:spPr>
          <c:invertIfNegative val="0"/>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'輔助背景-水平'!$C$2:$C$32</c:f>
              <c:numCache>
                <c:formatCode>General</c:formatCode>
                <c:ptCount val="3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numCache>
            </c:numRef>
          </c:val>
          <c:extLst>
            <c:ext xmlns:c16="http://schemas.microsoft.com/office/drawing/2014/chart" uri="{C3380CC4-5D6E-409C-BE32-E72D297353CC}">
              <c16:uniqueId val="{00000000-FFEC-406B-995A-DE67D071AE53}"/>
            </c:ext>
          </c:extLst>
        </c:ser>
        <c:ser>
          <c:idx val="2"/>
          <c:order val="2"/>
          <c:tx>
            <c:strRef>
              <c:f>'輔助背景-水平'!$D$1</c:f>
              <c:strCache>
                <c:ptCount val="1"/>
                <c:pt idx="0">
                  <c:v>add</c:v>
                </c:pt>
              </c:strCache>
            </c:strRef>
          </c:tx>
          <c:spPr>
            <a:solidFill>
              <a:schemeClr val="accent2">
                <a:lumMod val="20000"/>
                <a:lumOff val="80000"/>
              </a:schemeClr>
            </a:solidFill>
            <a:ln>
              <a:noFill/>
            </a:ln>
          </c:spPr>
          <c:invertIfNegative val="0"/>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'輔助背景-水平'!$D$2:$D$32</c:f>
              <c:numCache>
                <c:formatCode>General</c:formatCode>
                <c:ptCount val="31"/>
                <c:pt idx="0">
                  <c:v>20</c:v>
                </c:pt>
                <c:pt idx="1">
                  <c:v>20</c:v>
                </c:pt>
                <c:pt idx="2">
                  <c:v>20</c:v>
                </c:pt>
                <c:pt idx="3">
                  <c:v>20</c:v>
                </c:pt>
                <c:pt idx="4">
                  <c:v>20</c:v>
                </c:pt>
                <c:pt idx="5">
                  <c:v>20</c:v>
                </c:pt>
                <c:pt idx="6">
                  <c:v>20</c:v>
                </c:pt>
                <c:pt idx="7">
                  <c:v>20</c:v>
                </c:pt>
                <c:pt idx="8">
                  <c:v>20</c:v>
                </c:pt>
                <c:pt idx="9">
                  <c:v>20</c:v>
                </c:pt>
                <c:pt idx="10">
                  <c:v>20</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pt idx="24">
                  <c:v>20</c:v>
                </c:pt>
                <c:pt idx="25">
                  <c:v>20</c:v>
                </c:pt>
                <c:pt idx="26">
                  <c:v>20</c:v>
                </c:pt>
                <c:pt idx="27">
                  <c:v>20</c:v>
                </c:pt>
                <c:pt idx="28">
                  <c:v>20</c:v>
                </c:pt>
                <c:pt idx="29">
                  <c:v>20</c:v>
                </c:pt>
                <c:pt idx="30">
                  <c:v>20</c:v>
                </c:pt>
              </c:numCache>
            </c:numRef>
          </c:val>
          <c:extLst>
            <c:ext xmlns:c16="http://schemas.microsoft.com/office/drawing/2014/chart" uri="{C3380CC4-5D6E-409C-BE32-E72D297353CC}">
              <c16:uniqueId val="{00000001-FFEC-406B-995A-DE67D071AE53}"/>
            </c:ext>
          </c:extLst>
        </c:ser>
        <c:dLbls>
          <c:showLegendKey val="0"/>
          <c:showVal val="0"/>
          <c:showCatName val="0"/>
          <c:showSerName val="0"/>
          <c:showPercent val="0"/>
          <c:showBubbleSize val="0"/>
        </c:dLbls>
        <c:gapWidth val="0"/>
        <c:overlap val="100"/>
        <c:axId val="128000000"/>
        <c:axId val="128001536"/>
      </c:barChart>
      <c:lineChart>
        <c:grouping val="standard"/>
        <c:varyColors val="0"/>
        <c:ser>
          <c:idx val="1"/>
          <c:order val="0"/>
          <c:tx>
            <c:strRef>
              <c:f>'輔助背景-水平'!$B$1</c:f>
              <c:strCache>
                <c:ptCount val="1"/>
                <c:pt idx="0">
                  <c:v>temp</c:v>
                </c:pt>
              </c:strCache>
            </c:strRef>
          </c:tx>
          <c:spPr>
            <a:ln w="19050">
              <a:solidFill>
                <a:schemeClr val="bg1">
                  <a:lumMod val="50000"/>
                </a:schemeClr>
              </a:solidFill>
            </a:ln>
          </c:spPr>
          <c:marker>
            <c:symbol val="none"/>
          </c:marker>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'輔助背景-水平'!$B$2:$B$32</c:f>
              <c:numCache>
                <c:formatCode>General</c:formatCode>
                <c:ptCount val="31"/>
                <c:pt idx="0">
                  <c:v>25</c:v>
                </c:pt>
                <c:pt idx="1">
                  <c:v>26</c:v>
                </c:pt>
                <c:pt idx="2">
                  <c:v>28</c:v>
                </c:pt>
                <c:pt idx="3">
                  <c:v>30</c:v>
                </c:pt>
                <c:pt idx="4">
                  <c:v>32</c:v>
                </c:pt>
                <c:pt idx="5">
                  <c:v>34</c:v>
                </c:pt>
                <c:pt idx="6">
                  <c:v>36</c:v>
                </c:pt>
                <c:pt idx="7">
                  <c:v>38</c:v>
                </c:pt>
                <c:pt idx="8">
                  <c:v>40</c:v>
                </c:pt>
                <c:pt idx="9">
                  <c:v>46</c:v>
                </c:pt>
                <c:pt idx="10">
                  <c:v>48</c:v>
                </c:pt>
                <c:pt idx="11">
                  <c:v>53</c:v>
                </c:pt>
                <c:pt idx="12">
                  <c:v>58</c:v>
                </c:pt>
                <c:pt idx="13">
                  <c:v>60</c:v>
                </c:pt>
                <c:pt idx="14">
                  <c:v>75</c:v>
                </c:pt>
                <c:pt idx="15">
                  <c:v>79</c:v>
                </c:pt>
                <c:pt idx="16">
                  <c:v>80</c:v>
                </c:pt>
                <c:pt idx="17">
                  <c:v>84</c:v>
                </c:pt>
                <c:pt idx="18">
                  <c:v>86</c:v>
                </c:pt>
                <c:pt idx="19">
                  <c:v>85</c:v>
                </c:pt>
                <c:pt idx="20">
                  <c:v>85</c:v>
                </c:pt>
                <c:pt idx="21">
                  <c:v>86</c:v>
                </c:pt>
                <c:pt idx="22">
                  <c:v>85</c:v>
                </c:pt>
                <c:pt idx="23">
                  <c:v>86</c:v>
                </c:pt>
                <c:pt idx="24">
                  <c:v>70</c:v>
                </c:pt>
                <c:pt idx="25">
                  <c:v>67</c:v>
                </c:pt>
                <c:pt idx="26">
                  <c:v>65</c:v>
                </c:pt>
                <c:pt idx="27">
                  <c:v>65</c:v>
                </c:pt>
                <c:pt idx="28">
                  <c:v>65</c:v>
                </c:pt>
                <c:pt idx="29">
                  <c:v>63</c:v>
                </c:pt>
                <c:pt idx="30">
                  <c:v>62</c:v>
                </c:pt>
              </c:numCache>
            </c:numRef>
          </c:val>
          <c:smooth val="0"/>
          <c:extLst>
            <c:ext xmlns:c16="http://schemas.microsoft.com/office/drawing/2014/chart" uri="{C3380CC4-5D6E-409C-BE32-E72D297353CC}">
              <c16:uniqueId val="{00000002-FFEC-406B-995A-DE67D071AE53}"/>
            </c:ext>
          </c:extLst>
        </c:ser>
        <c:dLbls>
          <c:showLegendKey val="0"/>
          <c:showVal val="0"/>
          <c:showCatName val="0"/>
          <c:showSerName val="0"/>
          <c:showPercent val="0"/>
          <c:showBubbleSize val="0"/>
        </c:dLbls>
        <c:marker val="1"/>
        <c:smooth val="0"/>
        <c:axId val="128000000"/>
        <c:axId val="128001536"/>
      </c:lineChart>
      <c:catAx>
        <c:axId val="128000000"/>
        <c:scaling>
          <c:orientation val="minMax"/>
        </c:scaling>
        <c:delete val="0"/>
        <c:axPos val="b"/>
        <c:numFmt formatCode="General" sourceLinked="1"/>
        <c:majorTickMark val="out"/>
        <c:minorTickMark val="none"/>
        <c:tickLblPos val="nextTo"/>
        <c:crossAx val="128001536"/>
        <c:crosses val="autoZero"/>
        <c:auto val="1"/>
        <c:lblAlgn val="ctr"/>
        <c:lblOffset val="100"/>
        <c:tickLblSkip val="5"/>
        <c:tickMarkSkip val="5"/>
        <c:noMultiLvlLbl val="0"/>
      </c:catAx>
      <c:valAx>
        <c:axId val="128001536"/>
        <c:scaling>
          <c:orientation val="minMax"/>
        </c:scaling>
        <c:delete val="0"/>
        <c:axPos val="l"/>
        <c:numFmt formatCode="General" sourceLinked="1"/>
        <c:majorTickMark val="out"/>
        <c:minorTickMark val="none"/>
        <c:tickLblPos val="nextTo"/>
        <c:crossAx val="1280000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24961207337444"/>
          <c:y val="0.12215026736255644"/>
          <c:w val="0.71393107279522239"/>
          <c:h val="0.7351284965874636"/>
        </c:manualLayout>
      </c:layout>
      <c:scatterChart>
        <c:scatterStyle val="lineMarker"/>
        <c:varyColors val="0"/>
        <c:ser>
          <c:idx val="0"/>
          <c:order val="0"/>
          <c:tx>
            <c:strRef>
              <c:f>'輔助背景-用儲存格'!$A$1</c:f>
              <c:strCache>
                <c:ptCount val="1"/>
                <c:pt idx="0">
                  <c:v>個體</c:v>
                </c:pt>
              </c:strCache>
            </c:strRef>
          </c:tx>
          <c:spPr>
            <a:ln w="28575">
              <a:noFill/>
            </a:ln>
          </c:spPr>
          <c:marker>
            <c:symbol val="circle"/>
            <c:size val="5"/>
            <c:spPr>
              <a:solidFill>
                <a:schemeClr val="bg1">
                  <a:lumMod val="50000"/>
                </a:schemeClr>
              </a:solidFill>
              <a:ln>
                <a:solidFill>
                  <a:schemeClr val="bg1">
                    <a:lumMod val="50000"/>
                  </a:schemeClr>
                </a:solidFill>
              </a:ln>
            </c:spPr>
          </c:marker>
          <c:dLbls>
            <c:dLbl>
              <c:idx val="0"/>
              <c:layout>
                <c:manualLayout>
                  <c:x val="-8.5088307593561962E-3"/>
                  <c:y val="1.9712207972175676E-2"/>
                </c:manualLayout>
              </c:layout>
              <c:tx>
                <c:rich>
                  <a:bodyPr/>
                  <a:lstStyle/>
                  <a:p>
                    <a:fld id="{2107FE8D-1B68-41DF-939D-7ECFF8539BC1}"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A108-43FF-99EF-6581B141981E}"/>
                </c:ext>
              </c:extLst>
            </c:dLbl>
            <c:dLbl>
              <c:idx val="1"/>
              <c:tx>
                <c:rich>
                  <a:bodyPr/>
                  <a:lstStyle/>
                  <a:p>
                    <a:fld id="{BCCA690C-3134-4B5F-991D-2A8FFC53E7A0}"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108-43FF-99EF-6581B141981E}"/>
                </c:ext>
              </c:extLst>
            </c:dLbl>
            <c:dLbl>
              <c:idx val="2"/>
              <c:tx>
                <c:rich>
                  <a:bodyPr/>
                  <a:lstStyle/>
                  <a:p>
                    <a:fld id="{C5763A0B-64D2-4C32-A833-52B87F3B4312}"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108-43FF-99EF-6581B141981E}"/>
                </c:ext>
              </c:extLst>
            </c:dLbl>
            <c:dLbl>
              <c:idx val="3"/>
              <c:tx>
                <c:rich>
                  <a:bodyPr/>
                  <a:lstStyle/>
                  <a:p>
                    <a:fld id="{1BB66782-3862-4419-B55C-9F560163DD5D}"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108-43FF-99EF-6581B141981E}"/>
                </c:ext>
              </c:extLst>
            </c:dLbl>
            <c:dLbl>
              <c:idx val="4"/>
              <c:tx>
                <c:rich>
                  <a:bodyPr/>
                  <a:lstStyle/>
                  <a:p>
                    <a:fld id="{7D564D29-6D46-4D30-BE17-35193028E3E4}"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108-43FF-99EF-6581B141981E}"/>
                </c:ext>
              </c:extLst>
            </c:dLbl>
            <c:dLbl>
              <c:idx val="5"/>
              <c:tx>
                <c:rich>
                  <a:bodyPr/>
                  <a:lstStyle/>
                  <a:p>
                    <a:fld id="{FCD35B63-E1DC-4051-B18B-11A260DF9549}"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108-43FF-99EF-6581B141981E}"/>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'輔助背景-用儲存格'!$B$2:$B$7</c:f>
              <c:numCache>
                <c:formatCode>General</c:formatCode>
                <c:ptCount val="6"/>
                <c:pt idx="0">
                  <c:v>18</c:v>
                </c:pt>
                <c:pt idx="1">
                  <c:v>14</c:v>
                </c:pt>
                <c:pt idx="2">
                  <c:v>12</c:v>
                </c:pt>
                <c:pt idx="3">
                  <c:v>13</c:v>
                </c:pt>
                <c:pt idx="4">
                  <c:v>15</c:v>
                </c:pt>
                <c:pt idx="5">
                  <c:v>16</c:v>
                </c:pt>
              </c:numCache>
            </c:numRef>
          </c:xVal>
          <c:yVal>
            <c:numRef>
              <c:f>'輔助背景-用儲存格'!$C$2:$C$7</c:f>
              <c:numCache>
                <c:formatCode>General</c:formatCode>
                <c:ptCount val="6"/>
                <c:pt idx="0">
                  <c:v>4.5</c:v>
                </c:pt>
                <c:pt idx="1">
                  <c:v>6</c:v>
                </c:pt>
                <c:pt idx="2">
                  <c:v>4</c:v>
                </c:pt>
                <c:pt idx="3">
                  <c:v>7</c:v>
                </c:pt>
                <c:pt idx="4">
                  <c:v>9</c:v>
                </c:pt>
                <c:pt idx="5">
                  <c:v>6.5</c:v>
                </c:pt>
              </c:numCache>
            </c:numRef>
          </c:yVal>
          <c:smooth val="0"/>
          <c:extLst>
            <c:ext xmlns:c15="http://schemas.microsoft.com/office/drawing/2012/chart" uri="{02D57815-91ED-43cb-92C2-25804820EDAC}">
              <c15:datalabelsRange>
                <c15:f>'輔助背景-用儲存格'!$A$2:$A$7</c15:f>
                <c15:dlblRangeCache>
                  <c:ptCount val="6"/>
                  <c:pt idx="0">
                    <c:v>A</c:v>
                  </c:pt>
                  <c:pt idx="1">
                    <c:v>B</c:v>
                  </c:pt>
                  <c:pt idx="2">
                    <c:v>C</c:v>
                  </c:pt>
                  <c:pt idx="3">
                    <c:v>D</c:v>
                  </c:pt>
                  <c:pt idx="4">
                    <c:v>E</c:v>
                  </c:pt>
                  <c:pt idx="5">
                    <c:v>F</c:v>
                  </c:pt>
                </c15:dlblRangeCache>
              </c15:datalabelsRange>
            </c:ext>
            <c:ext xmlns:c16="http://schemas.microsoft.com/office/drawing/2014/chart" uri="{C3380CC4-5D6E-409C-BE32-E72D297353CC}">
              <c16:uniqueId val="{00000000-F533-4B9B-B3F3-D4C746994A5D}"/>
            </c:ext>
          </c:extLst>
        </c:ser>
        <c:dLbls>
          <c:showLegendKey val="0"/>
          <c:showVal val="0"/>
          <c:showCatName val="0"/>
          <c:showSerName val="0"/>
          <c:showPercent val="0"/>
          <c:showBubbleSize val="0"/>
        </c:dLbls>
        <c:axId val="128636416"/>
        <c:axId val="128637952"/>
      </c:scatterChart>
      <c:valAx>
        <c:axId val="128636416"/>
        <c:scaling>
          <c:orientation val="minMax"/>
          <c:max val="20"/>
          <c:min val="10"/>
        </c:scaling>
        <c:delete val="0"/>
        <c:axPos val="b"/>
        <c:numFmt formatCode="General" sourceLinked="1"/>
        <c:majorTickMark val="out"/>
        <c:minorTickMark val="none"/>
        <c:tickLblPos val="nextTo"/>
        <c:crossAx val="128637952"/>
        <c:crossesAt val="0"/>
        <c:crossBetween val="midCat"/>
        <c:majorUnit val="1"/>
      </c:valAx>
      <c:valAx>
        <c:axId val="128637952"/>
        <c:scaling>
          <c:orientation val="minMax"/>
          <c:max val="10"/>
          <c:min val="0"/>
        </c:scaling>
        <c:delete val="0"/>
        <c:axPos val="l"/>
        <c:numFmt formatCode="General" sourceLinked="1"/>
        <c:majorTickMark val="out"/>
        <c:minorTickMark val="none"/>
        <c:tickLblPos val="nextTo"/>
        <c:crossAx val="128636416"/>
        <c:crosses val="autoZero"/>
        <c:crossBetween val="midCat"/>
      </c:valAx>
      <c:spPr>
        <a:noFill/>
        <a:ln>
          <a:solidFill>
            <a:schemeClr val="bg1">
              <a:lumMod val="75000"/>
            </a:schemeClr>
          </a:solidFill>
        </a:ln>
      </c:spPr>
    </c:plotArea>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52718410198725"/>
          <c:y val="8.4251239428404789E-2"/>
          <c:w val="0.60937757780277468"/>
          <c:h val="0.66574876057159527"/>
        </c:manualLayout>
      </c:layout>
      <c:barChart>
        <c:barDir val="col"/>
        <c:grouping val="clustered"/>
        <c:varyColors val="0"/>
        <c:ser>
          <c:idx val="2"/>
          <c:order val="2"/>
          <c:tx>
            <c:v>平均值</c:v>
          </c:tx>
          <c:spPr>
            <a:solidFill>
              <a:schemeClr val="accent1">
                <a:lumMod val="40000"/>
                <a:lumOff val="60000"/>
              </a:schemeClr>
            </a:solidFill>
            <a:ln>
              <a:noFill/>
            </a:ln>
            <a:effectLst/>
          </c:spPr>
          <c:invertIfNegative val="0"/>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B482-47D4-B27C-109B28171D31}"/>
              </c:ext>
            </c:extLst>
          </c:dPt>
          <c:cat>
            <c:strRef>
              <c:f>如何描述數據!$E$2:$E$3</c:f>
              <c:strCache>
                <c:ptCount val="2"/>
                <c:pt idx="0">
                  <c:v>甲</c:v>
                </c:pt>
                <c:pt idx="1">
                  <c:v>乙</c:v>
                </c:pt>
              </c:strCache>
            </c:strRef>
          </c:cat>
          <c:val>
            <c:numRef>
              <c:f>如何描述數據!$F$2:$F$3</c:f>
              <c:numCache>
                <c:formatCode>General</c:formatCode>
                <c:ptCount val="2"/>
                <c:pt idx="0">
                  <c:v>3.84</c:v>
                </c:pt>
                <c:pt idx="1">
                  <c:v>6.69</c:v>
                </c:pt>
              </c:numCache>
            </c:numRef>
          </c:val>
          <c:extLst>
            <c:ext xmlns:c16="http://schemas.microsoft.com/office/drawing/2014/chart" uri="{C3380CC4-5D6E-409C-BE32-E72D297353CC}">
              <c16:uniqueId val="{00000002-B482-47D4-B27C-109B28171D31}"/>
            </c:ext>
          </c:extLst>
        </c:ser>
        <c:dLbls>
          <c:showLegendKey val="0"/>
          <c:showVal val="0"/>
          <c:showCatName val="0"/>
          <c:showSerName val="0"/>
          <c:showPercent val="0"/>
          <c:showBubbleSize val="0"/>
        </c:dLbls>
        <c:gapWidth val="194"/>
        <c:overlap val="-27"/>
        <c:axId val="589836960"/>
        <c:axId val="589837944"/>
      </c:barChar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rgbClr val="5B9BD5">
                  <a:alpha val="50196"/>
                </a:srgbClr>
              </a:solidFill>
              <a:ln w="9525">
                <a:solidFill>
                  <a:schemeClr val="accent1"/>
                </a:solidFill>
              </a:ln>
              <a:effectLst/>
            </c:spPr>
          </c:marker>
          <c:xVal>
            <c:numRef>
              <c:f>如何描述數據!$F$26:$F$35</c:f>
              <c:numCache>
                <c:formatCode>General</c:formatCode>
                <c:ptCount val="10"/>
                <c:pt idx="0">
                  <c:v>0.87384866946317907</c:v>
                </c:pt>
                <c:pt idx="1">
                  <c:v>0.94143748126016891</c:v>
                </c:pt>
                <c:pt idx="2">
                  <c:v>0.98301944296910038</c:v>
                </c:pt>
                <c:pt idx="3">
                  <c:v>0.96756286859182106</c:v>
                </c:pt>
                <c:pt idx="4">
                  <c:v>0.90079120948714353</c:v>
                </c:pt>
                <c:pt idx="5">
                  <c:v>0.91967576871399837</c:v>
                </c:pt>
                <c:pt idx="6">
                  <c:v>0.82312889870436534</c:v>
                </c:pt>
                <c:pt idx="7">
                  <c:v>0.82831321108110667</c:v>
                </c:pt>
                <c:pt idx="8">
                  <c:v>1.1903200931055902</c:v>
                </c:pt>
                <c:pt idx="9">
                  <c:v>1.0420450042572118</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03-B482-47D4-B27C-109B28171D31}"/>
            </c:ext>
          </c:extLst>
        </c:ser>
        <c:ser>
          <c:idx val="1"/>
          <c:order val="1"/>
          <c:tx>
            <c:strRef>
              <c:f>如何描述數據!$A$36</c:f>
              <c:strCache>
                <c:ptCount val="1"/>
                <c:pt idx="0">
                  <c:v>乙</c:v>
                </c:pt>
              </c:strCache>
            </c:strRef>
          </c:tx>
          <c:spPr>
            <a:ln w="25400" cap="rnd">
              <a:noFill/>
              <a:round/>
            </a:ln>
            <a:effectLst/>
          </c:spPr>
          <c:marker>
            <c:symbol val="circle"/>
            <c:size val="5"/>
            <c:spPr>
              <a:solidFill>
                <a:srgbClr val="ED7D31">
                  <a:alpha val="50196"/>
                </a:srgbClr>
              </a:solidFill>
              <a:ln w="9525">
                <a:solidFill>
                  <a:schemeClr val="accent2"/>
                </a:solidFill>
              </a:ln>
              <a:effectLst/>
            </c:spPr>
          </c:marker>
          <c:xVal>
            <c:numRef>
              <c:f>如何描述數據!$F$36:$F$45</c:f>
              <c:numCache>
                <c:formatCode>General</c:formatCode>
                <c:ptCount val="10"/>
                <c:pt idx="0">
                  <c:v>2.9252420707394888</c:v>
                </c:pt>
                <c:pt idx="1">
                  <c:v>2.8844079556323741</c:v>
                </c:pt>
                <c:pt idx="2">
                  <c:v>2.9937768617965483</c:v>
                </c:pt>
                <c:pt idx="3">
                  <c:v>2.9874744688361115</c:v>
                </c:pt>
                <c:pt idx="4">
                  <c:v>2.8523393763240965</c:v>
                </c:pt>
                <c:pt idx="5">
                  <c:v>3.1878308873191332</c:v>
                </c:pt>
                <c:pt idx="6">
                  <c:v>2.9689298348454698</c:v>
                </c:pt>
                <c:pt idx="7">
                  <c:v>3.0002111945087102</c:v>
                </c:pt>
                <c:pt idx="8">
                  <c:v>2.8114620297836197</c:v>
                </c:pt>
                <c:pt idx="9">
                  <c:v>2.8268014644989554</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04-B482-47D4-B27C-109B28171D31}"/>
            </c:ext>
          </c:extLst>
        </c:ser>
        <c:dLbls>
          <c:showLegendKey val="0"/>
          <c:showVal val="0"/>
          <c:showCatName val="0"/>
          <c:showSerName val="0"/>
          <c:showPercent val="0"/>
          <c:showBubbleSize val="0"/>
        </c:dLbls>
        <c:axId val="419647984"/>
        <c:axId val="419649624"/>
      </c:scatterChart>
      <c:catAx>
        <c:axId val="58983696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auto val="1"/>
        <c:lblAlgn val="ctr"/>
        <c:lblOffset val="100"/>
        <c:tickMarkSkip val="1"/>
        <c:noMultiLvlLbl val="0"/>
      </c:catAx>
      <c:valAx>
        <c:axId val="589837944"/>
        <c:scaling>
          <c:orientation val="minMax"/>
          <c:max val="1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between"/>
      </c:valAx>
      <c:valAx>
        <c:axId val="419649624"/>
        <c:scaling>
          <c:orientation val="minMax"/>
          <c:max val="10"/>
        </c:scaling>
        <c:delete val="0"/>
        <c:axPos val="r"/>
        <c:numFmt formatCode="General" sourceLinked="1"/>
        <c:majorTickMark val="out"/>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647984"/>
        <c:crosses val="max"/>
        <c:crossBetween val="midCat"/>
      </c:valAx>
      <c:valAx>
        <c:axId val="419647984"/>
        <c:scaling>
          <c:orientation val="minMax"/>
          <c:max val="4"/>
          <c:min val="0"/>
        </c:scaling>
        <c:delete val="0"/>
        <c:axPos val="t"/>
        <c:numFmt formatCode="General" sourceLinked="1"/>
        <c:majorTickMark val="out"/>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649624"/>
        <c:crosses val="max"/>
        <c:crossBetween val="midCat"/>
        <c:majorUnit val="1"/>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61994750656169"/>
          <c:y val="6.0478335929933895E-2"/>
          <c:w val="0.66738361038203553"/>
          <c:h val="0.70599379623001668"/>
        </c:manualLayout>
      </c:layout>
      <c:scatterChart>
        <c:scatterStyle val="lineMarker"/>
        <c:varyColors val="0"/>
        <c:ser>
          <c:idx val="0"/>
          <c:order val="0"/>
          <c:tx>
            <c:strRef>
              <c:f>'輔助線-誤差線'!$A$1</c:f>
              <c:strCache>
                <c:ptCount val="1"/>
                <c:pt idx="0">
                  <c:v>個體</c:v>
                </c:pt>
              </c:strCache>
            </c:strRef>
          </c:tx>
          <c:spPr>
            <a:ln w="28575">
              <a:noFill/>
            </a:ln>
          </c:spPr>
          <c:marker>
            <c:symbol val="circle"/>
            <c:size val="5"/>
            <c:spPr>
              <a:solidFill>
                <a:schemeClr val="bg1">
                  <a:lumMod val="50000"/>
                </a:schemeClr>
              </a:solidFill>
              <a:ln>
                <a:solidFill>
                  <a:schemeClr val="bg1">
                    <a:lumMod val="50000"/>
                  </a:schemeClr>
                </a:solidFill>
              </a:ln>
            </c:spPr>
          </c:marker>
          <c:xVal>
            <c:numRef>
              <c:f>'輔助線-誤差線'!$B$2:$B$7</c:f>
              <c:numCache>
                <c:formatCode>General</c:formatCode>
                <c:ptCount val="6"/>
                <c:pt idx="0">
                  <c:v>18</c:v>
                </c:pt>
                <c:pt idx="1">
                  <c:v>14</c:v>
                </c:pt>
                <c:pt idx="2">
                  <c:v>15</c:v>
                </c:pt>
                <c:pt idx="3">
                  <c:v>13</c:v>
                </c:pt>
                <c:pt idx="4">
                  <c:v>15</c:v>
                </c:pt>
                <c:pt idx="5">
                  <c:v>17</c:v>
                </c:pt>
              </c:numCache>
            </c:numRef>
          </c:xVal>
          <c:yVal>
            <c:numRef>
              <c:f>'輔助線-誤差線'!$C$2:$C$7</c:f>
              <c:numCache>
                <c:formatCode>General</c:formatCode>
                <c:ptCount val="6"/>
                <c:pt idx="0">
                  <c:v>3</c:v>
                </c:pt>
                <c:pt idx="1">
                  <c:v>6</c:v>
                </c:pt>
                <c:pt idx="2">
                  <c:v>4</c:v>
                </c:pt>
                <c:pt idx="3">
                  <c:v>7</c:v>
                </c:pt>
                <c:pt idx="4">
                  <c:v>9</c:v>
                </c:pt>
                <c:pt idx="5">
                  <c:v>7</c:v>
                </c:pt>
              </c:numCache>
            </c:numRef>
          </c:yVal>
          <c:smooth val="0"/>
          <c:extLst>
            <c:ext xmlns:c16="http://schemas.microsoft.com/office/drawing/2014/chart" uri="{C3380CC4-5D6E-409C-BE32-E72D297353CC}">
              <c16:uniqueId val="{00000000-B2CA-4A0F-814C-32C6D6B45737}"/>
            </c:ext>
          </c:extLst>
        </c:ser>
        <c:ser>
          <c:idx val="1"/>
          <c:order val="1"/>
          <c:tx>
            <c:strRef>
              <c:f>'輔助線-誤差線'!$A$10</c:f>
              <c:strCache>
                <c:ptCount val="1"/>
                <c:pt idx="0">
                  <c:v>中心點</c:v>
                </c:pt>
              </c:strCache>
            </c:strRef>
          </c:tx>
          <c:spPr>
            <a:ln w="28575">
              <a:noFill/>
            </a:ln>
          </c:spPr>
          <c:dPt>
            <c:idx val="0"/>
            <c:marker>
              <c:symbol val="none"/>
            </c:marker>
            <c:bubble3D val="0"/>
            <c:extLst>
              <c:ext xmlns:c16="http://schemas.microsoft.com/office/drawing/2014/chart" uri="{C3380CC4-5D6E-409C-BE32-E72D297353CC}">
                <c16:uniqueId val="{00000001-B2CA-4A0F-814C-32C6D6B45737}"/>
              </c:ext>
            </c:extLst>
          </c:dPt>
          <c:errBars>
            <c:errDir val="y"/>
            <c:errBarType val="both"/>
            <c:errValType val="cust"/>
            <c:noEndCap val="1"/>
            <c:plus>
              <c:numLit>
                <c:formatCode>General</c:formatCode>
                <c:ptCount val="1"/>
                <c:pt idx="0">
                  <c:v>50</c:v>
                </c:pt>
              </c:numLit>
            </c:plus>
            <c:minus>
              <c:numLit>
                <c:formatCode>General</c:formatCode>
                <c:ptCount val="1"/>
                <c:pt idx="0">
                  <c:v>50</c:v>
                </c:pt>
              </c:numLit>
            </c:minus>
            <c:spPr>
              <a:ln>
                <a:solidFill>
                  <a:schemeClr val="bg1">
                    <a:lumMod val="50000"/>
                  </a:schemeClr>
                </a:solidFill>
                <a:prstDash val="sysDash"/>
              </a:ln>
            </c:spPr>
          </c:errBars>
          <c:errBars>
            <c:errDir val="x"/>
            <c:errBarType val="both"/>
            <c:errValType val="cust"/>
            <c:noEndCap val="1"/>
            <c:plus>
              <c:numLit>
                <c:formatCode>General</c:formatCode>
                <c:ptCount val="1"/>
                <c:pt idx="0">
                  <c:v>50</c:v>
                </c:pt>
              </c:numLit>
            </c:plus>
            <c:minus>
              <c:numLit>
                <c:formatCode>General</c:formatCode>
                <c:ptCount val="1"/>
                <c:pt idx="0">
                  <c:v>50</c:v>
                </c:pt>
              </c:numLit>
            </c:minus>
            <c:spPr>
              <a:ln>
                <a:solidFill>
                  <a:schemeClr val="bg1">
                    <a:lumMod val="50000"/>
                  </a:schemeClr>
                </a:solidFill>
                <a:prstDash val="sysDash"/>
              </a:ln>
            </c:spPr>
          </c:errBars>
          <c:xVal>
            <c:numRef>
              <c:f>'輔助線-誤差線'!$B$10</c:f>
              <c:numCache>
                <c:formatCode>General</c:formatCode>
                <c:ptCount val="1"/>
                <c:pt idx="0">
                  <c:v>16</c:v>
                </c:pt>
              </c:numCache>
            </c:numRef>
          </c:xVal>
          <c:yVal>
            <c:numRef>
              <c:f>'輔助線-誤差線'!$C$10</c:f>
              <c:numCache>
                <c:formatCode>General</c:formatCode>
                <c:ptCount val="1"/>
                <c:pt idx="0">
                  <c:v>5</c:v>
                </c:pt>
              </c:numCache>
            </c:numRef>
          </c:yVal>
          <c:smooth val="0"/>
          <c:extLst>
            <c:ext xmlns:c16="http://schemas.microsoft.com/office/drawing/2014/chart" uri="{C3380CC4-5D6E-409C-BE32-E72D297353CC}">
              <c16:uniqueId val="{00000002-B2CA-4A0F-814C-32C6D6B45737}"/>
            </c:ext>
          </c:extLst>
        </c:ser>
        <c:dLbls>
          <c:showLegendKey val="0"/>
          <c:showVal val="0"/>
          <c:showCatName val="0"/>
          <c:showSerName val="0"/>
          <c:showPercent val="0"/>
          <c:showBubbleSize val="0"/>
        </c:dLbls>
        <c:axId val="128204800"/>
        <c:axId val="128206336"/>
      </c:scatterChart>
      <c:valAx>
        <c:axId val="128204800"/>
        <c:scaling>
          <c:orientation val="minMax"/>
          <c:max val="20"/>
          <c:min val="10"/>
        </c:scaling>
        <c:delete val="0"/>
        <c:axPos val="b"/>
        <c:numFmt formatCode="General" sourceLinked="1"/>
        <c:majorTickMark val="out"/>
        <c:minorTickMark val="none"/>
        <c:tickLblPos val="nextTo"/>
        <c:crossAx val="128206336"/>
        <c:crossesAt val="0"/>
        <c:crossBetween val="midCat"/>
      </c:valAx>
      <c:valAx>
        <c:axId val="128206336"/>
        <c:scaling>
          <c:orientation val="minMax"/>
          <c:max val="10"/>
          <c:min val="0"/>
        </c:scaling>
        <c:delete val="0"/>
        <c:axPos val="l"/>
        <c:numFmt formatCode="General" sourceLinked="1"/>
        <c:majorTickMark val="out"/>
        <c:minorTickMark val="none"/>
        <c:tickLblPos val="nextTo"/>
        <c:crossAx val="128204800"/>
        <c:crosses val="autoZero"/>
        <c:crossBetween val="midCat"/>
      </c:valAx>
      <c:spPr>
        <a:ln>
          <a:solidFill>
            <a:schemeClr val="bg1">
              <a:lumMod val="65000"/>
            </a:schemeClr>
          </a:solidFill>
        </a:ln>
      </c:spPr>
    </c:plotArea>
    <c:plotVisOnly val="1"/>
    <c:dispBlanksAs val="gap"/>
    <c:showDLblsOverMax val="0"/>
  </c:chart>
  <c:spPr>
    <a:noFill/>
    <a:ln>
      <a:noFill/>
    </a:ln>
  </c:sp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61994750656169"/>
          <c:y val="4.6218086375566687E-2"/>
          <c:w val="0.66738361038203553"/>
          <c:h val="0.70599379623001668"/>
        </c:manualLayout>
      </c:layout>
      <c:scatterChart>
        <c:scatterStyle val="lineMarker"/>
        <c:varyColors val="0"/>
        <c:ser>
          <c:idx val="0"/>
          <c:order val="0"/>
          <c:tx>
            <c:strRef>
              <c:f>'輔助線-誤差線'!$A$1</c:f>
              <c:strCache>
                <c:ptCount val="1"/>
                <c:pt idx="0">
                  <c:v>個體</c:v>
                </c:pt>
              </c:strCache>
            </c:strRef>
          </c:tx>
          <c:spPr>
            <a:ln w="28575">
              <a:noFill/>
            </a:ln>
          </c:spPr>
          <c:marker>
            <c:symbol val="circle"/>
            <c:size val="5"/>
            <c:spPr>
              <a:solidFill>
                <a:schemeClr val="bg1">
                  <a:lumMod val="50000"/>
                </a:schemeClr>
              </a:solidFill>
              <a:ln>
                <a:solidFill>
                  <a:schemeClr val="bg1">
                    <a:lumMod val="50000"/>
                  </a:schemeClr>
                </a:solidFill>
              </a:ln>
            </c:spPr>
          </c:marker>
          <c:xVal>
            <c:numRef>
              <c:f>'輔助線-誤差線'!$B$2:$B$7</c:f>
              <c:numCache>
                <c:formatCode>General</c:formatCode>
                <c:ptCount val="6"/>
                <c:pt idx="0">
                  <c:v>18</c:v>
                </c:pt>
                <c:pt idx="1">
                  <c:v>14</c:v>
                </c:pt>
                <c:pt idx="2">
                  <c:v>15</c:v>
                </c:pt>
                <c:pt idx="3">
                  <c:v>13</c:v>
                </c:pt>
                <c:pt idx="4">
                  <c:v>15</c:v>
                </c:pt>
                <c:pt idx="5">
                  <c:v>17</c:v>
                </c:pt>
              </c:numCache>
            </c:numRef>
          </c:xVal>
          <c:yVal>
            <c:numRef>
              <c:f>'輔助線-誤差線'!$C$2:$C$7</c:f>
              <c:numCache>
                <c:formatCode>General</c:formatCode>
                <c:ptCount val="6"/>
                <c:pt idx="0">
                  <c:v>3</c:v>
                </c:pt>
                <c:pt idx="1">
                  <c:v>6</c:v>
                </c:pt>
                <c:pt idx="2">
                  <c:v>4</c:v>
                </c:pt>
                <c:pt idx="3">
                  <c:v>7</c:v>
                </c:pt>
                <c:pt idx="4">
                  <c:v>9</c:v>
                </c:pt>
                <c:pt idx="5">
                  <c:v>7</c:v>
                </c:pt>
              </c:numCache>
            </c:numRef>
          </c:yVal>
          <c:smooth val="0"/>
          <c:extLst>
            <c:ext xmlns:c16="http://schemas.microsoft.com/office/drawing/2014/chart" uri="{C3380CC4-5D6E-409C-BE32-E72D297353CC}">
              <c16:uniqueId val="{00000000-86EC-40BE-8C1B-A3F847E8F2BE}"/>
            </c:ext>
          </c:extLst>
        </c:ser>
        <c:ser>
          <c:idx val="1"/>
          <c:order val="1"/>
          <c:tx>
            <c:strRef>
              <c:f>'輔助線-誤差線'!$A$10</c:f>
              <c:strCache>
                <c:ptCount val="1"/>
                <c:pt idx="0">
                  <c:v>中心點</c:v>
                </c:pt>
              </c:strCache>
            </c:strRef>
          </c:tx>
          <c:spPr>
            <a:ln w="28575">
              <a:noFill/>
            </a:ln>
          </c:spPr>
          <c:dPt>
            <c:idx val="0"/>
            <c:marker>
              <c:symbol val="none"/>
            </c:marker>
            <c:bubble3D val="0"/>
            <c:extLst>
              <c:ext xmlns:c16="http://schemas.microsoft.com/office/drawing/2014/chart" uri="{C3380CC4-5D6E-409C-BE32-E72D297353CC}">
                <c16:uniqueId val="{00000001-86EC-40BE-8C1B-A3F847E8F2BE}"/>
              </c:ext>
            </c:extLst>
          </c:dPt>
          <c:errBars>
            <c:errDir val="y"/>
            <c:errBarType val="both"/>
            <c:errValType val="cust"/>
            <c:noEndCap val="1"/>
            <c:plus>
              <c:numLit>
                <c:formatCode>General</c:formatCode>
                <c:ptCount val="1"/>
                <c:pt idx="0">
                  <c:v>50</c:v>
                </c:pt>
              </c:numLit>
            </c:plus>
            <c:minus>
              <c:numLit>
                <c:formatCode>General</c:formatCode>
                <c:ptCount val="1"/>
                <c:pt idx="0">
                  <c:v>50</c:v>
                </c:pt>
              </c:numLit>
            </c:minus>
            <c:spPr>
              <a:ln>
                <a:solidFill>
                  <a:schemeClr val="bg1">
                    <a:lumMod val="50000"/>
                  </a:schemeClr>
                </a:solidFill>
                <a:prstDash val="sysDash"/>
              </a:ln>
            </c:spPr>
          </c:errBars>
          <c:errBars>
            <c:errDir val="x"/>
            <c:errBarType val="both"/>
            <c:errValType val="cust"/>
            <c:noEndCap val="1"/>
            <c:plus>
              <c:numLit>
                <c:formatCode>General</c:formatCode>
                <c:ptCount val="1"/>
                <c:pt idx="0">
                  <c:v>50</c:v>
                </c:pt>
              </c:numLit>
            </c:plus>
            <c:minus>
              <c:numLit>
                <c:formatCode>General</c:formatCode>
                <c:ptCount val="1"/>
                <c:pt idx="0">
                  <c:v>50</c:v>
                </c:pt>
              </c:numLit>
            </c:minus>
            <c:spPr>
              <a:ln>
                <a:solidFill>
                  <a:schemeClr val="bg1">
                    <a:lumMod val="50000"/>
                  </a:schemeClr>
                </a:solidFill>
                <a:prstDash val="sysDash"/>
              </a:ln>
            </c:spPr>
          </c:errBars>
          <c:xVal>
            <c:numRef>
              <c:f>'輔助線-誤差線'!$B$10</c:f>
              <c:numCache>
                <c:formatCode>General</c:formatCode>
                <c:ptCount val="1"/>
                <c:pt idx="0">
                  <c:v>16</c:v>
                </c:pt>
              </c:numCache>
            </c:numRef>
          </c:xVal>
          <c:yVal>
            <c:numRef>
              <c:f>'輔助線-誤差線'!$C$10</c:f>
              <c:numCache>
                <c:formatCode>General</c:formatCode>
                <c:ptCount val="1"/>
                <c:pt idx="0">
                  <c:v>5</c:v>
                </c:pt>
              </c:numCache>
            </c:numRef>
          </c:yVal>
          <c:smooth val="0"/>
          <c:extLst>
            <c:ext xmlns:c16="http://schemas.microsoft.com/office/drawing/2014/chart" uri="{C3380CC4-5D6E-409C-BE32-E72D297353CC}">
              <c16:uniqueId val="{00000002-86EC-40BE-8C1B-A3F847E8F2BE}"/>
            </c:ext>
          </c:extLst>
        </c:ser>
        <c:dLbls>
          <c:showLegendKey val="0"/>
          <c:showVal val="0"/>
          <c:showCatName val="0"/>
          <c:showSerName val="0"/>
          <c:showPercent val="0"/>
          <c:showBubbleSize val="0"/>
        </c:dLbls>
        <c:axId val="128223488"/>
        <c:axId val="128241664"/>
      </c:scatterChart>
      <c:valAx>
        <c:axId val="128223488"/>
        <c:scaling>
          <c:orientation val="minMax"/>
          <c:max val="20"/>
          <c:min val="10"/>
        </c:scaling>
        <c:delete val="0"/>
        <c:axPos val="b"/>
        <c:numFmt formatCode="General" sourceLinked="1"/>
        <c:majorTickMark val="out"/>
        <c:minorTickMark val="none"/>
        <c:tickLblPos val="nextTo"/>
        <c:crossAx val="128241664"/>
        <c:crossesAt val="5"/>
        <c:crossBetween val="midCat"/>
      </c:valAx>
      <c:valAx>
        <c:axId val="128241664"/>
        <c:scaling>
          <c:orientation val="minMax"/>
          <c:max val="10"/>
          <c:min val="0"/>
        </c:scaling>
        <c:delete val="0"/>
        <c:axPos val="l"/>
        <c:numFmt formatCode="General" sourceLinked="1"/>
        <c:majorTickMark val="out"/>
        <c:minorTickMark val="none"/>
        <c:tickLblPos val="nextTo"/>
        <c:crossAx val="128223488"/>
        <c:crossesAt val="16"/>
        <c:crossBetween val="midCat"/>
      </c:valAx>
      <c:spPr>
        <a:ln>
          <a:solidFill>
            <a:schemeClr val="bg1">
              <a:lumMod val="65000"/>
            </a:schemeClr>
          </a:solidFill>
        </a:ln>
      </c:spPr>
    </c:plotArea>
    <c:plotVisOnly val="1"/>
    <c:dispBlanksAs val="gap"/>
    <c:showDLblsOverMax val="0"/>
  </c:chart>
  <c:spPr>
    <a:noFill/>
    <a:ln>
      <a:noFill/>
    </a:ln>
  </c:sp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003803668926406"/>
          <c:y val="0.12846241677417441"/>
          <c:w val="0.5770901230929022"/>
          <c:h val="0.55970075774426498"/>
        </c:manualLayout>
      </c:layout>
      <c:scatterChart>
        <c:scatterStyle val="lineMarker"/>
        <c:varyColors val="0"/>
        <c:ser>
          <c:idx val="1"/>
          <c:order val="0"/>
          <c:tx>
            <c:strRef>
              <c:f>輔助線與標記資料點!$A$10</c:f>
              <c:strCache>
                <c:ptCount val="1"/>
                <c:pt idx="0">
                  <c:v>死亡率 1%</c:v>
                </c:pt>
              </c:strCache>
            </c:strRef>
          </c:tx>
          <c:spPr>
            <a:ln w="19050">
              <a:solidFill>
                <a:schemeClr val="bg1">
                  <a:lumMod val="85000"/>
                </a:schemeClr>
              </a:solidFill>
              <a:prstDash val="sysDash"/>
            </a:ln>
          </c:spPr>
          <c:marker>
            <c:spPr>
              <a:noFill/>
              <a:ln>
                <a:noFill/>
              </a:ln>
            </c:spPr>
          </c:marker>
          <c:dLbls>
            <c:dLbl>
              <c:idx val="0"/>
              <c:delete val="1"/>
              <c:extLst>
                <c:ext xmlns:c15="http://schemas.microsoft.com/office/drawing/2012/chart" uri="{CE6537A1-D6FC-4f65-9D91-7224C49458BB}"/>
                <c:ext xmlns:c16="http://schemas.microsoft.com/office/drawing/2014/chart" uri="{C3380CC4-5D6E-409C-BE32-E72D297353CC}">
                  <c16:uniqueId val="{00000000-3AF7-423E-81F9-6E37C479B585}"/>
                </c:ext>
              </c:extLst>
            </c:dLbl>
            <c:dLbl>
              <c:idx val="1"/>
              <c:layout>
                <c:manualLayout>
                  <c:x val="-0.2"/>
                  <c:y val="0.11574074074074067"/>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296D-4D0C-8D35-2AC821632C7F}"/>
                </c:ext>
              </c:extLst>
            </c:dLbl>
            <c:spPr>
              <a:noFill/>
              <a:ln>
                <a:noFill/>
              </a:ln>
              <a:effectLst/>
            </c:spPr>
            <c:txPr>
              <a:bodyPr/>
              <a:lstStyle/>
              <a:p>
                <a:pPr>
                  <a:defRPr sz="800">
                    <a:solidFill>
                      <a:schemeClr val="bg1">
                        <a:lumMod val="65000"/>
                      </a:schemeClr>
                    </a:solidFill>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輔助線與標記資料點!$B$12:$B$13</c:f>
              <c:numCache>
                <c:formatCode>General</c:formatCode>
                <c:ptCount val="2"/>
                <c:pt idx="0">
                  <c:v>0</c:v>
                </c:pt>
                <c:pt idx="1">
                  <c:v>1000</c:v>
                </c:pt>
              </c:numCache>
            </c:numRef>
          </c:xVal>
          <c:yVal>
            <c:numRef>
              <c:f>輔助線與標記資料點!$C$12:$C$13</c:f>
              <c:numCache>
                <c:formatCode>General</c:formatCode>
                <c:ptCount val="2"/>
                <c:pt idx="0">
                  <c:v>0</c:v>
                </c:pt>
                <c:pt idx="1">
                  <c:v>10</c:v>
                </c:pt>
              </c:numCache>
            </c:numRef>
          </c:yVal>
          <c:smooth val="0"/>
          <c:extLst>
            <c:ext xmlns:c16="http://schemas.microsoft.com/office/drawing/2014/chart" uri="{C3380CC4-5D6E-409C-BE32-E72D297353CC}">
              <c16:uniqueId val="{00000001-3AF7-423E-81F9-6E37C479B585}"/>
            </c:ext>
          </c:extLst>
        </c:ser>
        <c:ser>
          <c:idx val="2"/>
          <c:order val="1"/>
          <c:tx>
            <c:strRef>
              <c:f>輔助線與標記資料點!$A$16</c:f>
              <c:strCache>
                <c:ptCount val="1"/>
                <c:pt idx="0">
                  <c:v>死亡率 5%</c:v>
                </c:pt>
              </c:strCache>
            </c:strRef>
          </c:tx>
          <c:spPr>
            <a:ln w="19050">
              <a:solidFill>
                <a:schemeClr val="bg1">
                  <a:lumMod val="85000"/>
                </a:schemeClr>
              </a:solidFill>
              <a:prstDash val="sysDash"/>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3AF7-423E-81F9-6E37C479B585}"/>
                </c:ext>
              </c:extLst>
            </c:dLbl>
            <c:dLbl>
              <c:idx val="1"/>
              <c:layout>
                <c:manualLayout>
                  <c:x val="-1.6666666666666666E-2"/>
                  <c:y val="4.243827160493825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1-296D-4D0C-8D35-2AC821632C7F}"/>
                </c:ext>
              </c:extLst>
            </c:dLbl>
            <c:spPr>
              <a:noFill/>
              <a:ln>
                <a:noFill/>
              </a:ln>
              <a:effectLst/>
            </c:spPr>
            <c:txPr>
              <a:bodyPr/>
              <a:lstStyle/>
              <a:p>
                <a:pPr>
                  <a:defRPr sz="800">
                    <a:solidFill>
                      <a:schemeClr val="bg1">
                        <a:lumMod val="65000"/>
                      </a:schemeClr>
                    </a:solidFill>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輔助線與標記資料點!$B$18:$B$19</c:f>
              <c:numCache>
                <c:formatCode>General</c:formatCode>
                <c:ptCount val="2"/>
                <c:pt idx="0">
                  <c:v>0</c:v>
                </c:pt>
                <c:pt idx="1">
                  <c:v>400</c:v>
                </c:pt>
              </c:numCache>
            </c:numRef>
          </c:xVal>
          <c:yVal>
            <c:numRef>
              <c:f>輔助線與標記資料點!$C$18:$C$19</c:f>
              <c:numCache>
                <c:formatCode>General</c:formatCode>
                <c:ptCount val="2"/>
                <c:pt idx="0">
                  <c:v>0</c:v>
                </c:pt>
                <c:pt idx="1">
                  <c:v>20</c:v>
                </c:pt>
              </c:numCache>
            </c:numRef>
          </c:yVal>
          <c:smooth val="0"/>
          <c:extLst>
            <c:ext xmlns:c16="http://schemas.microsoft.com/office/drawing/2014/chart" uri="{C3380CC4-5D6E-409C-BE32-E72D297353CC}">
              <c16:uniqueId val="{00000003-3AF7-423E-81F9-6E37C479B585}"/>
            </c:ext>
          </c:extLst>
        </c:ser>
        <c:ser>
          <c:idx val="0"/>
          <c:order val="2"/>
          <c:tx>
            <c:strRef>
              <c:f>輔助線與標記資料點!$A$1</c:f>
              <c:strCache>
                <c:ptCount val="1"/>
                <c:pt idx="0">
                  <c:v>國家</c:v>
                </c:pt>
              </c:strCache>
            </c:strRef>
          </c:tx>
          <c:spPr>
            <a:ln w="28575">
              <a:noFill/>
            </a:ln>
          </c:spPr>
          <c:marker>
            <c:symbol val="circle"/>
            <c:size val="5"/>
            <c:spPr>
              <a:solidFill>
                <a:schemeClr val="bg1">
                  <a:lumMod val="50000"/>
                </a:schemeClr>
              </a:solidFill>
              <a:ln>
                <a:noFill/>
              </a:ln>
            </c:spPr>
          </c:marker>
          <c:dPt>
            <c:idx val="3"/>
            <c:marker>
              <c:spPr>
                <a:solidFill>
                  <a:schemeClr val="accent2"/>
                </a:solidFill>
                <a:ln>
                  <a:noFill/>
                </a:ln>
              </c:spPr>
            </c:marker>
            <c:bubble3D val="0"/>
            <c:extLst>
              <c:ext xmlns:c16="http://schemas.microsoft.com/office/drawing/2014/chart" uri="{C3380CC4-5D6E-409C-BE32-E72D297353CC}">
                <c16:uniqueId val="{00000004-3AF7-423E-81F9-6E37C479B585}"/>
              </c:ext>
            </c:extLst>
          </c:dPt>
          <c:dLbls>
            <c:dLbl>
              <c:idx val="0"/>
              <c:layout>
                <c:manualLayout>
                  <c:x val="-3.0543882549440678E-2"/>
                  <c:y val="-2.6365348399246705E-2"/>
                </c:manualLayout>
              </c:layout>
              <c:tx>
                <c:strRef>
                  <c:f>輔助線與標記資料點!$A$2</c:f>
                  <c:strCache>
                    <c:ptCount val="1"/>
                    <c:pt idx="0">
                      <c:v>A</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{1F92650F-6257-416A-AF82-43CB42A70898}</c15:txfldGUID>
                      <c15:f>輔助線與標記資料點!$A$2</c15:f>
                      <c15:dlblFieldTableCache>
                        <c:ptCount val="1"/>
                        <c:pt idx="0">
                          <c:v>A</c:v>
                        </c:pt>
                      </c15:dlblFieldTableCache>
                    </c15:dlblFTEntry>
                  </c15:dlblFieldTable>
                  <c15:showDataLabelsRange val="0"/>
                </c:ext>
                <c:ext xmlns:c16="http://schemas.microsoft.com/office/drawing/2014/chart" uri="{C3380CC4-5D6E-409C-BE32-E72D297353CC}">
                  <c16:uniqueId val="{00000005-3AF7-423E-81F9-6E37C479B585}"/>
                </c:ext>
              </c:extLst>
            </c:dLbl>
            <c:dLbl>
              <c:idx val="1"/>
              <c:layout>
                <c:manualLayout>
                  <c:x val="-2.9456398164133226E-2"/>
                  <c:y val="-2.6365348399246705E-2"/>
                </c:manualLayout>
              </c:layout>
              <c:tx>
                <c:strRef>
                  <c:f>輔助線與標記資料點!$A$3</c:f>
                  <c:strCache>
                    <c:ptCount val="1"/>
                    <c:pt idx="0">
                      <c:v>B</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{0520484F-AA3A-4CE0-8072-555C0CA0D9BF}</c15:txfldGUID>
                      <c15:f>輔助線與標記資料點!$A$3</c15:f>
                      <c15:dlblFieldTableCache>
                        <c:ptCount val="1"/>
                        <c:pt idx="0">
                          <c:v>B</c:v>
                        </c:pt>
                      </c15:dlblFieldTableCache>
                    </c15:dlblFTEntry>
                  </c15:dlblFieldTable>
                  <c15:showDataLabelsRange val="0"/>
                </c:ext>
                <c:ext xmlns:c16="http://schemas.microsoft.com/office/drawing/2014/chart" uri="{C3380CC4-5D6E-409C-BE32-E72D297353CC}">
                  <c16:uniqueId val="{00000006-3AF7-423E-81F9-6E37C479B585}"/>
                </c:ext>
              </c:extLst>
            </c:dLbl>
            <c:dLbl>
              <c:idx val="2"/>
              <c:layout>
                <c:manualLayout>
                  <c:x val="-2.9456398164133226E-2"/>
                  <c:y val="-2.6365348399246705E-2"/>
                </c:manualLayout>
              </c:layout>
              <c:tx>
                <c:strRef>
                  <c:f>輔助線與標記資料點!$A$4</c:f>
                  <c:strCache>
                    <c:ptCount val="1"/>
                    <c:pt idx="0">
                      <c:v>C</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{C08F0754-9B40-4F98-A938-B511DEC3902C}</c15:txfldGUID>
                      <c15:f>輔助線與標記資料點!$A$4</c15:f>
                      <c15:dlblFieldTableCache>
                        <c:ptCount val="1"/>
                        <c:pt idx="0">
                          <c:v>C</c:v>
                        </c:pt>
                      </c15:dlblFieldTableCache>
                    </c15:dlblFTEntry>
                  </c15:dlblFieldTable>
                  <c15:showDataLabelsRange val="0"/>
                </c:ext>
                <c:ext xmlns:c16="http://schemas.microsoft.com/office/drawing/2014/chart" uri="{C3380CC4-5D6E-409C-BE32-E72D297353CC}">
                  <c16:uniqueId val="{00000007-3AF7-423E-81F9-6E37C479B585}"/>
                </c:ext>
              </c:extLst>
            </c:dLbl>
            <c:dLbl>
              <c:idx val="3"/>
              <c:layout>
                <c:manualLayout>
                  <c:x val="-3.0543882549440678E-2"/>
                  <c:y val="-2.6365348399246705E-2"/>
                </c:manualLayout>
              </c:layout>
              <c:tx>
                <c:strRef>
                  <c:f>輔助線與標記資料點!$A$5</c:f>
                  <c:strCache>
                    <c:ptCount val="1"/>
                    <c:pt idx="0">
                      <c:v>D</c:v>
                    </c:pt>
                  </c:strCache>
                </c:strRef>
              </c:tx>
              <c:spPr/>
              <c:txPr>
                <a:bodyPr/>
                <a:lstStyle/>
                <a:p>
                  <a:pPr>
                    <a:defRPr sz="900" b="0" i="0" u="none" strike="noStrike">
                      <a:solidFill>
                        <a:schemeClr val="accent2"/>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{658DA4A9-8F74-4769-80DB-9EC4E7E3D28C}</c15:txfldGUID>
                      <c15:f>輔助線與標記資料點!$A$5</c15:f>
                      <c15:dlblFieldTableCache>
                        <c:ptCount val="1"/>
                        <c:pt idx="0">
                          <c:v>D</c:v>
                        </c:pt>
                      </c15:dlblFieldTableCache>
                    </c15:dlblFTEntry>
                  </c15:dlblFieldTable>
                  <c15:showDataLabelsRange val="0"/>
                </c:ext>
                <c:ext xmlns:c16="http://schemas.microsoft.com/office/drawing/2014/chart" uri="{C3380CC4-5D6E-409C-BE32-E72D297353CC}">
                  <c16:uniqueId val="{00000004-3AF7-423E-81F9-6E37C479B585}"/>
                </c:ext>
              </c:extLst>
            </c:dLbl>
            <c:dLbl>
              <c:idx val="4"/>
              <c:layout>
                <c:manualLayout>
                  <c:x val="-2.832484174772271E-2"/>
                  <c:y val="-2.6365348399246705E-2"/>
                </c:manualLayout>
              </c:layout>
              <c:tx>
                <c:strRef>
                  <c:f>輔助線與標記資料點!$A$6</c:f>
                  <c:strCache>
                    <c:ptCount val="1"/>
                    <c:pt idx="0">
                      <c:v>E</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{244311DA-40B1-4389-8BCF-AA11721FAF9E}</c15:txfldGUID>
                      <c15:f>輔助線與標記資料點!$A$6</c15:f>
                      <c15:dlblFieldTableCache>
                        <c:ptCount val="1"/>
                        <c:pt idx="0">
                          <c:v>E</c:v>
                        </c:pt>
                      </c15:dlblFieldTableCache>
                    </c15:dlblFTEntry>
                  </c15:dlblFieldTable>
                  <c15:showDataLabelsRange val="0"/>
                </c:ext>
                <c:ext xmlns:c16="http://schemas.microsoft.com/office/drawing/2014/chart" uri="{C3380CC4-5D6E-409C-BE32-E72D297353CC}">
                  <c16:uniqueId val="{00000008-3AF7-423E-81F9-6E37C479B585}"/>
                </c:ext>
              </c:extLst>
            </c:dLbl>
            <c:dLbl>
              <c:idx val="5"/>
              <c:layout>
                <c:manualLayout>
                  <c:x val="-2.7219391693685348E-2"/>
                  <c:y val="-2.6365348399246705E-2"/>
                </c:manualLayout>
              </c:layout>
              <c:tx>
                <c:strRef>
                  <c:f>輔助線與標記資料點!$A$7</c:f>
                  <c:strCache>
                    <c:ptCount val="1"/>
                    <c:pt idx="0">
                      <c:v>F</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{8EAAEC73-C9CD-4290-AA3D-6911C99CFFCD}</c15:txfldGUID>
                      <c15:f>輔助線與標記資料點!$A$7</c15:f>
                      <c15:dlblFieldTableCache>
                        <c:ptCount val="1"/>
                        <c:pt idx="0">
                          <c:v>F</c:v>
                        </c:pt>
                      </c15:dlblFieldTableCache>
                    </c15:dlblFTEntry>
                  </c15:dlblFieldTable>
                  <c15:showDataLabelsRange val="0"/>
                </c:ext>
                <c:ext xmlns:c16="http://schemas.microsoft.com/office/drawing/2014/chart" uri="{C3380CC4-5D6E-409C-BE32-E72D297353CC}">
                  <c16:uniqueId val="{00000009-3AF7-423E-81F9-6E37C479B585}"/>
                </c:ext>
              </c:extLst>
            </c:dLbl>
            <c:spPr>
              <a:noFill/>
              <a:ln>
                <a:noFill/>
              </a:ln>
              <a:effectLst/>
            </c:spPr>
            <c:txPr>
              <a:bodyPr/>
              <a:lstStyle/>
              <a:p>
                <a:pPr>
                  <a:defRPr sz="900">
                    <a:solidFill>
                      <a:schemeClr val="bg1">
                        <a:lumMod val="50000"/>
                      </a:schemeClr>
                    </a:solidFill>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輔助線與標記資料點!$B$2:$B$7</c:f>
              <c:numCache>
                <c:formatCode>General</c:formatCode>
                <c:ptCount val="6"/>
                <c:pt idx="0">
                  <c:v>250</c:v>
                </c:pt>
                <c:pt idx="1">
                  <c:v>30</c:v>
                </c:pt>
                <c:pt idx="2">
                  <c:v>200</c:v>
                </c:pt>
                <c:pt idx="3">
                  <c:v>300</c:v>
                </c:pt>
                <c:pt idx="4">
                  <c:v>450</c:v>
                </c:pt>
                <c:pt idx="5">
                  <c:v>600</c:v>
                </c:pt>
              </c:numCache>
            </c:numRef>
          </c:xVal>
          <c:yVal>
            <c:numRef>
              <c:f>輔助線與標記資料點!$C$2:$C$7</c:f>
              <c:numCache>
                <c:formatCode>General</c:formatCode>
                <c:ptCount val="6"/>
                <c:pt idx="0">
                  <c:v>4</c:v>
                </c:pt>
                <c:pt idx="1">
                  <c:v>5</c:v>
                </c:pt>
                <c:pt idx="2">
                  <c:v>5</c:v>
                </c:pt>
                <c:pt idx="3">
                  <c:v>14</c:v>
                </c:pt>
                <c:pt idx="4">
                  <c:v>4</c:v>
                </c:pt>
                <c:pt idx="5">
                  <c:v>10</c:v>
                </c:pt>
              </c:numCache>
            </c:numRef>
          </c:yVal>
          <c:smooth val="0"/>
          <c:extLst>
            <c:ext xmlns:c16="http://schemas.microsoft.com/office/drawing/2014/chart" uri="{C3380CC4-5D6E-409C-BE32-E72D297353CC}">
              <c16:uniqueId val="{0000000A-3AF7-423E-81F9-6E37C479B585}"/>
            </c:ext>
          </c:extLst>
        </c:ser>
        <c:dLbls>
          <c:showLegendKey val="0"/>
          <c:showVal val="0"/>
          <c:showCatName val="0"/>
          <c:showSerName val="0"/>
          <c:showPercent val="0"/>
          <c:showBubbleSize val="0"/>
        </c:dLbls>
        <c:axId val="128164992"/>
        <c:axId val="128166912"/>
      </c:scatterChart>
      <c:valAx>
        <c:axId val="128164992"/>
        <c:scaling>
          <c:orientation val="minMax"/>
          <c:max val="1000"/>
        </c:scaling>
        <c:delete val="0"/>
        <c:axPos val="b"/>
        <c:title>
          <c:tx>
            <c:rich>
              <a:bodyPr/>
              <a:lstStyle/>
              <a:p>
                <a:pPr>
                  <a:defRPr b="0"/>
                </a:pPr>
                <a:r>
                  <a:rPr lang="zh-TW" altLang="en-US" b="0"/>
                  <a:t>確診數</a:t>
                </a:r>
              </a:p>
            </c:rich>
          </c:tx>
          <c:layout/>
          <c:overlay val="0"/>
        </c:title>
        <c:numFmt formatCode="General" sourceLinked="1"/>
        <c:majorTickMark val="out"/>
        <c:minorTickMark val="none"/>
        <c:tickLblPos val="nextTo"/>
        <c:crossAx val="128166912"/>
        <c:crosses val="autoZero"/>
        <c:crossBetween val="midCat"/>
      </c:valAx>
      <c:valAx>
        <c:axId val="128166912"/>
        <c:scaling>
          <c:orientation val="minMax"/>
          <c:max val="20"/>
        </c:scaling>
        <c:delete val="0"/>
        <c:axPos val="l"/>
        <c:title>
          <c:tx>
            <c:rich>
              <a:bodyPr rot="0" vert="wordArtVertRtl"/>
              <a:lstStyle/>
              <a:p>
                <a:pPr>
                  <a:defRPr b="0"/>
                </a:pPr>
                <a:r>
                  <a:rPr lang="zh-TW" altLang="en-US" b="0"/>
                  <a:t>死亡數</a:t>
                </a:r>
              </a:p>
            </c:rich>
          </c:tx>
          <c:layout/>
          <c:overlay val="0"/>
        </c:title>
        <c:numFmt formatCode="General" sourceLinked="1"/>
        <c:majorTickMark val="out"/>
        <c:minorTickMark val="none"/>
        <c:tickLblPos val="nextTo"/>
        <c:crossAx val="128164992"/>
        <c:crosses val="autoZero"/>
        <c:crossBetween val="midCat"/>
        <c:majorUnit val="5"/>
      </c:valAx>
      <c:spPr>
        <a:noFill/>
        <a:ln>
          <a:solidFill>
            <a:schemeClr val="bg1">
              <a:lumMod val="65000"/>
            </a:schemeClr>
          </a:solidFill>
        </a:ln>
      </c:spPr>
    </c:plotArea>
    <c:plotVisOnly val="1"/>
    <c:dispBlanksAs val="gap"/>
    <c:showDLblsOverMax val="0"/>
  </c:chart>
  <c:spPr>
    <a:noFill/>
    <a:ln>
      <a:solidFill>
        <a:schemeClr val="bg1">
          <a:lumMod val="50000"/>
        </a:schemeClr>
      </a:solidFill>
    </a:ln>
  </c:sp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'組圖(1)'!$B$2</c:f>
              <c:strCache>
                <c:ptCount val="1"/>
                <c:pt idx="0">
                  <c:v>A</c:v>
                </c:pt>
              </c:strCache>
            </c:strRef>
          </c:tx>
          <c:val>
            <c:numRef>
              <c:f>'組圖(1)'!$B$3:$B$12</c:f>
              <c:numCache>
                <c:formatCode>General</c:formatCode>
                <c:ptCount val="10"/>
                <c:pt idx="0">
                  <c:v>40</c:v>
                </c:pt>
                <c:pt idx="1">
                  <c:v>43</c:v>
                </c:pt>
                <c:pt idx="2">
                  <c:v>44</c:v>
                </c:pt>
                <c:pt idx="3">
                  <c:v>43</c:v>
                </c:pt>
                <c:pt idx="4">
                  <c:v>36</c:v>
                </c:pt>
                <c:pt idx="5">
                  <c:v>31</c:v>
                </c:pt>
                <c:pt idx="6">
                  <c:v>29</c:v>
                </c:pt>
                <c:pt idx="7">
                  <c:v>26</c:v>
                </c:pt>
                <c:pt idx="8">
                  <c:v>24</c:v>
                </c:pt>
                <c:pt idx="9">
                  <c:v>23</c:v>
                </c:pt>
              </c:numCache>
            </c:numRef>
          </c:val>
          <c:smooth val="0"/>
          <c:extLst>
            <c:ext xmlns:c16="http://schemas.microsoft.com/office/drawing/2014/chart" uri="{C3380CC4-5D6E-409C-BE32-E72D297353CC}">
              <c16:uniqueId val="{00000001-171D-4B29-86DD-704B403C039B}"/>
            </c:ext>
          </c:extLst>
        </c:ser>
        <c:ser>
          <c:idx val="2"/>
          <c:order val="1"/>
          <c:tx>
            <c:strRef>
              <c:f>'組圖(1)'!$C$2</c:f>
              <c:strCache>
                <c:ptCount val="1"/>
                <c:pt idx="0">
                  <c:v>B</c:v>
                </c:pt>
              </c:strCache>
            </c:strRef>
          </c:tx>
          <c:val>
            <c:numRef>
              <c:f>'組圖(1)'!$C$3:$C$12</c:f>
              <c:numCache>
                <c:formatCode>General</c:formatCode>
                <c:ptCount val="10"/>
                <c:pt idx="0">
                  <c:v>26</c:v>
                </c:pt>
                <c:pt idx="1">
                  <c:v>23</c:v>
                </c:pt>
                <c:pt idx="2">
                  <c:v>23</c:v>
                </c:pt>
                <c:pt idx="3">
                  <c:v>21</c:v>
                </c:pt>
                <c:pt idx="4">
                  <c:v>20</c:v>
                </c:pt>
                <c:pt idx="5">
                  <c:v>18</c:v>
                </c:pt>
                <c:pt idx="6">
                  <c:v>15</c:v>
                </c:pt>
                <c:pt idx="7">
                  <c:v>14</c:v>
                </c:pt>
                <c:pt idx="8">
                  <c:v>12</c:v>
                </c:pt>
                <c:pt idx="9">
                  <c:v>11</c:v>
                </c:pt>
              </c:numCache>
            </c:numRef>
          </c:val>
          <c:smooth val="0"/>
          <c:extLst>
            <c:ext xmlns:c16="http://schemas.microsoft.com/office/drawing/2014/chart" uri="{C3380CC4-5D6E-409C-BE32-E72D297353CC}">
              <c16:uniqueId val="{00000002-171D-4B29-86DD-704B403C039B}"/>
            </c:ext>
          </c:extLst>
        </c:ser>
        <c:ser>
          <c:idx val="3"/>
          <c:order val="2"/>
          <c:tx>
            <c:strRef>
              <c:f>'組圖(1)'!$D$2</c:f>
              <c:strCache>
                <c:ptCount val="1"/>
                <c:pt idx="0">
                  <c:v>C</c:v>
                </c:pt>
              </c:strCache>
            </c:strRef>
          </c:tx>
          <c:val>
            <c:numRef>
              <c:f>'組圖(1)'!$D$3:$D$12</c:f>
              <c:numCache>
                <c:formatCode>General</c:formatCode>
                <c:ptCount val="10"/>
                <c:pt idx="0">
                  <c:v>30</c:v>
                </c:pt>
                <c:pt idx="1">
                  <c:v>28</c:v>
                </c:pt>
                <c:pt idx="2">
                  <c:v>26</c:v>
                </c:pt>
                <c:pt idx="3">
                  <c:v>24</c:v>
                </c:pt>
                <c:pt idx="4">
                  <c:v>23</c:v>
                </c:pt>
                <c:pt idx="5">
                  <c:v>22</c:v>
                </c:pt>
                <c:pt idx="6">
                  <c:v>20</c:v>
                </c:pt>
                <c:pt idx="7">
                  <c:v>18</c:v>
                </c:pt>
                <c:pt idx="8">
                  <c:v>16</c:v>
                </c:pt>
                <c:pt idx="9">
                  <c:v>13</c:v>
                </c:pt>
              </c:numCache>
            </c:numRef>
          </c:val>
          <c:smooth val="0"/>
          <c:extLst>
            <c:ext xmlns:c16="http://schemas.microsoft.com/office/drawing/2014/chart" uri="{C3380CC4-5D6E-409C-BE32-E72D297353CC}">
              <c16:uniqueId val="{00000003-171D-4B29-86DD-704B403C039B}"/>
            </c:ext>
          </c:extLst>
        </c:ser>
        <c:ser>
          <c:idx val="4"/>
          <c:order val="3"/>
          <c:tx>
            <c:strRef>
              <c:f>'組圖(1)'!$E$2</c:f>
              <c:strCache>
                <c:ptCount val="1"/>
                <c:pt idx="0">
                  <c:v>D</c:v>
                </c:pt>
              </c:strCache>
            </c:strRef>
          </c:tx>
          <c:val>
            <c:numRef>
              <c:f>'組圖(1)'!$E$3:$E$12</c:f>
              <c:numCache>
                <c:formatCode>General</c:formatCode>
                <c:ptCount val="10"/>
                <c:pt idx="0">
                  <c:v>30</c:v>
                </c:pt>
                <c:pt idx="1">
                  <c:v>33</c:v>
                </c:pt>
                <c:pt idx="2">
                  <c:v>24</c:v>
                </c:pt>
                <c:pt idx="3">
                  <c:v>23</c:v>
                </c:pt>
                <c:pt idx="4">
                  <c:v>22</c:v>
                </c:pt>
                <c:pt idx="5">
                  <c:v>22</c:v>
                </c:pt>
                <c:pt idx="6">
                  <c:v>21</c:v>
                </c:pt>
                <c:pt idx="7">
                  <c:v>20</c:v>
                </c:pt>
                <c:pt idx="8">
                  <c:v>16</c:v>
                </c:pt>
                <c:pt idx="9">
                  <c:v>14</c:v>
                </c:pt>
              </c:numCache>
            </c:numRef>
          </c:val>
          <c:smooth val="0"/>
          <c:extLst>
            <c:ext xmlns:c16="http://schemas.microsoft.com/office/drawing/2014/chart" uri="{C3380CC4-5D6E-409C-BE32-E72D297353CC}">
              <c16:uniqueId val="{00000004-171D-4B29-86DD-704B403C039B}"/>
            </c:ext>
          </c:extLst>
        </c:ser>
        <c:dLbls>
          <c:showLegendKey val="0"/>
          <c:showVal val="0"/>
          <c:showCatName val="0"/>
          <c:showSerName val="0"/>
          <c:showPercent val="0"/>
          <c:showBubbleSize val="0"/>
        </c:dLbls>
        <c:marker val="1"/>
        <c:smooth val="0"/>
        <c:axId val="140832128"/>
        <c:axId val="141231616"/>
      </c:lineChart>
      <c:catAx>
        <c:axId val="140832128"/>
        <c:scaling>
          <c:orientation val="minMax"/>
        </c:scaling>
        <c:delete val="0"/>
        <c:axPos val="b"/>
        <c:majorTickMark val="out"/>
        <c:minorTickMark val="none"/>
        <c:tickLblPos val="nextTo"/>
        <c:crossAx val="141231616"/>
        <c:crosses val="autoZero"/>
        <c:auto val="1"/>
        <c:lblAlgn val="ctr"/>
        <c:lblOffset val="100"/>
        <c:noMultiLvlLbl val="0"/>
      </c:catAx>
      <c:valAx>
        <c:axId val="141231616"/>
        <c:scaling>
          <c:orientation val="minMax"/>
        </c:scaling>
        <c:delete val="0"/>
        <c:axPos val="l"/>
        <c:majorGridlines/>
        <c:numFmt formatCode="General" sourceLinked="1"/>
        <c:majorTickMark val="out"/>
        <c:minorTickMark val="none"/>
        <c:tickLblPos val="nextTo"/>
        <c:crossAx val="1408321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93281568970547"/>
          <c:y val="9.2465828135119471E-2"/>
          <c:w val="0.74598826188393108"/>
          <c:h val="0.76269420867846061"/>
        </c:manualLayout>
      </c:layout>
      <c:lineChart>
        <c:grouping val="standard"/>
        <c:varyColors val="0"/>
        <c:ser>
          <c:idx val="0"/>
          <c:order val="0"/>
          <c:tx>
            <c:strRef>
              <c:f>'組圖(1)'!$B$66</c:f>
              <c:strCache>
                <c:ptCount val="1"/>
                <c:pt idx="0">
                  <c:v>A</c:v>
                </c:pt>
              </c:strCache>
            </c:strRef>
          </c:tx>
          <c:spPr>
            <a:ln>
              <a:solidFill>
                <a:schemeClr val="bg1">
                  <a:lumMod val="50000"/>
                </a:schemeClr>
              </a:solidFill>
            </a:ln>
          </c:spPr>
          <c:marker>
            <c:symbol val="circle"/>
            <c:size val="5"/>
            <c:spPr>
              <a:solidFill>
                <a:schemeClr val="bg1">
                  <a:lumMod val="50000"/>
                </a:schemeClr>
              </a:solidFill>
              <a:ln>
                <a:noFill/>
              </a:ln>
            </c:spPr>
          </c:marker>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'組圖(1)'!$B$67:$B$106</c:f>
              <c:numCache>
                <c:formatCode>General</c:formatCode>
                <c:ptCount val="40"/>
                <c:pt idx="0">
                  <c:v>40</c:v>
                </c:pt>
                <c:pt idx="1">
                  <c:v>43</c:v>
                </c:pt>
                <c:pt idx="2">
                  <c:v>44</c:v>
                </c:pt>
                <c:pt idx="3">
                  <c:v>43</c:v>
                </c:pt>
                <c:pt idx="4">
                  <c:v>36</c:v>
                </c:pt>
                <c:pt idx="5">
                  <c:v>31</c:v>
                </c:pt>
                <c:pt idx="6">
                  <c:v>29</c:v>
                </c:pt>
                <c:pt idx="7">
                  <c:v>26</c:v>
                </c:pt>
                <c:pt idx="8">
                  <c:v>24</c:v>
                </c:pt>
                <c:pt idx="9">
                  <c:v>23</c:v>
                </c:pt>
              </c:numCache>
            </c:numRef>
          </c:val>
          <c:smooth val="0"/>
          <c:extLst>
            <c:ext xmlns:c16="http://schemas.microsoft.com/office/drawing/2014/chart" uri="{C3380CC4-5D6E-409C-BE32-E72D297353CC}">
              <c16:uniqueId val="{00000000-69F2-416D-809F-8D850F44B3B5}"/>
            </c:ext>
          </c:extLst>
        </c:ser>
        <c:ser>
          <c:idx val="1"/>
          <c:order val="1"/>
          <c:tx>
            <c:strRef>
              <c:f>'組圖(1)'!$C$66</c:f>
              <c:strCache>
                <c:ptCount val="1"/>
                <c:pt idx="0">
                  <c:v>B</c:v>
                </c:pt>
              </c:strCache>
            </c:strRef>
          </c:tx>
          <c:spPr>
            <a:ln>
              <a:solidFill>
                <a:schemeClr val="bg1">
                  <a:lumMod val="50000"/>
                </a:schemeClr>
              </a:solidFill>
            </a:ln>
          </c:spPr>
          <c:marker>
            <c:symbol val="circle"/>
            <c:size val="5"/>
            <c:spPr>
              <a:solidFill>
                <a:schemeClr val="bg1">
                  <a:lumMod val="50000"/>
                </a:schemeClr>
              </a:solidFill>
              <a:ln>
                <a:noFill/>
              </a:ln>
            </c:spPr>
          </c:marker>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'組圖(1)'!$C$67:$C$106</c:f>
              <c:numCache>
                <c:formatCode>General</c:formatCode>
                <c:ptCount val="40"/>
                <c:pt idx="10">
                  <c:v>26</c:v>
                </c:pt>
                <c:pt idx="11">
                  <c:v>23</c:v>
                </c:pt>
                <c:pt idx="12">
                  <c:v>23</c:v>
                </c:pt>
                <c:pt idx="13">
                  <c:v>21</c:v>
                </c:pt>
                <c:pt idx="14">
                  <c:v>20</c:v>
                </c:pt>
                <c:pt idx="15">
                  <c:v>18</c:v>
                </c:pt>
                <c:pt idx="16">
                  <c:v>15</c:v>
                </c:pt>
                <c:pt idx="17">
                  <c:v>14</c:v>
                </c:pt>
                <c:pt idx="18">
                  <c:v>12</c:v>
                </c:pt>
                <c:pt idx="19">
                  <c:v>11</c:v>
                </c:pt>
              </c:numCache>
            </c:numRef>
          </c:val>
          <c:smooth val="0"/>
          <c:extLst>
            <c:ext xmlns:c16="http://schemas.microsoft.com/office/drawing/2014/chart" uri="{C3380CC4-5D6E-409C-BE32-E72D297353CC}">
              <c16:uniqueId val="{00000001-69F2-416D-809F-8D850F44B3B5}"/>
            </c:ext>
          </c:extLst>
        </c:ser>
        <c:ser>
          <c:idx val="2"/>
          <c:order val="2"/>
          <c:tx>
            <c:strRef>
              <c:f>'組圖(1)'!$D$66</c:f>
              <c:strCache>
                <c:ptCount val="1"/>
                <c:pt idx="0">
                  <c:v>C</c:v>
                </c:pt>
              </c:strCache>
            </c:strRef>
          </c:tx>
          <c:spPr>
            <a:ln>
              <a:solidFill>
                <a:schemeClr val="bg1">
                  <a:lumMod val="50000"/>
                </a:schemeClr>
              </a:solidFill>
            </a:ln>
          </c:spPr>
          <c:marker>
            <c:symbol val="circle"/>
            <c:size val="5"/>
            <c:spPr>
              <a:solidFill>
                <a:schemeClr val="bg1">
                  <a:lumMod val="50000"/>
                </a:schemeClr>
              </a:solidFill>
              <a:ln>
                <a:noFill/>
              </a:ln>
            </c:spPr>
          </c:marker>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'組圖(1)'!$D$67:$D$106</c:f>
              <c:numCache>
                <c:formatCode>General</c:formatCode>
                <c:ptCount val="40"/>
                <c:pt idx="20">
                  <c:v>30</c:v>
                </c:pt>
                <c:pt idx="21">
                  <c:v>28</c:v>
                </c:pt>
                <c:pt idx="22">
                  <c:v>26</c:v>
                </c:pt>
                <c:pt idx="23">
                  <c:v>24</c:v>
                </c:pt>
                <c:pt idx="24">
                  <c:v>23</c:v>
                </c:pt>
                <c:pt idx="25">
                  <c:v>22</c:v>
                </c:pt>
                <c:pt idx="26">
                  <c:v>20</c:v>
                </c:pt>
                <c:pt idx="27">
                  <c:v>18</c:v>
                </c:pt>
                <c:pt idx="28">
                  <c:v>16</c:v>
                </c:pt>
                <c:pt idx="29">
                  <c:v>13</c:v>
                </c:pt>
              </c:numCache>
            </c:numRef>
          </c:val>
          <c:smooth val="0"/>
          <c:extLst>
            <c:ext xmlns:c16="http://schemas.microsoft.com/office/drawing/2014/chart" uri="{C3380CC4-5D6E-409C-BE32-E72D297353CC}">
              <c16:uniqueId val="{00000002-69F2-416D-809F-8D850F44B3B5}"/>
            </c:ext>
          </c:extLst>
        </c:ser>
        <c:ser>
          <c:idx val="3"/>
          <c:order val="3"/>
          <c:tx>
            <c:strRef>
              <c:f>'組圖(1)'!$E$66</c:f>
              <c:strCache>
                <c:ptCount val="1"/>
                <c:pt idx="0">
                  <c:v>D</c:v>
                </c:pt>
              </c:strCache>
            </c:strRef>
          </c:tx>
          <c:spPr>
            <a:ln>
              <a:solidFill>
                <a:schemeClr val="bg1">
                  <a:lumMod val="50000"/>
                </a:schemeClr>
              </a:solidFill>
            </a:ln>
          </c:spPr>
          <c:marker>
            <c:symbol val="circle"/>
            <c:size val="5"/>
            <c:spPr>
              <a:solidFill>
                <a:schemeClr val="bg1">
                  <a:lumMod val="50000"/>
                </a:schemeClr>
              </a:solidFill>
              <a:ln>
                <a:noFill/>
              </a:ln>
            </c:spPr>
          </c:marker>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'組圖(1)'!$E$67:$E$106</c:f>
              <c:numCache>
                <c:formatCode>General</c:formatCode>
                <c:ptCount val="40"/>
                <c:pt idx="30">
                  <c:v>30</c:v>
                </c:pt>
                <c:pt idx="31">
                  <c:v>33</c:v>
                </c:pt>
                <c:pt idx="32">
                  <c:v>24</c:v>
                </c:pt>
                <c:pt idx="33">
                  <c:v>23</c:v>
                </c:pt>
                <c:pt idx="34">
                  <c:v>22</c:v>
                </c:pt>
                <c:pt idx="35">
                  <c:v>22</c:v>
                </c:pt>
                <c:pt idx="36">
                  <c:v>21</c:v>
                </c:pt>
                <c:pt idx="37">
                  <c:v>20</c:v>
                </c:pt>
                <c:pt idx="38">
                  <c:v>16</c:v>
                </c:pt>
                <c:pt idx="39">
                  <c:v>14</c:v>
                </c:pt>
              </c:numCache>
            </c:numRef>
          </c:val>
          <c:smooth val="0"/>
          <c:extLst>
            <c:ext xmlns:c16="http://schemas.microsoft.com/office/drawing/2014/chart" uri="{C3380CC4-5D6E-409C-BE32-E72D297353CC}">
              <c16:uniqueId val="{00000003-69F2-416D-809F-8D850F44B3B5}"/>
            </c:ext>
          </c:extLst>
        </c:ser>
        <c:ser>
          <c:idx val="4"/>
          <c:order val="4"/>
          <c:tx>
            <c:strRef>
              <c:f>'組圖(1)'!$F$66</c:f>
              <c:strCache>
                <c:ptCount val="1"/>
                <c:pt idx="0">
                  <c:v>A</c:v>
                </c:pt>
              </c:strCache>
            </c:strRef>
          </c:tx>
          <c:dPt>
            <c:idx val="4"/>
            <c:marker>
              <c:symbol val="none"/>
            </c:marker>
            <c:bubble3D val="0"/>
            <c:extLst>
              <c:ext xmlns:c16="http://schemas.microsoft.com/office/drawing/2014/chart" uri="{C3380CC4-5D6E-409C-BE32-E72D297353CC}">
                <c16:uniqueId val="{00000004-69F2-416D-809F-8D850F44B3B5}"/>
              </c:ext>
            </c:extLst>
          </c:dPt>
          <c:dLbls>
            <c:spPr>
              <a:noFill/>
              <a:ln>
                <a:noFill/>
              </a:ln>
              <a:effectLst/>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'組圖(1)'!$F$67:$F$106</c:f>
              <c:numCache>
                <c:formatCode>General</c:formatCode>
                <c:ptCount val="40"/>
                <c:pt idx="4">
                  <c:v>50</c:v>
                </c:pt>
              </c:numCache>
            </c:numRef>
          </c:val>
          <c:smooth val="0"/>
          <c:extLst>
            <c:ext xmlns:c16="http://schemas.microsoft.com/office/drawing/2014/chart" uri="{C3380CC4-5D6E-409C-BE32-E72D297353CC}">
              <c16:uniqueId val="{00000005-69F2-416D-809F-8D850F44B3B5}"/>
            </c:ext>
          </c:extLst>
        </c:ser>
        <c:ser>
          <c:idx val="5"/>
          <c:order val="5"/>
          <c:tx>
            <c:strRef>
              <c:f>'組圖(1)'!$G$66</c:f>
              <c:strCache>
                <c:ptCount val="1"/>
                <c:pt idx="0">
                  <c:v>B</c:v>
                </c:pt>
              </c:strCache>
            </c:strRef>
          </c:tx>
          <c:marker>
            <c:symbol val="none"/>
          </c:marker>
          <c:dLbls>
            <c:spPr>
              <a:noFill/>
              <a:ln>
                <a:noFill/>
              </a:ln>
              <a:effectLst/>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'組圖(1)'!$G$67:$G$106</c:f>
              <c:numCache>
                <c:formatCode>General</c:formatCode>
                <c:ptCount val="40"/>
                <c:pt idx="14">
                  <c:v>50</c:v>
                </c:pt>
              </c:numCache>
            </c:numRef>
          </c:val>
          <c:smooth val="0"/>
          <c:extLst>
            <c:ext xmlns:c16="http://schemas.microsoft.com/office/drawing/2014/chart" uri="{C3380CC4-5D6E-409C-BE32-E72D297353CC}">
              <c16:uniqueId val="{00000006-69F2-416D-809F-8D850F44B3B5}"/>
            </c:ext>
          </c:extLst>
        </c:ser>
        <c:ser>
          <c:idx val="6"/>
          <c:order val="6"/>
          <c:tx>
            <c:strRef>
              <c:f>'組圖(1)'!$H$66</c:f>
              <c:strCache>
                <c:ptCount val="1"/>
                <c:pt idx="0">
                  <c:v>C</c:v>
                </c:pt>
              </c:strCache>
            </c:strRef>
          </c:tx>
          <c:marker>
            <c:symbol val="none"/>
          </c:marker>
          <c:dLbls>
            <c:spPr>
              <a:noFill/>
              <a:ln>
                <a:noFill/>
              </a:ln>
              <a:effectLst/>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'組圖(1)'!$H$67:$H$106</c:f>
              <c:numCache>
                <c:formatCode>General</c:formatCode>
                <c:ptCount val="40"/>
                <c:pt idx="24">
                  <c:v>50</c:v>
                </c:pt>
              </c:numCache>
            </c:numRef>
          </c:val>
          <c:smooth val="0"/>
          <c:extLst>
            <c:ext xmlns:c16="http://schemas.microsoft.com/office/drawing/2014/chart" uri="{C3380CC4-5D6E-409C-BE32-E72D297353CC}">
              <c16:uniqueId val="{00000007-69F2-416D-809F-8D850F44B3B5}"/>
            </c:ext>
          </c:extLst>
        </c:ser>
        <c:ser>
          <c:idx val="7"/>
          <c:order val="7"/>
          <c:tx>
            <c:strRef>
              <c:f>'組圖(1)'!$I$66</c:f>
              <c:strCache>
                <c:ptCount val="1"/>
                <c:pt idx="0">
                  <c:v>D</c:v>
                </c:pt>
              </c:strCache>
            </c:strRef>
          </c:tx>
          <c:marker>
            <c:symbol val="none"/>
          </c:marker>
          <c:dLbls>
            <c:spPr>
              <a:noFill/>
              <a:ln>
                <a:noFill/>
              </a:ln>
              <a:effectLst/>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'組圖(1)'!$I$67:$I$106</c:f>
              <c:numCache>
                <c:formatCode>General</c:formatCode>
                <c:ptCount val="40"/>
                <c:pt idx="34">
                  <c:v>50</c:v>
                </c:pt>
              </c:numCache>
            </c:numRef>
          </c:val>
          <c:smooth val="0"/>
          <c:extLst>
            <c:ext xmlns:c16="http://schemas.microsoft.com/office/drawing/2014/chart" uri="{C3380CC4-5D6E-409C-BE32-E72D297353CC}">
              <c16:uniqueId val="{00000008-69F2-416D-809F-8D850F44B3B5}"/>
            </c:ext>
          </c:extLst>
        </c:ser>
        <c:dLbls>
          <c:showLegendKey val="0"/>
          <c:showVal val="0"/>
          <c:showCatName val="0"/>
          <c:showSerName val="0"/>
          <c:showPercent val="0"/>
          <c:showBubbleSize val="0"/>
        </c:dLbls>
        <c:marker val="1"/>
        <c:smooth val="0"/>
        <c:axId val="156558848"/>
        <c:axId val="156560384"/>
      </c:lineChart>
      <c:catAx>
        <c:axId val="156558848"/>
        <c:scaling>
          <c:orientation val="minMax"/>
        </c:scaling>
        <c:delete val="0"/>
        <c:axPos val="b"/>
        <c:majorGridlines/>
        <c:numFmt formatCode="General" sourceLinked="1"/>
        <c:majorTickMark val="out"/>
        <c:minorTickMark val="none"/>
        <c:tickLblPos val="none"/>
        <c:crossAx val="156560384"/>
        <c:crosses val="autoZero"/>
        <c:auto val="1"/>
        <c:lblAlgn val="ctr"/>
        <c:lblOffset val="100"/>
        <c:tickLblSkip val="1"/>
        <c:tickMarkSkip val="10"/>
        <c:noMultiLvlLbl val="0"/>
      </c:catAx>
      <c:valAx>
        <c:axId val="156560384"/>
        <c:scaling>
          <c:orientation val="minMax"/>
          <c:max val="50"/>
        </c:scaling>
        <c:delete val="0"/>
        <c:axPos val="l"/>
        <c:majorGridlines/>
        <c:numFmt formatCode="General" sourceLinked="1"/>
        <c:majorTickMark val="out"/>
        <c:minorTickMark val="in"/>
        <c:tickLblPos val="nextTo"/>
        <c:crossAx val="156558848"/>
        <c:crosses val="autoZero"/>
        <c:crossBetween val="between"/>
        <c:majorUnit val="10"/>
        <c:minorUnit val="5"/>
      </c:valAx>
    </c:plotArea>
    <c:plotVisOnly val="1"/>
    <c:dispBlanksAs val="gap"/>
    <c:showDLblsOverMax val="0"/>
  </c:chart>
  <c:spPr>
    <a:ln>
      <a:noFill/>
    </a:ln>
  </c:sp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05823490813648"/>
          <c:y val="0.1115355950876511"/>
          <c:w val="0.77429584973753296"/>
          <c:h val="0.72128414503742588"/>
        </c:manualLayout>
      </c:layout>
      <c:lineChart>
        <c:grouping val="standard"/>
        <c:varyColors val="0"/>
        <c:ser>
          <c:idx val="1"/>
          <c:order val="0"/>
          <c:spPr>
            <a:ln w="19050" cap="rnd">
              <a:solidFill>
                <a:schemeClr val="bg1">
                  <a:lumMod val="50000"/>
                </a:schemeClr>
              </a:solidFill>
              <a:round/>
            </a:ln>
            <a:effectLst/>
          </c:spPr>
          <c:marker>
            <c:symbol val="circle"/>
            <c:size val="6"/>
            <c:spPr>
              <a:solidFill>
                <a:schemeClr val="bg1">
                  <a:lumMod val="50000"/>
                </a:schemeClr>
              </a:solidFill>
              <a:ln w="9525">
                <a:noFill/>
              </a:ln>
              <a:effectLst/>
            </c:spPr>
          </c:marker>
          <c:cat>
            <c:numRef>
              <c:f>'組圖(1)'!$A$19:$A$62</c:f>
              <c:numCache>
                <c:formatCode>General</c:formatCode>
                <c:ptCount val="44"/>
                <c:pt idx="0">
                  <c:v>1</c:v>
                </c:pt>
                <c:pt idx="4">
                  <c:v>5</c:v>
                </c:pt>
                <c:pt idx="9">
                  <c:v>10</c:v>
                </c:pt>
                <c:pt idx="11">
                  <c:v>1</c:v>
                </c:pt>
                <c:pt idx="15">
                  <c:v>5</c:v>
                </c:pt>
                <c:pt idx="20">
                  <c:v>10</c:v>
                </c:pt>
                <c:pt idx="22">
                  <c:v>1</c:v>
                </c:pt>
                <c:pt idx="26">
                  <c:v>5</c:v>
                </c:pt>
                <c:pt idx="31">
                  <c:v>10</c:v>
                </c:pt>
                <c:pt idx="33">
                  <c:v>1</c:v>
                </c:pt>
                <c:pt idx="37">
                  <c:v>5</c:v>
                </c:pt>
                <c:pt idx="42">
                  <c:v>10</c:v>
                </c:pt>
              </c:numCache>
            </c:numRef>
          </c:cat>
          <c:val>
            <c:numRef>
              <c:f>'組圖(1)'!$B$19:$B$61</c:f>
              <c:numCache>
                <c:formatCode>General</c:formatCode>
                <c:ptCount val="43"/>
                <c:pt idx="0">
                  <c:v>40</c:v>
                </c:pt>
                <c:pt idx="1">
                  <c:v>43</c:v>
                </c:pt>
                <c:pt idx="2">
                  <c:v>44</c:v>
                </c:pt>
                <c:pt idx="3">
                  <c:v>43</c:v>
                </c:pt>
                <c:pt idx="4">
                  <c:v>36</c:v>
                </c:pt>
                <c:pt idx="5">
                  <c:v>31</c:v>
                </c:pt>
                <c:pt idx="6">
                  <c:v>29</c:v>
                </c:pt>
                <c:pt idx="7">
                  <c:v>26</c:v>
                </c:pt>
                <c:pt idx="8">
                  <c:v>24</c:v>
                </c:pt>
                <c:pt idx="9">
                  <c:v>23</c:v>
                </c:pt>
                <c:pt idx="11">
                  <c:v>26</c:v>
                </c:pt>
                <c:pt idx="12">
                  <c:v>23</c:v>
                </c:pt>
                <c:pt idx="13">
                  <c:v>23</c:v>
                </c:pt>
                <c:pt idx="14">
                  <c:v>21</c:v>
                </c:pt>
                <c:pt idx="15">
                  <c:v>20</c:v>
                </c:pt>
                <c:pt idx="16">
                  <c:v>18</c:v>
                </c:pt>
                <c:pt idx="17">
                  <c:v>15</c:v>
                </c:pt>
                <c:pt idx="18">
                  <c:v>14</c:v>
                </c:pt>
                <c:pt idx="19">
                  <c:v>12</c:v>
                </c:pt>
                <c:pt idx="20">
                  <c:v>11</c:v>
                </c:pt>
                <c:pt idx="22">
                  <c:v>30</c:v>
                </c:pt>
                <c:pt idx="23">
                  <c:v>28</c:v>
                </c:pt>
                <c:pt idx="24">
                  <c:v>26</c:v>
                </c:pt>
                <c:pt idx="25">
                  <c:v>24</c:v>
                </c:pt>
                <c:pt idx="26">
                  <c:v>23</c:v>
                </c:pt>
                <c:pt idx="27">
                  <c:v>22</c:v>
                </c:pt>
                <c:pt idx="28">
                  <c:v>20</c:v>
                </c:pt>
                <c:pt idx="29">
                  <c:v>18</c:v>
                </c:pt>
                <c:pt idx="30">
                  <c:v>16</c:v>
                </c:pt>
                <c:pt idx="31">
                  <c:v>13</c:v>
                </c:pt>
                <c:pt idx="33">
                  <c:v>30</c:v>
                </c:pt>
                <c:pt idx="34">
                  <c:v>33</c:v>
                </c:pt>
                <c:pt idx="35">
                  <c:v>24</c:v>
                </c:pt>
                <c:pt idx="36">
                  <c:v>23</c:v>
                </c:pt>
                <c:pt idx="37">
                  <c:v>22</c:v>
                </c:pt>
                <c:pt idx="38">
                  <c:v>22</c:v>
                </c:pt>
                <c:pt idx="39">
                  <c:v>21</c:v>
                </c:pt>
                <c:pt idx="40">
                  <c:v>20</c:v>
                </c:pt>
                <c:pt idx="41">
                  <c:v>16</c:v>
                </c:pt>
                <c:pt idx="42">
                  <c:v>14</c:v>
                </c:pt>
              </c:numCache>
            </c:numRef>
          </c:val>
          <c:smooth val="0"/>
          <c:extLst>
            <c:ext xmlns:c16="http://schemas.microsoft.com/office/drawing/2014/chart" uri="{C3380CC4-5D6E-409C-BE32-E72D297353CC}">
              <c16:uniqueId val="{00000001-0B9F-44AF-9DBB-A5F7F28AD4E0}"/>
            </c:ext>
          </c:extLst>
        </c:ser>
        <c:ser>
          <c:idx val="0"/>
          <c:order val="1"/>
          <c:tx>
            <c:strRef>
              <c:f>'組圖(1)'!$F$18</c:f>
              <c:strCache>
                <c:ptCount val="1"/>
                <c:pt idx="0">
                  <c:v>輔助</c:v>
                </c:pt>
              </c:strCache>
            </c:strRef>
          </c:tx>
          <c:spPr>
            <a:ln w="28575" cap="rnd">
              <a:solidFill>
                <a:schemeClr val="accent1"/>
              </a:solidFill>
              <a:round/>
            </a:ln>
            <a:effectLst/>
          </c:spPr>
          <c:marker>
            <c:symbol val="none"/>
          </c:marker>
          <c:dLbls>
            <c:dLbl>
              <c:idx val="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9F-44AF-9DBB-A5F7F28AD4E0}"/>
                </c:ext>
              </c:extLst>
            </c:dLbl>
            <c:dLbl>
              <c:idx val="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B9F-44AF-9DBB-A5F7F28AD4E0}"/>
                </c:ext>
              </c:extLst>
            </c:dLbl>
            <c:dLbl>
              <c:idx val="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B9F-44AF-9DBB-A5F7F28AD4E0}"/>
                </c:ext>
              </c:extLst>
            </c:dLbl>
            <c:dLbl>
              <c:idx val="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B9F-44AF-9DBB-A5F7F28AD4E0}"/>
                </c:ext>
              </c:extLst>
            </c:dLbl>
            <c:dLbl>
              <c:idx val="4"/>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B9F-44AF-9DBB-A5F7F28AD4E0}"/>
                </c:ext>
              </c:extLst>
            </c:dLbl>
            <c:dLbl>
              <c:idx val="5"/>
              <c:layout/>
              <c:tx>
                <c:rich>
                  <a:bodyPr/>
                  <a:lstStyle/>
                  <a:p>
                    <a:fld id="{A42E4931-4FE4-461E-9ADD-A2855DC0079D}" type="CELLRANGE">
                      <a:rPr lang="en-US" altLang="zh-TW"/>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8-0B9F-44AF-9DBB-A5F7F28AD4E0}"/>
                </c:ext>
              </c:extLst>
            </c:dLbl>
            <c:dLbl>
              <c:idx val="6"/>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B9F-44AF-9DBB-A5F7F28AD4E0}"/>
                </c:ext>
              </c:extLst>
            </c:dLbl>
            <c:dLbl>
              <c:idx val="7"/>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B9F-44AF-9DBB-A5F7F28AD4E0}"/>
                </c:ext>
              </c:extLst>
            </c:dLbl>
            <c:dLbl>
              <c:idx val="8"/>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B9F-44AF-9DBB-A5F7F28AD4E0}"/>
                </c:ext>
              </c:extLst>
            </c:dLbl>
            <c:dLbl>
              <c:idx val="9"/>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B9F-44AF-9DBB-A5F7F28AD4E0}"/>
                </c:ext>
              </c:extLst>
            </c:dLbl>
            <c:dLbl>
              <c:idx val="1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B9F-44AF-9DBB-A5F7F28AD4E0}"/>
                </c:ext>
              </c:extLst>
            </c:dLbl>
            <c:dLbl>
              <c:idx val="1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B9F-44AF-9DBB-A5F7F28AD4E0}"/>
                </c:ext>
              </c:extLst>
            </c:dLbl>
            <c:dLbl>
              <c:idx val="1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B9F-44AF-9DBB-A5F7F28AD4E0}"/>
                </c:ext>
              </c:extLst>
            </c:dLbl>
            <c:dLbl>
              <c:idx val="1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B9F-44AF-9DBB-A5F7F28AD4E0}"/>
                </c:ext>
              </c:extLst>
            </c:dLbl>
            <c:dLbl>
              <c:idx val="14"/>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B9F-44AF-9DBB-A5F7F28AD4E0}"/>
                </c:ext>
              </c:extLst>
            </c:dLbl>
            <c:dLbl>
              <c:idx val="15"/>
              <c:layout/>
              <c:tx>
                <c:rich>
                  <a:bodyPr/>
                  <a:lstStyle/>
                  <a:p>
                    <a:fld id="{1B567914-85D7-43D4-BAB1-F49320ED63B3}"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2-0B9F-44AF-9DBB-A5F7F28AD4E0}"/>
                </c:ext>
              </c:extLst>
            </c:dLbl>
            <c:dLbl>
              <c:idx val="16"/>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B9F-44AF-9DBB-A5F7F28AD4E0}"/>
                </c:ext>
              </c:extLst>
            </c:dLbl>
            <c:dLbl>
              <c:idx val="17"/>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B9F-44AF-9DBB-A5F7F28AD4E0}"/>
                </c:ext>
              </c:extLst>
            </c:dLbl>
            <c:dLbl>
              <c:idx val="18"/>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B9F-44AF-9DBB-A5F7F28AD4E0}"/>
                </c:ext>
              </c:extLst>
            </c:dLbl>
            <c:dLbl>
              <c:idx val="19"/>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B9F-44AF-9DBB-A5F7F28AD4E0}"/>
                </c:ext>
              </c:extLst>
            </c:dLbl>
            <c:dLbl>
              <c:idx val="2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B9F-44AF-9DBB-A5F7F28AD4E0}"/>
                </c:ext>
              </c:extLst>
            </c:dLbl>
            <c:dLbl>
              <c:idx val="2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B9F-44AF-9DBB-A5F7F28AD4E0}"/>
                </c:ext>
              </c:extLst>
            </c:dLbl>
            <c:dLbl>
              <c:idx val="2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B9F-44AF-9DBB-A5F7F28AD4E0}"/>
                </c:ext>
              </c:extLst>
            </c:dLbl>
            <c:dLbl>
              <c:idx val="2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B9F-44AF-9DBB-A5F7F28AD4E0}"/>
                </c:ext>
              </c:extLst>
            </c:dLbl>
            <c:dLbl>
              <c:idx val="24"/>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B9F-44AF-9DBB-A5F7F28AD4E0}"/>
                </c:ext>
              </c:extLst>
            </c:dLbl>
            <c:dLbl>
              <c:idx val="25"/>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B9F-44AF-9DBB-A5F7F28AD4E0}"/>
                </c:ext>
              </c:extLst>
            </c:dLbl>
            <c:dLbl>
              <c:idx val="26"/>
              <c:layout/>
              <c:tx>
                <c:rich>
                  <a:bodyPr/>
                  <a:lstStyle/>
                  <a:p>
                    <a:fld id="{DBB7C384-BB84-4AE3-9D40-FD2AB206EFB0}"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D-0B9F-44AF-9DBB-A5F7F28AD4E0}"/>
                </c:ext>
              </c:extLst>
            </c:dLbl>
            <c:dLbl>
              <c:idx val="27"/>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B9F-44AF-9DBB-A5F7F28AD4E0}"/>
                </c:ext>
              </c:extLst>
            </c:dLbl>
            <c:dLbl>
              <c:idx val="28"/>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B9F-44AF-9DBB-A5F7F28AD4E0}"/>
                </c:ext>
              </c:extLst>
            </c:dLbl>
            <c:dLbl>
              <c:idx val="29"/>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B9F-44AF-9DBB-A5F7F28AD4E0}"/>
                </c:ext>
              </c:extLst>
            </c:dLbl>
            <c:dLbl>
              <c:idx val="3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B9F-44AF-9DBB-A5F7F28AD4E0}"/>
                </c:ext>
              </c:extLst>
            </c:dLbl>
            <c:dLbl>
              <c:idx val="3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B9F-44AF-9DBB-A5F7F28AD4E0}"/>
                </c:ext>
              </c:extLst>
            </c:dLbl>
            <c:dLbl>
              <c:idx val="3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B9F-44AF-9DBB-A5F7F28AD4E0}"/>
                </c:ext>
              </c:extLst>
            </c:dLbl>
            <c:dLbl>
              <c:idx val="3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B9F-44AF-9DBB-A5F7F28AD4E0}"/>
                </c:ext>
              </c:extLst>
            </c:dLbl>
            <c:dLbl>
              <c:idx val="34"/>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B9F-44AF-9DBB-A5F7F28AD4E0}"/>
                </c:ext>
              </c:extLst>
            </c:dLbl>
            <c:dLbl>
              <c:idx val="35"/>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B9F-44AF-9DBB-A5F7F28AD4E0}"/>
                </c:ext>
              </c:extLst>
            </c:dLbl>
            <c:dLbl>
              <c:idx val="36"/>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B9F-44AF-9DBB-A5F7F28AD4E0}"/>
                </c:ext>
              </c:extLst>
            </c:dLbl>
            <c:dLbl>
              <c:idx val="37"/>
              <c:layout/>
              <c:tx>
                <c:rich>
                  <a:bodyPr/>
                  <a:lstStyle/>
                  <a:p>
                    <a:fld id="{B1770CD2-4162-4176-8877-DBF7062A0363}"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8-0B9F-44AF-9DBB-A5F7F28AD4E0}"/>
                </c:ext>
              </c:extLst>
            </c:dLbl>
            <c:dLbl>
              <c:idx val="38"/>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B9F-44AF-9DBB-A5F7F28AD4E0}"/>
                </c:ext>
              </c:extLst>
            </c:dLbl>
            <c:dLbl>
              <c:idx val="39"/>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B9F-44AF-9DBB-A5F7F28AD4E0}"/>
                </c:ext>
              </c:extLst>
            </c:dLbl>
            <c:dLbl>
              <c:idx val="4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B9F-44AF-9DBB-A5F7F28AD4E0}"/>
                </c:ext>
              </c:extLst>
            </c:dLbl>
            <c:dLbl>
              <c:idx val="4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B9F-44AF-9DBB-A5F7F28AD4E0}"/>
                </c:ext>
              </c:extLst>
            </c:dLbl>
            <c:dLbl>
              <c:idx val="4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0B9F-44AF-9DBB-A5F7F28AD4E0}"/>
                </c:ext>
              </c:extLst>
            </c:dLbl>
            <c:dLbl>
              <c:idx val="4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B9F-44AF-9DBB-A5F7F28AD4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val>
            <c:numRef>
              <c:f>'組圖(1)'!$F$19:$F$62</c:f>
              <c:numCache>
                <c:formatCode>General</c:formatCode>
                <c:ptCount val="44"/>
                <c:pt idx="5">
                  <c:v>50</c:v>
                </c:pt>
                <c:pt idx="15">
                  <c:v>50</c:v>
                </c:pt>
                <c:pt idx="26">
                  <c:v>50</c:v>
                </c:pt>
                <c:pt idx="37">
                  <c:v>50</c:v>
                </c:pt>
              </c:numCache>
            </c:numRef>
          </c:val>
          <c:smooth val="0"/>
          <c:extLst>
            <c:ext xmlns:c15="http://schemas.microsoft.com/office/drawing/2012/chart" uri="{02D57815-91ED-43cb-92C2-25804820EDAC}">
              <c15:datalabelsRange>
                <c15:f>'組圖(1)'!$G$19:$G$62</c15:f>
                <c15:dlblRangeCache>
                  <c:ptCount val="44"/>
                  <c:pt idx="5">
                    <c:v>A</c:v>
                  </c:pt>
                  <c:pt idx="15">
                    <c:v>B</c:v>
                  </c:pt>
                  <c:pt idx="26">
                    <c:v>C</c:v>
                  </c:pt>
                  <c:pt idx="37">
                    <c:v>D</c:v>
                  </c:pt>
                </c15:dlblRangeCache>
              </c15:datalabelsRange>
            </c:ext>
            <c:ext xmlns:c16="http://schemas.microsoft.com/office/drawing/2014/chart" uri="{C3380CC4-5D6E-409C-BE32-E72D297353CC}">
              <c16:uniqueId val="{00000002-0B9F-44AF-9DBB-A5F7F28AD4E0}"/>
            </c:ext>
          </c:extLst>
        </c:ser>
        <c:dLbls>
          <c:showLegendKey val="0"/>
          <c:showVal val="0"/>
          <c:showCatName val="0"/>
          <c:showSerName val="0"/>
          <c:showPercent val="0"/>
          <c:showBubbleSize val="0"/>
        </c:dLbls>
        <c:marker val="1"/>
        <c:smooth val="0"/>
        <c:axId val="698229832"/>
        <c:axId val="698222288"/>
      </c:lineChart>
      <c:catAx>
        <c:axId val="698229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98222288"/>
        <c:crosses val="autoZero"/>
        <c:auto val="1"/>
        <c:lblAlgn val="ctr"/>
        <c:lblOffset val="100"/>
        <c:tickMarkSkip val="11"/>
        <c:noMultiLvlLbl val="0"/>
      </c:catAx>
      <c:valAx>
        <c:axId val="698222288"/>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98229832"/>
        <c:crossesAt val="1"/>
        <c:crossBetween val="between"/>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'組圖(1)'!$B$2</c:f>
              <c:strCache>
                <c:ptCount val="1"/>
                <c:pt idx="0">
                  <c:v>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'組圖(1)'!$B$3:$B$12</c:f>
              <c:numCache>
                <c:formatCode>General</c:formatCode>
                <c:ptCount val="10"/>
                <c:pt idx="0">
                  <c:v>40</c:v>
                </c:pt>
                <c:pt idx="1">
                  <c:v>43</c:v>
                </c:pt>
                <c:pt idx="2">
                  <c:v>44</c:v>
                </c:pt>
                <c:pt idx="3">
                  <c:v>43</c:v>
                </c:pt>
                <c:pt idx="4">
                  <c:v>36</c:v>
                </c:pt>
                <c:pt idx="5">
                  <c:v>31</c:v>
                </c:pt>
                <c:pt idx="6">
                  <c:v>29</c:v>
                </c:pt>
                <c:pt idx="7">
                  <c:v>26</c:v>
                </c:pt>
                <c:pt idx="8">
                  <c:v>24</c:v>
                </c:pt>
                <c:pt idx="9">
                  <c:v>23</c:v>
                </c:pt>
              </c:numCache>
            </c:numRef>
          </c:val>
          <c:smooth val="0"/>
          <c:extLst>
            <c:ext xmlns:c16="http://schemas.microsoft.com/office/drawing/2014/chart" uri="{C3380CC4-5D6E-409C-BE32-E72D297353CC}">
              <c16:uniqueId val="{00000001-730F-480A-95BE-5926C9B81DA8}"/>
            </c:ext>
          </c:extLst>
        </c:ser>
        <c:ser>
          <c:idx val="2"/>
          <c:order val="1"/>
          <c:tx>
            <c:strRef>
              <c:f>'組圖(1)'!$C$2</c:f>
              <c:strCache>
                <c:ptCount val="1"/>
                <c:pt idx="0">
                  <c:v>B</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'組圖(1)'!$C$3:$C$12</c:f>
              <c:numCache>
                <c:formatCode>General</c:formatCode>
                <c:ptCount val="10"/>
                <c:pt idx="0">
                  <c:v>26</c:v>
                </c:pt>
                <c:pt idx="1">
                  <c:v>23</c:v>
                </c:pt>
                <c:pt idx="2">
                  <c:v>23</c:v>
                </c:pt>
                <c:pt idx="3">
                  <c:v>21</c:v>
                </c:pt>
                <c:pt idx="4">
                  <c:v>20</c:v>
                </c:pt>
                <c:pt idx="5">
                  <c:v>18</c:v>
                </c:pt>
                <c:pt idx="6">
                  <c:v>15</c:v>
                </c:pt>
                <c:pt idx="7">
                  <c:v>14</c:v>
                </c:pt>
                <c:pt idx="8">
                  <c:v>12</c:v>
                </c:pt>
                <c:pt idx="9">
                  <c:v>11</c:v>
                </c:pt>
              </c:numCache>
            </c:numRef>
          </c:val>
          <c:smooth val="0"/>
          <c:extLst>
            <c:ext xmlns:c16="http://schemas.microsoft.com/office/drawing/2014/chart" uri="{C3380CC4-5D6E-409C-BE32-E72D297353CC}">
              <c16:uniqueId val="{00000002-730F-480A-95BE-5926C9B81DA8}"/>
            </c:ext>
          </c:extLst>
        </c:ser>
        <c:ser>
          <c:idx val="3"/>
          <c:order val="2"/>
          <c:tx>
            <c:strRef>
              <c:f>'組圖(1)'!$D$2</c:f>
              <c:strCache>
                <c:ptCount val="1"/>
                <c:pt idx="0">
                  <c:v>C</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'組圖(1)'!$D$3:$D$12</c:f>
              <c:numCache>
                <c:formatCode>General</c:formatCode>
                <c:ptCount val="10"/>
                <c:pt idx="0">
                  <c:v>30</c:v>
                </c:pt>
                <c:pt idx="1">
                  <c:v>28</c:v>
                </c:pt>
                <c:pt idx="2">
                  <c:v>26</c:v>
                </c:pt>
                <c:pt idx="3">
                  <c:v>24</c:v>
                </c:pt>
                <c:pt idx="4">
                  <c:v>23</c:v>
                </c:pt>
                <c:pt idx="5">
                  <c:v>22</c:v>
                </c:pt>
                <c:pt idx="6">
                  <c:v>20</c:v>
                </c:pt>
                <c:pt idx="7">
                  <c:v>18</c:v>
                </c:pt>
                <c:pt idx="8">
                  <c:v>16</c:v>
                </c:pt>
                <c:pt idx="9">
                  <c:v>13</c:v>
                </c:pt>
              </c:numCache>
            </c:numRef>
          </c:val>
          <c:smooth val="0"/>
          <c:extLst>
            <c:ext xmlns:c16="http://schemas.microsoft.com/office/drawing/2014/chart" uri="{C3380CC4-5D6E-409C-BE32-E72D297353CC}">
              <c16:uniqueId val="{00000003-730F-480A-95BE-5926C9B81DA8}"/>
            </c:ext>
          </c:extLst>
        </c:ser>
        <c:ser>
          <c:idx val="4"/>
          <c:order val="3"/>
          <c:tx>
            <c:strRef>
              <c:f>'組圖(1)'!$E$2</c:f>
              <c:strCache>
                <c:ptCount val="1"/>
                <c:pt idx="0">
                  <c:v>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'組圖(1)'!$E$3:$E$12</c:f>
              <c:numCache>
                <c:formatCode>General</c:formatCode>
                <c:ptCount val="10"/>
                <c:pt idx="0">
                  <c:v>30</c:v>
                </c:pt>
                <c:pt idx="1">
                  <c:v>33</c:v>
                </c:pt>
                <c:pt idx="2">
                  <c:v>24</c:v>
                </c:pt>
                <c:pt idx="3">
                  <c:v>23</c:v>
                </c:pt>
                <c:pt idx="4">
                  <c:v>22</c:v>
                </c:pt>
                <c:pt idx="5">
                  <c:v>22</c:v>
                </c:pt>
                <c:pt idx="6">
                  <c:v>21</c:v>
                </c:pt>
                <c:pt idx="7">
                  <c:v>20</c:v>
                </c:pt>
                <c:pt idx="8">
                  <c:v>16</c:v>
                </c:pt>
                <c:pt idx="9">
                  <c:v>14</c:v>
                </c:pt>
              </c:numCache>
            </c:numRef>
          </c:val>
          <c:smooth val="0"/>
          <c:extLst>
            <c:ext xmlns:c16="http://schemas.microsoft.com/office/drawing/2014/chart" uri="{C3380CC4-5D6E-409C-BE32-E72D297353CC}">
              <c16:uniqueId val="{00000004-730F-480A-95BE-5926C9B81DA8}"/>
            </c:ext>
          </c:extLst>
        </c:ser>
        <c:dLbls>
          <c:showLegendKey val="0"/>
          <c:showVal val="0"/>
          <c:showCatName val="0"/>
          <c:showSerName val="0"/>
          <c:showPercent val="0"/>
          <c:showBubbleSize val="0"/>
        </c:dLbls>
        <c:marker val="1"/>
        <c:smooth val="0"/>
        <c:axId val="451897728"/>
        <c:axId val="451895432"/>
      </c:lineChart>
      <c:catAx>
        <c:axId val="4518977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51895432"/>
        <c:crosses val="autoZero"/>
        <c:auto val="1"/>
        <c:lblAlgn val="ctr"/>
        <c:lblOffset val="100"/>
        <c:noMultiLvlLbl val="0"/>
      </c:catAx>
      <c:valAx>
        <c:axId val="451895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51897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48708697871099443"/>
          <c:y val="9.9337973378327712E-2"/>
          <c:w val="0.24328375619714201"/>
          <c:h val="0.58950881139857514"/>
        </c:manualLayout>
      </c:layout>
      <c:scatterChart>
        <c:scatterStyle val="lineMarker"/>
        <c:varyColors val="0"/>
        <c:ser>
          <c:idx val="1"/>
          <c:order val="0"/>
          <c:tx>
            <c:strRef>
              <c:f>'組圖(2)'!$A$12</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'組圖(2)'!$B$11:$D$11</c:f>
              <c:numCache>
                <c:formatCode>0%</c:formatCode>
                <c:ptCount val="3"/>
                <c:pt idx="0">
                  <c:v>0.5</c:v>
                </c:pt>
                <c:pt idx="1">
                  <c:v>0.6</c:v>
                </c:pt>
                <c:pt idx="2">
                  <c:v>0.75</c:v>
                </c:pt>
              </c:numCache>
            </c:numRef>
          </c:xVal>
          <c:yVal>
            <c:numRef>
              <c:f>'組圖(2)'!$B$12:$D$12</c:f>
              <c:numCache>
                <c:formatCode>General</c:formatCode>
                <c:ptCount val="3"/>
                <c:pt idx="0">
                  <c:v>0.38</c:v>
                </c:pt>
                <c:pt idx="1">
                  <c:v>0.39</c:v>
                </c:pt>
                <c:pt idx="2">
                  <c:v>0.3</c:v>
                </c:pt>
              </c:numCache>
            </c:numRef>
          </c:yVal>
          <c:smooth val="0"/>
          <c:extLst>
            <c:ext xmlns:c16="http://schemas.microsoft.com/office/drawing/2014/chart" uri="{C3380CC4-5D6E-409C-BE32-E72D297353CC}">
              <c16:uniqueId val="{00000000-45EC-480F-BEC9-34B7A823C2B6}"/>
            </c:ext>
          </c:extLst>
        </c:ser>
        <c:ser>
          <c:idx val="2"/>
          <c:order val="1"/>
          <c:tx>
            <c:strRef>
              <c:f>'組圖(2)'!$A$13</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'組圖(2)'!$B$11:$D$11</c:f>
              <c:numCache>
                <c:formatCode>0%</c:formatCode>
                <c:ptCount val="3"/>
                <c:pt idx="0">
                  <c:v>0.5</c:v>
                </c:pt>
                <c:pt idx="1">
                  <c:v>0.6</c:v>
                </c:pt>
                <c:pt idx="2">
                  <c:v>0.75</c:v>
                </c:pt>
              </c:numCache>
            </c:numRef>
          </c:xVal>
          <c:yVal>
            <c:numRef>
              <c:f>'組圖(2)'!$B$13:$D$13</c:f>
              <c:numCache>
                <c:formatCode>General</c:formatCode>
                <c:ptCount val="3"/>
                <c:pt idx="0">
                  <c:v>0.48</c:v>
                </c:pt>
                <c:pt idx="1">
                  <c:v>0.61</c:v>
                </c:pt>
                <c:pt idx="2">
                  <c:v>0.41</c:v>
                </c:pt>
              </c:numCache>
            </c:numRef>
          </c:yVal>
          <c:smooth val="0"/>
          <c:extLst>
            <c:ext xmlns:c16="http://schemas.microsoft.com/office/drawing/2014/chart" uri="{C3380CC4-5D6E-409C-BE32-E72D297353CC}">
              <c16:uniqueId val="{00000001-45EC-480F-BEC9-34B7A823C2B6}"/>
            </c:ext>
          </c:extLst>
        </c:ser>
        <c:ser>
          <c:idx val="3"/>
          <c:order val="2"/>
          <c:tx>
            <c:strRef>
              <c:f>'組圖(2)'!$A$14</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'組圖(2)'!$B$11:$D$11</c:f>
              <c:numCache>
                <c:formatCode>0%</c:formatCode>
                <c:ptCount val="3"/>
                <c:pt idx="0">
                  <c:v>0.5</c:v>
                </c:pt>
                <c:pt idx="1">
                  <c:v>0.6</c:v>
                </c:pt>
                <c:pt idx="2">
                  <c:v>0.75</c:v>
                </c:pt>
              </c:numCache>
            </c:numRef>
          </c:xVal>
          <c:yVal>
            <c:numRef>
              <c:f>'組圖(2)'!$B$14:$D$14</c:f>
              <c:numCache>
                <c:formatCode>General</c:formatCode>
                <c:ptCount val="3"/>
                <c:pt idx="0">
                  <c:v>0.5</c:v>
                </c:pt>
                <c:pt idx="1">
                  <c:v>0.7</c:v>
                </c:pt>
                <c:pt idx="2">
                  <c:v>0.65</c:v>
                </c:pt>
              </c:numCache>
            </c:numRef>
          </c:yVal>
          <c:smooth val="0"/>
          <c:extLst>
            <c:ext xmlns:c16="http://schemas.microsoft.com/office/drawing/2014/chart" uri="{C3380CC4-5D6E-409C-BE32-E72D297353CC}">
              <c16:uniqueId val="{00000002-45EC-480F-BEC9-34B7A823C2B6}"/>
            </c:ext>
          </c:extLst>
        </c:ser>
        <c:ser>
          <c:idx val="0"/>
          <c:order val="3"/>
          <c:tx>
            <c:strRef>
              <c:f>'組圖(2)'!$A$76</c:f>
              <c:strCache>
                <c:ptCount val="1"/>
                <c:pt idx="0">
                  <c:v>輔助</c:v>
                </c:pt>
              </c:strCache>
            </c:strRef>
          </c:tx>
          <c:spPr>
            <a:ln>
              <a:noFill/>
            </a:ln>
          </c:spPr>
          <c:marker>
            <c:symbol val="square"/>
            <c:size val="2"/>
            <c:spPr>
              <a:solidFill>
                <a:sysClr val="window" lastClr="FFFFFF">
                  <a:lumMod val="50000"/>
                </a:sysClr>
              </a:solidFill>
              <a:ln>
                <a:solidFill>
                  <a:sysClr val="window" lastClr="FFFFFF">
                    <a:lumMod val="50000"/>
                  </a:sysClr>
                </a:solidFill>
              </a:ln>
            </c:spPr>
          </c:marker>
          <c:dLbls>
            <c:spPr>
              <a:noFill/>
              <a:ln>
                <a:noFill/>
              </a:ln>
              <a:effectLst/>
            </c:sp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numRef>
              <c:f>'組圖(2)'!$A$77:$A$79</c:f>
              <c:numCache>
                <c:formatCode>0%</c:formatCode>
                <c:ptCount val="3"/>
                <c:pt idx="0">
                  <c:v>0.5</c:v>
                </c:pt>
                <c:pt idx="1">
                  <c:v>0.6</c:v>
                </c:pt>
                <c:pt idx="2">
                  <c:v>0.75</c:v>
                </c:pt>
              </c:numCache>
            </c:numRef>
          </c:xVal>
          <c:yVal>
            <c:numRef>
              <c:f>'組圖(2)'!$C$77:$C$79</c:f>
              <c:numCache>
                <c:formatCode>General</c:formatCode>
                <c:ptCount val="3"/>
                <c:pt idx="0">
                  <c:v>0</c:v>
                </c:pt>
                <c:pt idx="1">
                  <c:v>0</c:v>
                </c:pt>
                <c:pt idx="2">
                  <c:v>0</c:v>
                </c:pt>
              </c:numCache>
            </c:numRef>
          </c:yVal>
          <c:smooth val="0"/>
          <c:extLst>
            <c:ext xmlns:c16="http://schemas.microsoft.com/office/drawing/2014/chart" uri="{C3380CC4-5D6E-409C-BE32-E72D297353CC}">
              <c16:uniqueId val="{00000003-45EC-480F-BEC9-34B7A823C2B6}"/>
            </c:ext>
          </c:extLst>
        </c:ser>
        <c:dLbls>
          <c:showLegendKey val="0"/>
          <c:showVal val="0"/>
          <c:showCatName val="0"/>
          <c:showSerName val="0"/>
          <c:showPercent val="0"/>
          <c:showBubbleSize val="0"/>
        </c:dLbls>
        <c:axId val="130885120"/>
        <c:axId val="130886656"/>
      </c:scatterChart>
      <c:valAx>
        <c:axId val="130885120"/>
        <c:scaling>
          <c:orientation val="minMax"/>
          <c:max val="0.75000000000000011"/>
          <c:min val="0.5"/>
        </c:scaling>
        <c:delete val="0"/>
        <c:axPos val="b"/>
        <c:numFmt formatCode="0%" sourceLinked="1"/>
        <c:majorTickMark val="none"/>
        <c:minorTickMark val="none"/>
        <c:tickLblPos val="none"/>
        <c:crossAx val="130886656"/>
        <c:crosses val="autoZero"/>
        <c:crossBetween val="midCat"/>
      </c:valAx>
      <c:valAx>
        <c:axId val="130886656"/>
        <c:scaling>
          <c:orientation val="minMax"/>
          <c:max val="0.8"/>
        </c:scaling>
        <c:delete val="0"/>
        <c:axPos val="l"/>
        <c:title>
          <c:tx>
            <c:rich>
              <a:bodyPr rot="0" vert="horz"/>
              <a:lstStyle/>
              <a:p>
                <a:pPr>
                  <a:defRPr/>
                </a:pPr>
                <a:r>
                  <a:rPr lang="zh-TW" altLang="en-US" b="0"/>
                  <a:t>彈性</a:t>
                </a:r>
              </a:p>
            </c:rich>
          </c:tx>
          <c:layout>
            <c:manualLayout>
              <c:xMode val="edge"/>
              <c:yMode val="edge"/>
              <c:x val="0.48507254301545638"/>
              <c:y val="5.2563976377952758E-2"/>
            </c:manualLayout>
          </c:layout>
          <c:overlay val="0"/>
        </c:title>
        <c:numFmt formatCode="General" sourceLinked="1"/>
        <c:majorTickMark val="out"/>
        <c:minorTickMark val="none"/>
        <c:tickLblPos val="nextTo"/>
        <c:crossAx val="130885120"/>
        <c:crosses val="autoZero"/>
        <c:crossBetween val="midCat"/>
        <c:majorUnit val="0.2"/>
      </c:valAx>
    </c:plotArea>
    <c:plotVisOnly val="1"/>
    <c:dispBlanksAs val="gap"/>
    <c:showDLblsOverMax val="0"/>
  </c:chart>
  <c:spPr>
    <a:noFill/>
    <a:ln>
      <a:noFill/>
    </a:ln>
  </c:sp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'組圖(2)'!$A$7</c:f>
              <c:strCache>
                <c:ptCount val="1"/>
                <c:pt idx="0">
                  <c:v>低筋</c:v>
                </c:pt>
              </c:strCache>
            </c:strRef>
          </c:tx>
          <c:invertIfNegative val="0"/>
          <c:cat>
            <c:numRef>
              <c:f>'組圖(2)'!$B$6:$D$6</c:f>
              <c:numCache>
                <c:formatCode>0%</c:formatCode>
                <c:ptCount val="3"/>
                <c:pt idx="0">
                  <c:v>0.5</c:v>
                </c:pt>
                <c:pt idx="1">
                  <c:v>0.6</c:v>
                </c:pt>
                <c:pt idx="2">
                  <c:v>0.75</c:v>
                </c:pt>
              </c:numCache>
            </c:numRef>
          </c:cat>
          <c:val>
            <c:numRef>
              <c:f>'組圖(2)'!$B$7:$D$7</c:f>
              <c:numCache>
                <c:formatCode>General</c:formatCode>
                <c:ptCount val="3"/>
                <c:pt idx="0">
                  <c:v>3580</c:v>
                </c:pt>
                <c:pt idx="1">
                  <c:v>3651</c:v>
                </c:pt>
                <c:pt idx="2">
                  <c:v>3700</c:v>
                </c:pt>
              </c:numCache>
            </c:numRef>
          </c:val>
          <c:extLst>
            <c:ext xmlns:c16="http://schemas.microsoft.com/office/drawing/2014/chart" uri="{C3380CC4-5D6E-409C-BE32-E72D297353CC}">
              <c16:uniqueId val="{00000000-698E-4AC4-ADCC-9EC80F7AE014}"/>
            </c:ext>
          </c:extLst>
        </c:ser>
        <c:ser>
          <c:idx val="1"/>
          <c:order val="1"/>
          <c:tx>
            <c:strRef>
              <c:f>'組圖(2)'!$A$8</c:f>
              <c:strCache>
                <c:ptCount val="1"/>
                <c:pt idx="0">
                  <c:v>中筋</c:v>
                </c:pt>
              </c:strCache>
            </c:strRef>
          </c:tx>
          <c:invertIfNegative val="0"/>
          <c:cat>
            <c:numRef>
              <c:f>'組圖(2)'!$B$6:$D$6</c:f>
              <c:numCache>
                <c:formatCode>0%</c:formatCode>
                <c:ptCount val="3"/>
                <c:pt idx="0">
                  <c:v>0.5</c:v>
                </c:pt>
                <c:pt idx="1">
                  <c:v>0.6</c:v>
                </c:pt>
                <c:pt idx="2">
                  <c:v>0.75</c:v>
                </c:pt>
              </c:numCache>
            </c:numRef>
          </c:cat>
          <c:val>
            <c:numRef>
              <c:f>'組圖(2)'!$B$8:$D$8</c:f>
              <c:numCache>
                <c:formatCode>General</c:formatCode>
                <c:ptCount val="3"/>
                <c:pt idx="0">
                  <c:v>3550</c:v>
                </c:pt>
                <c:pt idx="1">
                  <c:v>3570</c:v>
                </c:pt>
                <c:pt idx="2">
                  <c:v>3580</c:v>
                </c:pt>
              </c:numCache>
            </c:numRef>
          </c:val>
          <c:extLst>
            <c:ext xmlns:c16="http://schemas.microsoft.com/office/drawing/2014/chart" uri="{C3380CC4-5D6E-409C-BE32-E72D297353CC}">
              <c16:uniqueId val="{00000001-698E-4AC4-ADCC-9EC80F7AE014}"/>
            </c:ext>
          </c:extLst>
        </c:ser>
        <c:ser>
          <c:idx val="2"/>
          <c:order val="2"/>
          <c:tx>
            <c:strRef>
              <c:f>'組圖(2)'!$A$9</c:f>
              <c:strCache>
                <c:ptCount val="1"/>
                <c:pt idx="0">
                  <c:v>高筋</c:v>
                </c:pt>
              </c:strCache>
            </c:strRef>
          </c:tx>
          <c:invertIfNegative val="0"/>
          <c:cat>
            <c:numRef>
              <c:f>'組圖(2)'!$B$6:$D$6</c:f>
              <c:numCache>
                <c:formatCode>0%</c:formatCode>
                <c:ptCount val="3"/>
                <c:pt idx="0">
                  <c:v>0.5</c:v>
                </c:pt>
                <c:pt idx="1">
                  <c:v>0.6</c:v>
                </c:pt>
                <c:pt idx="2">
                  <c:v>0.75</c:v>
                </c:pt>
              </c:numCache>
            </c:numRef>
          </c:cat>
          <c:val>
            <c:numRef>
              <c:f>'組圖(2)'!$B$9:$D$9</c:f>
              <c:numCache>
                <c:formatCode>General</c:formatCode>
                <c:ptCount val="3"/>
                <c:pt idx="0">
                  <c:v>3448</c:v>
                </c:pt>
                <c:pt idx="1">
                  <c:v>3450</c:v>
                </c:pt>
                <c:pt idx="2">
                  <c:v>3552</c:v>
                </c:pt>
              </c:numCache>
            </c:numRef>
          </c:val>
          <c:extLst>
            <c:ext xmlns:c16="http://schemas.microsoft.com/office/drawing/2014/chart" uri="{C3380CC4-5D6E-409C-BE32-E72D297353CC}">
              <c16:uniqueId val="{00000002-698E-4AC4-ADCC-9EC80F7AE014}"/>
            </c:ext>
          </c:extLst>
        </c:ser>
        <c:dLbls>
          <c:showLegendKey val="0"/>
          <c:showVal val="0"/>
          <c:showCatName val="0"/>
          <c:showSerName val="0"/>
          <c:showPercent val="0"/>
          <c:showBubbleSize val="0"/>
        </c:dLbls>
        <c:gapWidth val="150"/>
        <c:axId val="129069440"/>
        <c:axId val="129070976"/>
      </c:barChart>
      <c:catAx>
        <c:axId val="129069440"/>
        <c:scaling>
          <c:orientation val="minMax"/>
        </c:scaling>
        <c:delete val="0"/>
        <c:axPos val="b"/>
        <c:numFmt formatCode="0%" sourceLinked="1"/>
        <c:majorTickMark val="out"/>
        <c:minorTickMark val="none"/>
        <c:tickLblPos val="nextTo"/>
        <c:crossAx val="129070976"/>
        <c:crosses val="autoZero"/>
        <c:auto val="1"/>
        <c:lblAlgn val="ctr"/>
        <c:lblOffset val="100"/>
        <c:noMultiLvlLbl val="0"/>
      </c:catAx>
      <c:valAx>
        <c:axId val="129070976"/>
        <c:scaling>
          <c:orientation val="minMax"/>
        </c:scaling>
        <c:delete val="0"/>
        <c:axPos val="l"/>
        <c:majorGridlines/>
        <c:title>
          <c:tx>
            <c:rich>
              <a:bodyPr rot="-5400000" vert="horz"/>
              <a:lstStyle/>
              <a:p>
                <a:pPr>
                  <a:defRPr b="0"/>
                </a:pPr>
                <a:r>
                  <a:rPr lang="zh-TW" altLang="en-US" b="0"/>
                  <a:t>透光度</a:t>
                </a:r>
              </a:p>
            </c:rich>
          </c:tx>
          <c:overlay val="0"/>
        </c:title>
        <c:numFmt formatCode="General" sourceLinked="1"/>
        <c:majorTickMark val="out"/>
        <c:minorTickMark val="none"/>
        <c:tickLblPos val="nextTo"/>
        <c:crossAx val="1290694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'組圖(2)'!$A$12</c:f>
              <c:strCache>
                <c:ptCount val="1"/>
                <c:pt idx="0">
                  <c:v>低筋</c:v>
                </c:pt>
              </c:strCache>
            </c:strRef>
          </c:tx>
          <c:invertIfNegative val="0"/>
          <c:cat>
            <c:numRef>
              <c:f>'組圖(2)'!$B$11:$D$11</c:f>
              <c:numCache>
                <c:formatCode>0%</c:formatCode>
                <c:ptCount val="3"/>
                <c:pt idx="0">
                  <c:v>0.5</c:v>
                </c:pt>
                <c:pt idx="1">
                  <c:v>0.6</c:v>
                </c:pt>
                <c:pt idx="2">
                  <c:v>0.75</c:v>
                </c:pt>
              </c:numCache>
            </c:numRef>
          </c:cat>
          <c:val>
            <c:numRef>
              <c:f>'組圖(2)'!$B$12:$D$12</c:f>
              <c:numCache>
                <c:formatCode>General</c:formatCode>
                <c:ptCount val="3"/>
                <c:pt idx="0">
                  <c:v>0.38</c:v>
                </c:pt>
                <c:pt idx="1">
                  <c:v>0.39</c:v>
                </c:pt>
                <c:pt idx="2">
                  <c:v>0.3</c:v>
                </c:pt>
              </c:numCache>
            </c:numRef>
          </c:val>
          <c:extLst>
            <c:ext xmlns:c16="http://schemas.microsoft.com/office/drawing/2014/chart" uri="{C3380CC4-5D6E-409C-BE32-E72D297353CC}">
              <c16:uniqueId val="{00000000-34FA-4011-9289-C18D34555350}"/>
            </c:ext>
          </c:extLst>
        </c:ser>
        <c:ser>
          <c:idx val="1"/>
          <c:order val="1"/>
          <c:tx>
            <c:strRef>
              <c:f>'組圖(2)'!$A$13</c:f>
              <c:strCache>
                <c:ptCount val="1"/>
                <c:pt idx="0">
                  <c:v>中筋</c:v>
                </c:pt>
              </c:strCache>
            </c:strRef>
          </c:tx>
          <c:invertIfNegative val="0"/>
          <c:cat>
            <c:numRef>
              <c:f>'組圖(2)'!$B$11:$D$11</c:f>
              <c:numCache>
                <c:formatCode>0%</c:formatCode>
                <c:ptCount val="3"/>
                <c:pt idx="0">
                  <c:v>0.5</c:v>
                </c:pt>
                <c:pt idx="1">
                  <c:v>0.6</c:v>
                </c:pt>
                <c:pt idx="2">
                  <c:v>0.75</c:v>
                </c:pt>
              </c:numCache>
            </c:numRef>
          </c:cat>
          <c:val>
            <c:numRef>
              <c:f>'組圖(2)'!$B$13:$D$13</c:f>
              <c:numCache>
                <c:formatCode>General</c:formatCode>
                <c:ptCount val="3"/>
                <c:pt idx="0">
                  <c:v>0.48</c:v>
                </c:pt>
                <c:pt idx="1">
                  <c:v>0.61</c:v>
                </c:pt>
                <c:pt idx="2">
                  <c:v>0.41</c:v>
                </c:pt>
              </c:numCache>
            </c:numRef>
          </c:val>
          <c:extLst>
            <c:ext xmlns:c16="http://schemas.microsoft.com/office/drawing/2014/chart" uri="{C3380CC4-5D6E-409C-BE32-E72D297353CC}">
              <c16:uniqueId val="{00000001-34FA-4011-9289-C18D34555350}"/>
            </c:ext>
          </c:extLst>
        </c:ser>
        <c:ser>
          <c:idx val="2"/>
          <c:order val="2"/>
          <c:tx>
            <c:strRef>
              <c:f>'組圖(2)'!$A$14</c:f>
              <c:strCache>
                <c:ptCount val="1"/>
                <c:pt idx="0">
                  <c:v>高筋</c:v>
                </c:pt>
              </c:strCache>
            </c:strRef>
          </c:tx>
          <c:invertIfNegative val="0"/>
          <c:cat>
            <c:numRef>
              <c:f>'組圖(2)'!$B$11:$D$11</c:f>
              <c:numCache>
                <c:formatCode>0%</c:formatCode>
                <c:ptCount val="3"/>
                <c:pt idx="0">
                  <c:v>0.5</c:v>
                </c:pt>
                <c:pt idx="1">
                  <c:v>0.6</c:v>
                </c:pt>
                <c:pt idx="2">
                  <c:v>0.75</c:v>
                </c:pt>
              </c:numCache>
            </c:numRef>
          </c:cat>
          <c:val>
            <c:numRef>
              <c:f>'組圖(2)'!$B$14:$D$14</c:f>
              <c:numCache>
                <c:formatCode>General</c:formatCode>
                <c:ptCount val="3"/>
                <c:pt idx="0">
                  <c:v>0.5</c:v>
                </c:pt>
                <c:pt idx="1">
                  <c:v>0.7</c:v>
                </c:pt>
                <c:pt idx="2">
                  <c:v>0.65</c:v>
                </c:pt>
              </c:numCache>
            </c:numRef>
          </c:val>
          <c:extLst>
            <c:ext xmlns:c16="http://schemas.microsoft.com/office/drawing/2014/chart" uri="{C3380CC4-5D6E-409C-BE32-E72D297353CC}">
              <c16:uniqueId val="{00000002-34FA-4011-9289-C18D34555350}"/>
            </c:ext>
          </c:extLst>
        </c:ser>
        <c:dLbls>
          <c:showLegendKey val="0"/>
          <c:showVal val="0"/>
          <c:showCatName val="0"/>
          <c:showSerName val="0"/>
          <c:showPercent val="0"/>
          <c:showBubbleSize val="0"/>
        </c:dLbls>
        <c:gapWidth val="150"/>
        <c:axId val="129088896"/>
        <c:axId val="130585728"/>
      </c:barChart>
      <c:catAx>
        <c:axId val="129088896"/>
        <c:scaling>
          <c:orientation val="minMax"/>
        </c:scaling>
        <c:delete val="0"/>
        <c:axPos val="b"/>
        <c:numFmt formatCode="0%" sourceLinked="1"/>
        <c:majorTickMark val="out"/>
        <c:minorTickMark val="none"/>
        <c:tickLblPos val="nextTo"/>
        <c:crossAx val="130585728"/>
        <c:crosses val="autoZero"/>
        <c:auto val="1"/>
        <c:lblAlgn val="ctr"/>
        <c:lblOffset val="100"/>
        <c:noMultiLvlLbl val="0"/>
      </c:catAx>
      <c:valAx>
        <c:axId val="130585728"/>
        <c:scaling>
          <c:orientation val="minMax"/>
        </c:scaling>
        <c:delete val="0"/>
        <c:axPos val="l"/>
        <c:majorGridlines/>
        <c:title>
          <c:tx>
            <c:rich>
              <a:bodyPr rot="-5400000" vert="horz"/>
              <a:lstStyle/>
              <a:p>
                <a:pPr>
                  <a:defRPr b="0"/>
                </a:pPr>
                <a:r>
                  <a:rPr lang="zh-TW" altLang="en-US" b="0"/>
                  <a:t>彈性</a:t>
                </a:r>
              </a:p>
            </c:rich>
          </c:tx>
          <c:overlay val="0"/>
        </c:title>
        <c:numFmt formatCode="General" sourceLinked="1"/>
        <c:majorTickMark val="out"/>
        <c:minorTickMark val="none"/>
        <c:tickLblPos val="nextTo"/>
        <c:crossAx val="1290888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276527934008248"/>
          <c:y val="5.0925925925925923E-2"/>
          <c:w val="0.7135442444694412"/>
          <c:h val="0.69815616797900248"/>
        </c:manualLayout>
      </c:layou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chemeClr val="accent1"/>
              </a:solidFill>
              <a:ln w="9525">
                <a:solidFill>
                  <a:schemeClr val="accent1"/>
                </a:solidFill>
              </a:ln>
              <a:effectLst/>
            </c:spPr>
          </c:marker>
          <c:xVal>
            <c:numRef>
              <c:f>如何描述數據!$C$26:$C$35</c:f>
              <c:numCache>
                <c:formatCode>General</c:formatCode>
                <c:ptCount val="10"/>
                <c:pt idx="0">
                  <c:v>1</c:v>
                </c:pt>
                <c:pt idx="1">
                  <c:v>1</c:v>
                </c:pt>
                <c:pt idx="2">
                  <c:v>1</c:v>
                </c:pt>
                <c:pt idx="3">
                  <c:v>1</c:v>
                </c:pt>
                <c:pt idx="4">
                  <c:v>1</c:v>
                </c:pt>
                <c:pt idx="5">
                  <c:v>1</c:v>
                </c:pt>
                <c:pt idx="6">
                  <c:v>1</c:v>
                </c:pt>
                <c:pt idx="7">
                  <c:v>1</c:v>
                </c:pt>
                <c:pt idx="8">
                  <c:v>1</c:v>
                </c:pt>
                <c:pt idx="9">
                  <c:v>1</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15-91FA-402A-BFC9-C2376ED63947}"/>
            </c:ext>
          </c:extLst>
        </c:ser>
        <c:ser>
          <c:idx val="1"/>
          <c:order val="1"/>
          <c:tx>
            <c:strRef>
              <c:f>如何描述數據!$A$36</c:f>
              <c:strCache>
                <c:ptCount val="1"/>
                <c:pt idx="0">
                  <c:v>乙</c:v>
                </c:pt>
              </c:strCache>
            </c:strRef>
          </c:tx>
          <c:spPr>
            <a:ln w="25400" cap="rnd">
              <a:noFill/>
              <a:round/>
            </a:ln>
            <a:effectLst/>
          </c:spPr>
          <c:marker>
            <c:symbol val="circle"/>
            <c:size val="5"/>
            <c:spPr>
              <a:solidFill>
                <a:schemeClr val="accent2"/>
              </a:solidFill>
              <a:ln w="9525">
                <a:solidFill>
                  <a:schemeClr val="accent2"/>
                </a:solidFill>
              </a:ln>
              <a:effectLst/>
            </c:spPr>
          </c:marker>
          <c:xVal>
            <c:numRef>
              <c:f>如何描述數據!$C$36:$C$45</c:f>
              <c:numCache>
                <c:formatCode>General</c:formatCode>
                <c:ptCount val="10"/>
                <c:pt idx="0">
                  <c:v>3</c:v>
                </c:pt>
                <c:pt idx="1">
                  <c:v>3</c:v>
                </c:pt>
                <c:pt idx="2">
                  <c:v>3</c:v>
                </c:pt>
                <c:pt idx="3">
                  <c:v>3</c:v>
                </c:pt>
                <c:pt idx="4">
                  <c:v>3</c:v>
                </c:pt>
                <c:pt idx="5">
                  <c:v>3</c:v>
                </c:pt>
                <c:pt idx="6">
                  <c:v>3</c:v>
                </c:pt>
                <c:pt idx="7">
                  <c:v>3</c:v>
                </c:pt>
                <c:pt idx="8">
                  <c:v>3</c:v>
                </c:pt>
                <c:pt idx="9">
                  <c:v>3</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16-91FA-402A-BFC9-C2376ED63947}"/>
            </c:ext>
          </c:extLst>
        </c:ser>
        <c:dLbls>
          <c:showLegendKey val="0"/>
          <c:showVal val="0"/>
          <c:showCatName val="0"/>
          <c:showSerName val="0"/>
          <c:showPercent val="0"/>
          <c:showBubbleSize val="0"/>
        </c:dLbls>
        <c:axId val="589836960"/>
        <c:axId val="589837944"/>
      </c:scatterChart>
      <c:valAx>
        <c:axId val="589836960"/>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crossBetween val="midCat"/>
        <c:majorUnit val="1"/>
      </c:valAx>
      <c:valAx>
        <c:axId val="58983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'組圖(2)'!$A$17</c:f>
              <c:strCache>
                <c:ptCount val="1"/>
                <c:pt idx="0">
                  <c:v>低筋</c:v>
                </c:pt>
              </c:strCache>
            </c:strRef>
          </c:tx>
          <c:invertIfNegative val="0"/>
          <c:cat>
            <c:numRef>
              <c:f>'組圖(2)'!$B$16:$D$16</c:f>
              <c:numCache>
                <c:formatCode>0%</c:formatCode>
                <c:ptCount val="3"/>
                <c:pt idx="0">
                  <c:v>0.5</c:v>
                </c:pt>
                <c:pt idx="1">
                  <c:v>0.6</c:v>
                </c:pt>
                <c:pt idx="2">
                  <c:v>0.75</c:v>
                </c:pt>
              </c:numCache>
            </c:numRef>
          </c:cat>
          <c:val>
            <c:numRef>
              <c:f>'組圖(2)'!$B$17:$D$17</c:f>
              <c:numCache>
                <c:formatCode>General</c:formatCode>
                <c:ptCount val="3"/>
                <c:pt idx="0">
                  <c:v>6.6</c:v>
                </c:pt>
                <c:pt idx="1">
                  <c:v>6</c:v>
                </c:pt>
                <c:pt idx="2">
                  <c:v>4.5</c:v>
                </c:pt>
              </c:numCache>
            </c:numRef>
          </c:val>
          <c:extLst>
            <c:ext xmlns:c16="http://schemas.microsoft.com/office/drawing/2014/chart" uri="{C3380CC4-5D6E-409C-BE32-E72D297353CC}">
              <c16:uniqueId val="{00000000-8DD5-46AC-9F58-0BA12CC4047E}"/>
            </c:ext>
          </c:extLst>
        </c:ser>
        <c:ser>
          <c:idx val="1"/>
          <c:order val="1"/>
          <c:tx>
            <c:strRef>
              <c:f>'組圖(2)'!$A$18</c:f>
              <c:strCache>
                <c:ptCount val="1"/>
                <c:pt idx="0">
                  <c:v>中筋</c:v>
                </c:pt>
              </c:strCache>
            </c:strRef>
          </c:tx>
          <c:invertIfNegative val="0"/>
          <c:cat>
            <c:numRef>
              <c:f>'組圖(2)'!$B$16:$D$16</c:f>
              <c:numCache>
                <c:formatCode>0%</c:formatCode>
                <c:ptCount val="3"/>
                <c:pt idx="0">
                  <c:v>0.5</c:v>
                </c:pt>
                <c:pt idx="1">
                  <c:v>0.6</c:v>
                </c:pt>
                <c:pt idx="2">
                  <c:v>0.75</c:v>
                </c:pt>
              </c:numCache>
            </c:numRef>
          </c:cat>
          <c:val>
            <c:numRef>
              <c:f>'組圖(2)'!$B$18:$D$18</c:f>
              <c:numCache>
                <c:formatCode>General</c:formatCode>
                <c:ptCount val="3"/>
                <c:pt idx="0">
                  <c:v>5.4</c:v>
                </c:pt>
                <c:pt idx="1">
                  <c:v>5</c:v>
                </c:pt>
                <c:pt idx="2">
                  <c:v>4</c:v>
                </c:pt>
              </c:numCache>
            </c:numRef>
          </c:val>
          <c:extLst>
            <c:ext xmlns:c16="http://schemas.microsoft.com/office/drawing/2014/chart" uri="{C3380CC4-5D6E-409C-BE32-E72D297353CC}">
              <c16:uniqueId val="{00000001-8DD5-46AC-9F58-0BA12CC4047E}"/>
            </c:ext>
          </c:extLst>
        </c:ser>
        <c:ser>
          <c:idx val="2"/>
          <c:order val="2"/>
          <c:tx>
            <c:strRef>
              <c:f>'組圖(2)'!$A$19</c:f>
              <c:strCache>
                <c:ptCount val="1"/>
                <c:pt idx="0">
                  <c:v>高筋</c:v>
                </c:pt>
              </c:strCache>
            </c:strRef>
          </c:tx>
          <c:invertIfNegative val="0"/>
          <c:cat>
            <c:numRef>
              <c:f>'組圖(2)'!$B$16:$D$16</c:f>
              <c:numCache>
                <c:formatCode>0%</c:formatCode>
                <c:ptCount val="3"/>
                <c:pt idx="0">
                  <c:v>0.5</c:v>
                </c:pt>
                <c:pt idx="1">
                  <c:v>0.6</c:v>
                </c:pt>
                <c:pt idx="2">
                  <c:v>0.75</c:v>
                </c:pt>
              </c:numCache>
            </c:numRef>
          </c:cat>
          <c:val>
            <c:numRef>
              <c:f>'組圖(2)'!$B$19:$D$19</c:f>
              <c:numCache>
                <c:formatCode>General</c:formatCode>
                <c:ptCount val="3"/>
                <c:pt idx="0">
                  <c:v>4</c:v>
                </c:pt>
                <c:pt idx="1">
                  <c:v>3.5</c:v>
                </c:pt>
                <c:pt idx="2">
                  <c:v>2</c:v>
                </c:pt>
              </c:numCache>
            </c:numRef>
          </c:val>
          <c:extLst>
            <c:ext xmlns:c16="http://schemas.microsoft.com/office/drawing/2014/chart" uri="{C3380CC4-5D6E-409C-BE32-E72D297353CC}">
              <c16:uniqueId val="{00000002-8DD5-46AC-9F58-0BA12CC4047E}"/>
            </c:ext>
          </c:extLst>
        </c:ser>
        <c:dLbls>
          <c:showLegendKey val="0"/>
          <c:showVal val="0"/>
          <c:showCatName val="0"/>
          <c:showSerName val="0"/>
          <c:showPercent val="0"/>
          <c:showBubbleSize val="0"/>
        </c:dLbls>
        <c:gapWidth val="150"/>
        <c:axId val="129120896"/>
        <c:axId val="129126784"/>
      </c:barChart>
      <c:catAx>
        <c:axId val="129120896"/>
        <c:scaling>
          <c:orientation val="minMax"/>
        </c:scaling>
        <c:delete val="0"/>
        <c:axPos val="b"/>
        <c:numFmt formatCode="0%" sourceLinked="1"/>
        <c:majorTickMark val="out"/>
        <c:minorTickMark val="none"/>
        <c:tickLblPos val="nextTo"/>
        <c:crossAx val="129126784"/>
        <c:crosses val="autoZero"/>
        <c:auto val="1"/>
        <c:lblAlgn val="ctr"/>
        <c:lblOffset val="100"/>
        <c:noMultiLvlLbl val="0"/>
      </c:catAx>
      <c:valAx>
        <c:axId val="129126784"/>
        <c:scaling>
          <c:orientation val="minMax"/>
        </c:scaling>
        <c:delete val="0"/>
        <c:axPos val="l"/>
        <c:majorGridlines/>
        <c:title>
          <c:tx>
            <c:rich>
              <a:bodyPr rot="-5400000" vert="horz"/>
              <a:lstStyle/>
              <a:p>
                <a:pPr>
                  <a:defRPr/>
                </a:pPr>
                <a:r>
                  <a:rPr lang="zh-TW" altLang="en-US" sz="1000" b="0" i="0" u="none" strike="noStrike" baseline="0">
                    <a:effectLst/>
                  </a:rPr>
                  <a:t>平滑度</a:t>
                </a:r>
                <a:r>
                  <a:rPr lang="zh-TW" altLang="en-US" sz="1000" b="1" i="0" u="none" strike="noStrike" baseline="0"/>
                  <a:t> </a:t>
                </a:r>
                <a:endParaRPr lang="zh-TW" altLang="en-US"/>
              </a:p>
            </c:rich>
          </c:tx>
          <c:overlay val="0"/>
        </c:title>
        <c:numFmt formatCode="General" sourceLinked="1"/>
        <c:majorTickMark val="out"/>
        <c:minorTickMark val="none"/>
        <c:tickLblPos val="nextTo"/>
        <c:crossAx val="1291208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'組圖(2)'!$B$6</c:f>
              <c:strCache>
                <c:ptCount val="1"/>
                <c:pt idx="0">
                  <c:v>50%</c:v>
                </c:pt>
              </c:strCache>
            </c:strRef>
          </c:tx>
          <c:invertIfNegative val="0"/>
          <c:cat>
            <c:strRef>
              <c:f>'組圖(2)'!$A$7:$A$9</c:f>
              <c:strCache>
                <c:ptCount val="3"/>
                <c:pt idx="0">
                  <c:v>低筋</c:v>
                </c:pt>
                <c:pt idx="1">
                  <c:v>中筋</c:v>
                </c:pt>
                <c:pt idx="2">
                  <c:v>高筋</c:v>
                </c:pt>
              </c:strCache>
            </c:strRef>
          </c:cat>
          <c:val>
            <c:numRef>
              <c:f>'組圖(2)'!$B$7:$B$9</c:f>
              <c:numCache>
                <c:formatCode>General</c:formatCode>
                <c:ptCount val="3"/>
                <c:pt idx="0">
                  <c:v>3580</c:v>
                </c:pt>
                <c:pt idx="1">
                  <c:v>3550</c:v>
                </c:pt>
                <c:pt idx="2">
                  <c:v>3448</c:v>
                </c:pt>
              </c:numCache>
            </c:numRef>
          </c:val>
          <c:extLst>
            <c:ext xmlns:c16="http://schemas.microsoft.com/office/drawing/2014/chart" uri="{C3380CC4-5D6E-409C-BE32-E72D297353CC}">
              <c16:uniqueId val="{00000000-F815-4425-A3D8-9FF36273711D}"/>
            </c:ext>
          </c:extLst>
        </c:ser>
        <c:ser>
          <c:idx val="1"/>
          <c:order val="1"/>
          <c:tx>
            <c:strRef>
              <c:f>'組圖(2)'!$C$6</c:f>
              <c:strCache>
                <c:ptCount val="1"/>
                <c:pt idx="0">
                  <c:v>60%</c:v>
                </c:pt>
              </c:strCache>
            </c:strRef>
          </c:tx>
          <c:invertIfNegative val="0"/>
          <c:cat>
            <c:strRef>
              <c:f>'組圖(2)'!$A$7:$A$9</c:f>
              <c:strCache>
                <c:ptCount val="3"/>
                <c:pt idx="0">
                  <c:v>低筋</c:v>
                </c:pt>
                <c:pt idx="1">
                  <c:v>中筋</c:v>
                </c:pt>
                <c:pt idx="2">
                  <c:v>高筋</c:v>
                </c:pt>
              </c:strCache>
            </c:strRef>
          </c:cat>
          <c:val>
            <c:numRef>
              <c:f>'組圖(2)'!$C$7:$C$9</c:f>
              <c:numCache>
                <c:formatCode>General</c:formatCode>
                <c:ptCount val="3"/>
                <c:pt idx="0">
                  <c:v>3651</c:v>
                </c:pt>
                <c:pt idx="1">
                  <c:v>3570</c:v>
                </c:pt>
                <c:pt idx="2">
                  <c:v>3450</c:v>
                </c:pt>
              </c:numCache>
            </c:numRef>
          </c:val>
          <c:extLst>
            <c:ext xmlns:c16="http://schemas.microsoft.com/office/drawing/2014/chart" uri="{C3380CC4-5D6E-409C-BE32-E72D297353CC}">
              <c16:uniqueId val="{00000001-F815-4425-A3D8-9FF36273711D}"/>
            </c:ext>
          </c:extLst>
        </c:ser>
        <c:ser>
          <c:idx val="2"/>
          <c:order val="2"/>
          <c:tx>
            <c:strRef>
              <c:f>'組圖(2)'!$D$6</c:f>
              <c:strCache>
                <c:ptCount val="1"/>
                <c:pt idx="0">
                  <c:v>75%</c:v>
                </c:pt>
              </c:strCache>
            </c:strRef>
          </c:tx>
          <c:invertIfNegative val="0"/>
          <c:cat>
            <c:strRef>
              <c:f>'組圖(2)'!$A$7:$A$9</c:f>
              <c:strCache>
                <c:ptCount val="3"/>
                <c:pt idx="0">
                  <c:v>低筋</c:v>
                </c:pt>
                <c:pt idx="1">
                  <c:v>中筋</c:v>
                </c:pt>
                <c:pt idx="2">
                  <c:v>高筋</c:v>
                </c:pt>
              </c:strCache>
            </c:strRef>
          </c:cat>
          <c:val>
            <c:numRef>
              <c:f>'組圖(2)'!$D$7:$D$9</c:f>
              <c:numCache>
                <c:formatCode>General</c:formatCode>
                <c:ptCount val="3"/>
                <c:pt idx="0">
                  <c:v>3700</c:v>
                </c:pt>
                <c:pt idx="1">
                  <c:v>3580</c:v>
                </c:pt>
                <c:pt idx="2">
                  <c:v>3552</c:v>
                </c:pt>
              </c:numCache>
            </c:numRef>
          </c:val>
          <c:extLst>
            <c:ext xmlns:c16="http://schemas.microsoft.com/office/drawing/2014/chart" uri="{C3380CC4-5D6E-409C-BE32-E72D297353CC}">
              <c16:uniqueId val="{00000002-F815-4425-A3D8-9FF36273711D}"/>
            </c:ext>
          </c:extLst>
        </c:ser>
        <c:dLbls>
          <c:showLegendKey val="0"/>
          <c:showVal val="0"/>
          <c:showCatName val="0"/>
          <c:showSerName val="0"/>
          <c:showPercent val="0"/>
          <c:showBubbleSize val="0"/>
        </c:dLbls>
        <c:gapWidth val="150"/>
        <c:axId val="129148800"/>
        <c:axId val="129150336"/>
      </c:barChart>
      <c:catAx>
        <c:axId val="129148800"/>
        <c:scaling>
          <c:orientation val="minMax"/>
        </c:scaling>
        <c:delete val="0"/>
        <c:axPos val="b"/>
        <c:numFmt formatCode="General" sourceLinked="1"/>
        <c:majorTickMark val="out"/>
        <c:minorTickMark val="none"/>
        <c:tickLblPos val="nextTo"/>
        <c:crossAx val="129150336"/>
        <c:crosses val="autoZero"/>
        <c:auto val="1"/>
        <c:lblAlgn val="ctr"/>
        <c:lblOffset val="100"/>
        <c:noMultiLvlLbl val="0"/>
      </c:catAx>
      <c:valAx>
        <c:axId val="129150336"/>
        <c:scaling>
          <c:orientation val="minMax"/>
        </c:scaling>
        <c:delete val="0"/>
        <c:axPos val="l"/>
        <c:majorGridlines/>
        <c:title>
          <c:tx>
            <c:rich>
              <a:bodyPr rot="-5400000" vert="horz"/>
              <a:lstStyle/>
              <a:p>
                <a:pPr>
                  <a:defRPr b="0"/>
                </a:pPr>
                <a:r>
                  <a:rPr lang="zh-TW" altLang="en-US" b="0"/>
                  <a:t>透光度</a:t>
                </a:r>
              </a:p>
            </c:rich>
          </c:tx>
          <c:overlay val="0"/>
        </c:title>
        <c:numFmt formatCode="General" sourceLinked="1"/>
        <c:majorTickMark val="out"/>
        <c:minorTickMark val="none"/>
        <c:tickLblPos val="nextTo"/>
        <c:crossAx val="1291488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'組圖(2)'!$B$11</c:f>
              <c:strCache>
                <c:ptCount val="1"/>
                <c:pt idx="0">
                  <c:v>50%</c:v>
                </c:pt>
              </c:strCache>
            </c:strRef>
          </c:tx>
          <c:invertIfNegative val="0"/>
          <c:cat>
            <c:strRef>
              <c:f>'組圖(2)'!$A$12:$A$14</c:f>
              <c:strCache>
                <c:ptCount val="3"/>
                <c:pt idx="0">
                  <c:v>低筋</c:v>
                </c:pt>
                <c:pt idx="1">
                  <c:v>中筋</c:v>
                </c:pt>
                <c:pt idx="2">
                  <c:v>高筋</c:v>
                </c:pt>
              </c:strCache>
            </c:strRef>
          </c:cat>
          <c:val>
            <c:numRef>
              <c:f>'組圖(2)'!$B$12:$B$14</c:f>
              <c:numCache>
                <c:formatCode>General</c:formatCode>
                <c:ptCount val="3"/>
                <c:pt idx="0">
                  <c:v>0.38</c:v>
                </c:pt>
                <c:pt idx="1">
                  <c:v>0.48</c:v>
                </c:pt>
                <c:pt idx="2">
                  <c:v>0.5</c:v>
                </c:pt>
              </c:numCache>
            </c:numRef>
          </c:val>
          <c:extLst>
            <c:ext xmlns:c16="http://schemas.microsoft.com/office/drawing/2014/chart" uri="{C3380CC4-5D6E-409C-BE32-E72D297353CC}">
              <c16:uniqueId val="{00000000-7CD2-476A-B740-B15EAD5AED66}"/>
            </c:ext>
          </c:extLst>
        </c:ser>
        <c:ser>
          <c:idx val="1"/>
          <c:order val="1"/>
          <c:tx>
            <c:strRef>
              <c:f>'組圖(2)'!$C$11</c:f>
              <c:strCache>
                <c:ptCount val="1"/>
                <c:pt idx="0">
                  <c:v>60%</c:v>
                </c:pt>
              </c:strCache>
            </c:strRef>
          </c:tx>
          <c:invertIfNegative val="0"/>
          <c:cat>
            <c:strRef>
              <c:f>'組圖(2)'!$A$12:$A$14</c:f>
              <c:strCache>
                <c:ptCount val="3"/>
                <c:pt idx="0">
                  <c:v>低筋</c:v>
                </c:pt>
                <c:pt idx="1">
                  <c:v>中筋</c:v>
                </c:pt>
                <c:pt idx="2">
                  <c:v>高筋</c:v>
                </c:pt>
              </c:strCache>
            </c:strRef>
          </c:cat>
          <c:val>
            <c:numRef>
              <c:f>'組圖(2)'!$C$12:$C$14</c:f>
              <c:numCache>
                <c:formatCode>General</c:formatCode>
                <c:ptCount val="3"/>
                <c:pt idx="0">
                  <c:v>0.39</c:v>
                </c:pt>
                <c:pt idx="1">
                  <c:v>0.61</c:v>
                </c:pt>
                <c:pt idx="2">
                  <c:v>0.7</c:v>
                </c:pt>
              </c:numCache>
            </c:numRef>
          </c:val>
          <c:extLst>
            <c:ext xmlns:c16="http://schemas.microsoft.com/office/drawing/2014/chart" uri="{C3380CC4-5D6E-409C-BE32-E72D297353CC}">
              <c16:uniqueId val="{00000001-7CD2-476A-B740-B15EAD5AED66}"/>
            </c:ext>
          </c:extLst>
        </c:ser>
        <c:ser>
          <c:idx val="2"/>
          <c:order val="2"/>
          <c:tx>
            <c:strRef>
              <c:f>'組圖(2)'!$D$11</c:f>
              <c:strCache>
                <c:ptCount val="1"/>
                <c:pt idx="0">
                  <c:v>75%</c:v>
                </c:pt>
              </c:strCache>
            </c:strRef>
          </c:tx>
          <c:invertIfNegative val="0"/>
          <c:cat>
            <c:strRef>
              <c:f>'組圖(2)'!$A$12:$A$14</c:f>
              <c:strCache>
                <c:ptCount val="3"/>
                <c:pt idx="0">
                  <c:v>低筋</c:v>
                </c:pt>
                <c:pt idx="1">
                  <c:v>中筋</c:v>
                </c:pt>
                <c:pt idx="2">
                  <c:v>高筋</c:v>
                </c:pt>
              </c:strCache>
            </c:strRef>
          </c:cat>
          <c:val>
            <c:numRef>
              <c:f>'組圖(2)'!$D$12:$D$14</c:f>
              <c:numCache>
                <c:formatCode>General</c:formatCode>
                <c:ptCount val="3"/>
                <c:pt idx="0">
                  <c:v>0.3</c:v>
                </c:pt>
                <c:pt idx="1">
                  <c:v>0.41</c:v>
                </c:pt>
                <c:pt idx="2">
                  <c:v>0.65</c:v>
                </c:pt>
              </c:numCache>
            </c:numRef>
          </c:val>
          <c:extLst>
            <c:ext xmlns:c16="http://schemas.microsoft.com/office/drawing/2014/chart" uri="{C3380CC4-5D6E-409C-BE32-E72D297353CC}">
              <c16:uniqueId val="{00000002-7CD2-476A-B740-B15EAD5AED66}"/>
            </c:ext>
          </c:extLst>
        </c:ser>
        <c:dLbls>
          <c:showLegendKey val="0"/>
          <c:showVal val="0"/>
          <c:showCatName val="0"/>
          <c:showSerName val="0"/>
          <c:showPercent val="0"/>
          <c:showBubbleSize val="0"/>
        </c:dLbls>
        <c:gapWidth val="150"/>
        <c:axId val="131429504"/>
        <c:axId val="131431040"/>
      </c:barChart>
      <c:catAx>
        <c:axId val="131429504"/>
        <c:scaling>
          <c:orientation val="minMax"/>
        </c:scaling>
        <c:delete val="0"/>
        <c:axPos val="b"/>
        <c:numFmt formatCode="General" sourceLinked="1"/>
        <c:majorTickMark val="out"/>
        <c:minorTickMark val="none"/>
        <c:tickLblPos val="nextTo"/>
        <c:crossAx val="131431040"/>
        <c:crosses val="autoZero"/>
        <c:auto val="1"/>
        <c:lblAlgn val="ctr"/>
        <c:lblOffset val="100"/>
        <c:noMultiLvlLbl val="0"/>
      </c:catAx>
      <c:valAx>
        <c:axId val="131431040"/>
        <c:scaling>
          <c:orientation val="minMax"/>
        </c:scaling>
        <c:delete val="0"/>
        <c:axPos val="l"/>
        <c:majorGridlines/>
        <c:title>
          <c:tx>
            <c:rich>
              <a:bodyPr rot="-5400000" vert="horz"/>
              <a:lstStyle/>
              <a:p>
                <a:pPr>
                  <a:defRPr b="0"/>
                </a:pPr>
                <a:r>
                  <a:rPr lang="zh-TW" altLang="en-US" b="0"/>
                  <a:t>彈性</a:t>
                </a:r>
              </a:p>
            </c:rich>
          </c:tx>
          <c:overlay val="0"/>
        </c:title>
        <c:numFmt formatCode="General" sourceLinked="1"/>
        <c:majorTickMark val="out"/>
        <c:minorTickMark val="none"/>
        <c:tickLblPos val="nextTo"/>
        <c:crossAx val="1314295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'組圖(2)'!$B$16</c:f>
              <c:strCache>
                <c:ptCount val="1"/>
                <c:pt idx="0">
                  <c:v>50%</c:v>
                </c:pt>
              </c:strCache>
            </c:strRef>
          </c:tx>
          <c:invertIfNegative val="0"/>
          <c:cat>
            <c:strRef>
              <c:f>'組圖(2)'!$A$17:$A$19</c:f>
              <c:strCache>
                <c:ptCount val="3"/>
                <c:pt idx="0">
                  <c:v>低筋</c:v>
                </c:pt>
                <c:pt idx="1">
                  <c:v>中筋</c:v>
                </c:pt>
                <c:pt idx="2">
                  <c:v>高筋</c:v>
                </c:pt>
              </c:strCache>
            </c:strRef>
          </c:cat>
          <c:val>
            <c:numRef>
              <c:f>'組圖(2)'!$B$17:$B$19</c:f>
              <c:numCache>
                <c:formatCode>General</c:formatCode>
                <c:ptCount val="3"/>
                <c:pt idx="0">
                  <c:v>6.6</c:v>
                </c:pt>
                <c:pt idx="1">
                  <c:v>5.4</c:v>
                </c:pt>
                <c:pt idx="2">
                  <c:v>4</c:v>
                </c:pt>
              </c:numCache>
            </c:numRef>
          </c:val>
          <c:extLst>
            <c:ext xmlns:c16="http://schemas.microsoft.com/office/drawing/2014/chart" uri="{C3380CC4-5D6E-409C-BE32-E72D297353CC}">
              <c16:uniqueId val="{00000000-E6DC-40A1-A59A-76F92BC15169}"/>
            </c:ext>
          </c:extLst>
        </c:ser>
        <c:ser>
          <c:idx val="1"/>
          <c:order val="1"/>
          <c:tx>
            <c:strRef>
              <c:f>'組圖(2)'!$C$16</c:f>
              <c:strCache>
                <c:ptCount val="1"/>
                <c:pt idx="0">
                  <c:v>60%</c:v>
                </c:pt>
              </c:strCache>
            </c:strRef>
          </c:tx>
          <c:invertIfNegative val="0"/>
          <c:cat>
            <c:strRef>
              <c:f>'組圖(2)'!$A$17:$A$19</c:f>
              <c:strCache>
                <c:ptCount val="3"/>
                <c:pt idx="0">
                  <c:v>低筋</c:v>
                </c:pt>
                <c:pt idx="1">
                  <c:v>中筋</c:v>
                </c:pt>
                <c:pt idx="2">
                  <c:v>高筋</c:v>
                </c:pt>
              </c:strCache>
            </c:strRef>
          </c:cat>
          <c:val>
            <c:numRef>
              <c:f>'組圖(2)'!$C$17:$C$19</c:f>
              <c:numCache>
                <c:formatCode>General</c:formatCode>
                <c:ptCount val="3"/>
                <c:pt idx="0">
                  <c:v>6</c:v>
                </c:pt>
                <c:pt idx="1">
                  <c:v>5</c:v>
                </c:pt>
                <c:pt idx="2">
                  <c:v>3.5</c:v>
                </c:pt>
              </c:numCache>
            </c:numRef>
          </c:val>
          <c:extLst>
            <c:ext xmlns:c16="http://schemas.microsoft.com/office/drawing/2014/chart" uri="{C3380CC4-5D6E-409C-BE32-E72D297353CC}">
              <c16:uniqueId val="{00000001-E6DC-40A1-A59A-76F92BC15169}"/>
            </c:ext>
          </c:extLst>
        </c:ser>
        <c:ser>
          <c:idx val="2"/>
          <c:order val="2"/>
          <c:tx>
            <c:strRef>
              <c:f>'組圖(2)'!$D$16</c:f>
              <c:strCache>
                <c:ptCount val="1"/>
                <c:pt idx="0">
                  <c:v>75%</c:v>
                </c:pt>
              </c:strCache>
            </c:strRef>
          </c:tx>
          <c:invertIfNegative val="0"/>
          <c:cat>
            <c:strRef>
              <c:f>'組圖(2)'!$A$17:$A$19</c:f>
              <c:strCache>
                <c:ptCount val="3"/>
                <c:pt idx="0">
                  <c:v>低筋</c:v>
                </c:pt>
                <c:pt idx="1">
                  <c:v>中筋</c:v>
                </c:pt>
                <c:pt idx="2">
                  <c:v>高筋</c:v>
                </c:pt>
              </c:strCache>
            </c:strRef>
          </c:cat>
          <c:val>
            <c:numRef>
              <c:f>'組圖(2)'!$D$17:$D$19</c:f>
              <c:numCache>
                <c:formatCode>General</c:formatCode>
                <c:ptCount val="3"/>
                <c:pt idx="0">
                  <c:v>4.5</c:v>
                </c:pt>
                <c:pt idx="1">
                  <c:v>4</c:v>
                </c:pt>
                <c:pt idx="2">
                  <c:v>2</c:v>
                </c:pt>
              </c:numCache>
            </c:numRef>
          </c:val>
          <c:extLst>
            <c:ext xmlns:c16="http://schemas.microsoft.com/office/drawing/2014/chart" uri="{C3380CC4-5D6E-409C-BE32-E72D297353CC}">
              <c16:uniqueId val="{00000002-E6DC-40A1-A59A-76F92BC15169}"/>
            </c:ext>
          </c:extLst>
        </c:ser>
        <c:dLbls>
          <c:showLegendKey val="0"/>
          <c:showVal val="0"/>
          <c:showCatName val="0"/>
          <c:showSerName val="0"/>
          <c:showPercent val="0"/>
          <c:showBubbleSize val="0"/>
        </c:dLbls>
        <c:gapWidth val="150"/>
        <c:axId val="131457408"/>
        <c:axId val="131458944"/>
      </c:barChart>
      <c:catAx>
        <c:axId val="131457408"/>
        <c:scaling>
          <c:orientation val="minMax"/>
        </c:scaling>
        <c:delete val="0"/>
        <c:axPos val="b"/>
        <c:numFmt formatCode="General" sourceLinked="1"/>
        <c:majorTickMark val="out"/>
        <c:minorTickMark val="none"/>
        <c:tickLblPos val="nextTo"/>
        <c:crossAx val="131458944"/>
        <c:crosses val="autoZero"/>
        <c:auto val="1"/>
        <c:lblAlgn val="ctr"/>
        <c:lblOffset val="100"/>
        <c:noMultiLvlLbl val="0"/>
      </c:catAx>
      <c:valAx>
        <c:axId val="131458944"/>
        <c:scaling>
          <c:orientation val="minMax"/>
        </c:scaling>
        <c:delete val="0"/>
        <c:axPos val="l"/>
        <c:majorGridlines/>
        <c:title>
          <c:tx>
            <c:rich>
              <a:bodyPr rot="-5400000" vert="horz"/>
              <a:lstStyle/>
              <a:p>
                <a:pPr>
                  <a:defRPr/>
                </a:pPr>
                <a:r>
                  <a:rPr lang="zh-TW" altLang="en-US" sz="1000" b="0" i="0" u="none" strike="noStrike" baseline="0">
                    <a:effectLst/>
                  </a:rPr>
                  <a:t>平滑度</a:t>
                </a:r>
                <a:r>
                  <a:rPr lang="zh-TW" altLang="en-US" sz="1000" b="1" i="0" u="none" strike="noStrike" baseline="0"/>
                  <a:t> </a:t>
                </a:r>
                <a:endParaRPr lang="zh-TW" altLang="en-US"/>
              </a:p>
            </c:rich>
          </c:tx>
          <c:overlay val="0"/>
        </c:title>
        <c:numFmt formatCode="General" sourceLinked="1"/>
        <c:majorTickMark val="out"/>
        <c:minorTickMark val="none"/>
        <c:tickLblPos val="nextTo"/>
        <c:crossAx val="1314574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9143246901669017"/>
          <c:y val="0.14946365364530609"/>
          <c:w val="0.56793310284026732"/>
          <c:h val="0.79389273365252711"/>
        </c:manualLayout>
      </c:layout>
      <c:barChart>
        <c:barDir val="col"/>
        <c:grouping val="clustered"/>
        <c:varyColors val="0"/>
        <c:ser>
          <c:idx val="0"/>
          <c:order val="0"/>
          <c:tx>
            <c:strRef>
              <c:f>'組圖(2)'!$B$6</c:f>
              <c:strCache>
                <c:ptCount val="1"/>
                <c:pt idx="0">
                  <c:v>50%</c:v>
                </c:pt>
              </c:strCache>
            </c:strRef>
          </c:tx>
          <c:spPr>
            <a:solidFill>
              <a:schemeClr val="accent1">
                <a:lumMod val="20000"/>
                <a:lumOff val="80000"/>
              </a:schemeClr>
            </a:solidFill>
          </c:spPr>
          <c:invertIfNegative val="0"/>
          <c:cat>
            <c:strRef>
              <c:f>'組圖(2)'!$A$7:$A$9</c:f>
              <c:strCache>
                <c:ptCount val="3"/>
                <c:pt idx="0">
                  <c:v>低筋</c:v>
                </c:pt>
                <c:pt idx="1">
                  <c:v>中筋</c:v>
                </c:pt>
                <c:pt idx="2">
                  <c:v>高筋</c:v>
                </c:pt>
              </c:strCache>
            </c:strRef>
          </c:cat>
          <c:val>
            <c:numRef>
              <c:f>'組圖(2)'!$B$7:$B$9</c:f>
              <c:numCache>
                <c:formatCode>General</c:formatCode>
                <c:ptCount val="3"/>
                <c:pt idx="0">
                  <c:v>3580</c:v>
                </c:pt>
                <c:pt idx="1">
                  <c:v>3550</c:v>
                </c:pt>
                <c:pt idx="2">
                  <c:v>3448</c:v>
                </c:pt>
              </c:numCache>
            </c:numRef>
          </c:val>
          <c:extLst>
            <c:ext xmlns:c16="http://schemas.microsoft.com/office/drawing/2014/chart" uri="{C3380CC4-5D6E-409C-BE32-E72D297353CC}">
              <c16:uniqueId val="{00000000-1087-4E7B-B3F5-C443E4C24CB4}"/>
            </c:ext>
          </c:extLst>
        </c:ser>
        <c:ser>
          <c:idx val="1"/>
          <c:order val="1"/>
          <c:tx>
            <c:strRef>
              <c:f>'組圖(2)'!$C$6</c:f>
              <c:strCache>
                <c:ptCount val="1"/>
                <c:pt idx="0">
                  <c:v>60%</c:v>
                </c:pt>
              </c:strCache>
            </c:strRef>
          </c:tx>
          <c:spPr>
            <a:solidFill>
              <a:schemeClr val="accent1">
                <a:lumMod val="60000"/>
                <a:lumOff val="40000"/>
              </a:schemeClr>
            </a:solidFill>
          </c:spPr>
          <c:invertIfNegative val="0"/>
          <c:cat>
            <c:strRef>
              <c:f>'組圖(2)'!$A$7:$A$9</c:f>
              <c:strCache>
                <c:ptCount val="3"/>
                <c:pt idx="0">
                  <c:v>低筋</c:v>
                </c:pt>
                <c:pt idx="1">
                  <c:v>中筋</c:v>
                </c:pt>
                <c:pt idx="2">
                  <c:v>高筋</c:v>
                </c:pt>
              </c:strCache>
            </c:strRef>
          </c:cat>
          <c:val>
            <c:numRef>
              <c:f>'組圖(2)'!$C$7:$C$9</c:f>
              <c:numCache>
                <c:formatCode>General</c:formatCode>
                <c:ptCount val="3"/>
                <c:pt idx="0">
                  <c:v>3651</c:v>
                </c:pt>
                <c:pt idx="1">
                  <c:v>3570</c:v>
                </c:pt>
                <c:pt idx="2">
                  <c:v>3450</c:v>
                </c:pt>
              </c:numCache>
            </c:numRef>
          </c:val>
          <c:extLst>
            <c:ext xmlns:c16="http://schemas.microsoft.com/office/drawing/2014/chart" uri="{C3380CC4-5D6E-409C-BE32-E72D297353CC}">
              <c16:uniqueId val="{00000001-1087-4E7B-B3F5-C443E4C24CB4}"/>
            </c:ext>
          </c:extLst>
        </c:ser>
        <c:ser>
          <c:idx val="2"/>
          <c:order val="2"/>
          <c:tx>
            <c:strRef>
              <c:f>'組圖(2)'!$D$6</c:f>
              <c:strCache>
                <c:ptCount val="1"/>
                <c:pt idx="0">
                  <c:v>75%</c:v>
                </c:pt>
              </c:strCache>
            </c:strRef>
          </c:tx>
          <c:spPr>
            <a:solidFill>
              <a:schemeClr val="accent1">
                <a:lumMod val="75000"/>
              </a:schemeClr>
            </a:solidFill>
          </c:spPr>
          <c:invertIfNegative val="0"/>
          <c:cat>
            <c:strRef>
              <c:f>'組圖(2)'!$A$7:$A$9</c:f>
              <c:strCache>
                <c:ptCount val="3"/>
                <c:pt idx="0">
                  <c:v>低筋</c:v>
                </c:pt>
                <c:pt idx="1">
                  <c:v>中筋</c:v>
                </c:pt>
                <c:pt idx="2">
                  <c:v>高筋</c:v>
                </c:pt>
              </c:strCache>
            </c:strRef>
          </c:cat>
          <c:val>
            <c:numRef>
              <c:f>'組圖(2)'!$D$7:$D$9</c:f>
              <c:numCache>
                <c:formatCode>General</c:formatCode>
                <c:ptCount val="3"/>
                <c:pt idx="0">
                  <c:v>3700</c:v>
                </c:pt>
                <c:pt idx="1">
                  <c:v>3580</c:v>
                </c:pt>
                <c:pt idx="2">
                  <c:v>3552</c:v>
                </c:pt>
              </c:numCache>
            </c:numRef>
          </c:val>
          <c:extLst>
            <c:ext xmlns:c16="http://schemas.microsoft.com/office/drawing/2014/chart" uri="{C3380CC4-5D6E-409C-BE32-E72D297353CC}">
              <c16:uniqueId val="{00000002-1087-4E7B-B3F5-C443E4C24CB4}"/>
            </c:ext>
          </c:extLst>
        </c:ser>
        <c:dLbls>
          <c:showLegendKey val="0"/>
          <c:showVal val="0"/>
          <c:showCatName val="0"/>
          <c:showSerName val="0"/>
          <c:showPercent val="0"/>
          <c:showBubbleSize val="0"/>
        </c:dLbls>
        <c:gapWidth val="150"/>
        <c:axId val="131509632"/>
        <c:axId val="131515520"/>
      </c:barChart>
      <c:catAx>
        <c:axId val="131509632"/>
        <c:scaling>
          <c:orientation val="minMax"/>
        </c:scaling>
        <c:delete val="1"/>
        <c:axPos val="b"/>
        <c:numFmt formatCode="General" sourceLinked="1"/>
        <c:majorTickMark val="out"/>
        <c:minorTickMark val="none"/>
        <c:tickLblPos val="nextTo"/>
        <c:crossAx val="131515520"/>
        <c:crosses val="autoZero"/>
        <c:auto val="1"/>
        <c:lblAlgn val="ctr"/>
        <c:lblOffset val="100"/>
        <c:noMultiLvlLbl val="0"/>
      </c:catAx>
      <c:valAx>
        <c:axId val="131515520"/>
        <c:scaling>
          <c:orientation val="minMax"/>
          <c:min val="3300"/>
        </c:scaling>
        <c:delete val="0"/>
        <c:axPos val="l"/>
        <c:majorGridlines>
          <c:spPr>
            <a:ln w="6350"/>
          </c:spPr>
        </c:majorGridlines>
        <c:title>
          <c:tx>
            <c:rich>
              <a:bodyPr rot="0" vert="wordArtVertRtl"/>
              <a:lstStyle/>
              <a:p>
                <a:pPr>
                  <a:defRPr/>
                </a:pPr>
                <a:r>
                  <a:rPr lang="zh-TW" altLang="en-US" b="0"/>
                  <a:t>透光度</a:t>
                </a:r>
              </a:p>
            </c:rich>
          </c:tx>
          <c:layout>
            <c:manualLayout>
              <c:xMode val="edge"/>
              <c:yMode val="edge"/>
              <c:x val="3.3228939405578577E-3"/>
              <c:y val="0.30394105123447002"/>
            </c:manualLayout>
          </c:layout>
          <c:overlay val="0"/>
        </c:title>
        <c:numFmt formatCode="[=3300]&quot;0&quot;;#" sourceLinked="0"/>
        <c:majorTickMark val="out"/>
        <c:minorTickMark val="none"/>
        <c:tickLblPos val="nextTo"/>
        <c:crossAx val="131509632"/>
        <c:crosses val="autoZero"/>
        <c:crossBetween val="between"/>
        <c:majorUnit val="100"/>
      </c:valAx>
      <c:spPr>
        <a:ln>
          <a:noFill/>
        </a:ln>
      </c:spPr>
    </c:plotArea>
    <c:legend>
      <c:legendPos val="r"/>
      <c:layout>
        <c:manualLayout>
          <c:xMode val="edge"/>
          <c:yMode val="edge"/>
          <c:x val="0.36609205556721774"/>
          <c:y val="0.1620463451106236"/>
          <c:w val="0.39363236587510991"/>
          <c:h val="9.176908544619268E-2"/>
        </c:manualLayout>
      </c:layout>
      <c:overlay val="0"/>
      <c:spPr>
        <a:solidFill>
          <a:sysClr val="window" lastClr="FFFFFF"/>
        </a:solidFill>
        <a:ln>
          <a:noFill/>
        </a:ln>
      </c:spPr>
    </c:legend>
    <c:plotVisOnly val="1"/>
    <c:dispBlanksAs val="gap"/>
    <c:showDLblsOverMax val="0"/>
  </c:chart>
  <c:spPr>
    <a:noFill/>
    <a:ln>
      <a:noFill/>
    </a:ln>
  </c:spPr>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6814547487119666"/>
          <c:y val="0.22429216900479385"/>
          <c:w val="0.66624064353066981"/>
          <c:h val="0.66731864945626929"/>
        </c:manualLayout>
      </c:layout>
      <c:barChart>
        <c:barDir val="col"/>
        <c:grouping val="clustered"/>
        <c:varyColors val="0"/>
        <c:ser>
          <c:idx val="0"/>
          <c:order val="0"/>
          <c:tx>
            <c:strRef>
              <c:f>'組圖(2)'!$B$11</c:f>
              <c:strCache>
                <c:ptCount val="1"/>
                <c:pt idx="0">
                  <c:v>50%</c:v>
                </c:pt>
              </c:strCache>
            </c:strRef>
          </c:tx>
          <c:spPr>
            <a:solidFill>
              <a:schemeClr val="accent1">
                <a:lumMod val="20000"/>
                <a:lumOff val="80000"/>
              </a:schemeClr>
            </a:solidFill>
          </c:spPr>
          <c:invertIfNegative val="0"/>
          <c:cat>
            <c:strRef>
              <c:f>'組圖(2)'!$A$12:$A$14</c:f>
              <c:strCache>
                <c:ptCount val="3"/>
                <c:pt idx="0">
                  <c:v>低筋</c:v>
                </c:pt>
                <c:pt idx="1">
                  <c:v>中筋</c:v>
                </c:pt>
                <c:pt idx="2">
                  <c:v>高筋</c:v>
                </c:pt>
              </c:strCache>
            </c:strRef>
          </c:cat>
          <c:val>
            <c:numRef>
              <c:f>'組圖(2)'!$B$12:$B$14</c:f>
              <c:numCache>
                <c:formatCode>General</c:formatCode>
                <c:ptCount val="3"/>
                <c:pt idx="0">
                  <c:v>0.38</c:v>
                </c:pt>
                <c:pt idx="1">
                  <c:v>0.48</c:v>
                </c:pt>
                <c:pt idx="2">
                  <c:v>0.5</c:v>
                </c:pt>
              </c:numCache>
            </c:numRef>
          </c:val>
          <c:extLst>
            <c:ext xmlns:c16="http://schemas.microsoft.com/office/drawing/2014/chart" uri="{C3380CC4-5D6E-409C-BE32-E72D297353CC}">
              <c16:uniqueId val="{00000000-C368-4646-8F18-BE004C952258}"/>
            </c:ext>
          </c:extLst>
        </c:ser>
        <c:ser>
          <c:idx val="1"/>
          <c:order val="1"/>
          <c:tx>
            <c:strRef>
              <c:f>'組圖(2)'!$C$11</c:f>
              <c:strCache>
                <c:ptCount val="1"/>
                <c:pt idx="0">
                  <c:v>60%</c:v>
                </c:pt>
              </c:strCache>
            </c:strRef>
          </c:tx>
          <c:spPr>
            <a:solidFill>
              <a:schemeClr val="accent1">
                <a:lumMod val="60000"/>
                <a:lumOff val="40000"/>
              </a:schemeClr>
            </a:solidFill>
          </c:spPr>
          <c:invertIfNegative val="0"/>
          <c:cat>
            <c:strRef>
              <c:f>'組圖(2)'!$A$12:$A$14</c:f>
              <c:strCache>
                <c:ptCount val="3"/>
                <c:pt idx="0">
                  <c:v>低筋</c:v>
                </c:pt>
                <c:pt idx="1">
                  <c:v>中筋</c:v>
                </c:pt>
                <c:pt idx="2">
                  <c:v>高筋</c:v>
                </c:pt>
              </c:strCache>
            </c:strRef>
          </c:cat>
          <c:val>
            <c:numRef>
              <c:f>'組圖(2)'!$C$12:$C$14</c:f>
              <c:numCache>
                <c:formatCode>General</c:formatCode>
                <c:ptCount val="3"/>
                <c:pt idx="0">
                  <c:v>0.39</c:v>
                </c:pt>
                <c:pt idx="1">
                  <c:v>0.61</c:v>
                </c:pt>
                <c:pt idx="2">
                  <c:v>0.7</c:v>
                </c:pt>
              </c:numCache>
            </c:numRef>
          </c:val>
          <c:extLst>
            <c:ext xmlns:c16="http://schemas.microsoft.com/office/drawing/2014/chart" uri="{C3380CC4-5D6E-409C-BE32-E72D297353CC}">
              <c16:uniqueId val="{00000001-C368-4646-8F18-BE004C952258}"/>
            </c:ext>
          </c:extLst>
        </c:ser>
        <c:ser>
          <c:idx val="2"/>
          <c:order val="2"/>
          <c:tx>
            <c:strRef>
              <c:f>'組圖(2)'!$D$11</c:f>
              <c:strCache>
                <c:ptCount val="1"/>
                <c:pt idx="0">
                  <c:v>75%</c:v>
                </c:pt>
              </c:strCache>
            </c:strRef>
          </c:tx>
          <c:spPr>
            <a:solidFill>
              <a:schemeClr val="accent1">
                <a:lumMod val="75000"/>
              </a:schemeClr>
            </a:solidFill>
          </c:spPr>
          <c:invertIfNegative val="0"/>
          <c:cat>
            <c:strRef>
              <c:f>'組圖(2)'!$A$12:$A$14</c:f>
              <c:strCache>
                <c:ptCount val="3"/>
                <c:pt idx="0">
                  <c:v>低筋</c:v>
                </c:pt>
                <c:pt idx="1">
                  <c:v>中筋</c:v>
                </c:pt>
                <c:pt idx="2">
                  <c:v>高筋</c:v>
                </c:pt>
              </c:strCache>
            </c:strRef>
          </c:cat>
          <c:val>
            <c:numRef>
              <c:f>'組圖(2)'!$D$12:$D$14</c:f>
              <c:numCache>
                <c:formatCode>General</c:formatCode>
                <c:ptCount val="3"/>
                <c:pt idx="0">
                  <c:v>0.3</c:v>
                </c:pt>
                <c:pt idx="1">
                  <c:v>0.41</c:v>
                </c:pt>
                <c:pt idx="2">
                  <c:v>0.65</c:v>
                </c:pt>
              </c:numCache>
            </c:numRef>
          </c:val>
          <c:extLst>
            <c:ext xmlns:c16="http://schemas.microsoft.com/office/drawing/2014/chart" uri="{C3380CC4-5D6E-409C-BE32-E72D297353CC}">
              <c16:uniqueId val="{00000002-C368-4646-8F18-BE004C952258}"/>
            </c:ext>
          </c:extLst>
        </c:ser>
        <c:dLbls>
          <c:showLegendKey val="0"/>
          <c:showVal val="0"/>
          <c:showCatName val="0"/>
          <c:showSerName val="0"/>
          <c:showPercent val="0"/>
          <c:showBubbleSize val="0"/>
        </c:dLbls>
        <c:gapWidth val="150"/>
        <c:axId val="131813760"/>
        <c:axId val="131815296"/>
      </c:barChart>
      <c:catAx>
        <c:axId val="131813760"/>
        <c:scaling>
          <c:orientation val="minMax"/>
        </c:scaling>
        <c:delete val="1"/>
        <c:axPos val="b"/>
        <c:numFmt formatCode="General" sourceLinked="1"/>
        <c:majorTickMark val="out"/>
        <c:minorTickMark val="none"/>
        <c:tickLblPos val="nextTo"/>
        <c:crossAx val="131815296"/>
        <c:crosses val="autoZero"/>
        <c:auto val="1"/>
        <c:lblAlgn val="ctr"/>
        <c:lblOffset val="100"/>
        <c:noMultiLvlLbl val="0"/>
      </c:catAx>
      <c:valAx>
        <c:axId val="131815296"/>
        <c:scaling>
          <c:orientation val="minMax"/>
          <c:max val="0.8"/>
        </c:scaling>
        <c:delete val="0"/>
        <c:axPos val="l"/>
        <c:majorGridlines/>
        <c:title>
          <c:tx>
            <c:rich>
              <a:bodyPr rot="0" vert="wordArtVertRtl"/>
              <a:lstStyle/>
              <a:p>
                <a:pPr>
                  <a:defRPr/>
                </a:pPr>
                <a:r>
                  <a:rPr lang="zh-TW" altLang="en-US" b="0"/>
                  <a:t>彈性</a:t>
                </a:r>
              </a:p>
            </c:rich>
          </c:tx>
          <c:layout>
            <c:manualLayout>
              <c:xMode val="edge"/>
              <c:yMode val="edge"/>
              <c:x val="1.8528004020086019E-3"/>
              <c:y val="0.2915756389711901"/>
            </c:manualLayout>
          </c:layout>
          <c:overlay val="0"/>
        </c:title>
        <c:numFmt formatCode="General" sourceLinked="1"/>
        <c:majorTickMark val="out"/>
        <c:minorTickMark val="none"/>
        <c:tickLblPos val="nextTo"/>
        <c:crossAx val="131813760"/>
        <c:crosses val="autoZero"/>
        <c:crossBetween val="between"/>
        <c:majorUnit val="0.2"/>
      </c:valAx>
    </c:plotArea>
    <c:plotVisOnly val="1"/>
    <c:dispBlanksAs val="gap"/>
    <c:showDLblsOverMax val="0"/>
  </c:chart>
  <c:spPr>
    <a:noFill/>
    <a:ln>
      <a:noFill/>
    </a:ln>
  </c:sp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6802347623213765"/>
          <c:y val="0.20062659779142397"/>
          <c:w val="0.6641158744045883"/>
          <c:h val="0.6013719827862094"/>
        </c:manualLayout>
      </c:layout>
      <c:barChart>
        <c:barDir val="col"/>
        <c:grouping val="clustered"/>
        <c:varyColors val="0"/>
        <c:ser>
          <c:idx val="0"/>
          <c:order val="0"/>
          <c:tx>
            <c:strRef>
              <c:f>'組圖(2)'!$B$16</c:f>
              <c:strCache>
                <c:ptCount val="1"/>
                <c:pt idx="0">
                  <c:v>50%</c:v>
                </c:pt>
              </c:strCache>
            </c:strRef>
          </c:tx>
          <c:spPr>
            <a:solidFill>
              <a:schemeClr val="accent1">
                <a:lumMod val="20000"/>
                <a:lumOff val="80000"/>
              </a:schemeClr>
            </a:solidFill>
          </c:spPr>
          <c:invertIfNegative val="0"/>
          <c:cat>
            <c:strRef>
              <c:f>'組圖(2)'!$A$17:$A$19</c:f>
              <c:strCache>
                <c:ptCount val="3"/>
                <c:pt idx="0">
                  <c:v>低筋</c:v>
                </c:pt>
                <c:pt idx="1">
                  <c:v>中筋</c:v>
                </c:pt>
                <c:pt idx="2">
                  <c:v>高筋</c:v>
                </c:pt>
              </c:strCache>
            </c:strRef>
          </c:cat>
          <c:val>
            <c:numRef>
              <c:f>'組圖(2)'!$B$17:$B$19</c:f>
              <c:numCache>
                <c:formatCode>General</c:formatCode>
                <c:ptCount val="3"/>
                <c:pt idx="0">
                  <c:v>6.6</c:v>
                </c:pt>
                <c:pt idx="1">
                  <c:v>5.4</c:v>
                </c:pt>
                <c:pt idx="2">
                  <c:v>4</c:v>
                </c:pt>
              </c:numCache>
            </c:numRef>
          </c:val>
          <c:extLst>
            <c:ext xmlns:c16="http://schemas.microsoft.com/office/drawing/2014/chart" uri="{C3380CC4-5D6E-409C-BE32-E72D297353CC}">
              <c16:uniqueId val="{00000000-830B-4735-A554-A8B25B01306F}"/>
            </c:ext>
          </c:extLst>
        </c:ser>
        <c:ser>
          <c:idx val="1"/>
          <c:order val="1"/>
          <c:tx>
            <c:strRef>
              <c:f>'組圖(2)'!$C$16</c:f>
              <c:strCache>
                <c:ptCount val="1"/>
                <c:pt idx="0">
                  <c:v>60%</c:v>
                </c:pt>
              </c:strCache>
            </c:strRef>
          </c:tx>
          <c:spPr>
            <a:solidFill>
              <a:schemeClr val="accent1">
                <a:lumMod val="60000"/>
                <a:lumOff val="40000"/>
              </a:schemeClr>
            </a:solidFill>
          </c:spPr>
          <c:invertIfNegative val="0"/>
          <c:cat>
            <c:strRef>
              <c:f>'組圖(2)'!$A$17:$A$19</c:f>
              <c:strCache>
                <c:ptCount val="3"/>
                <c:pt idx="0">
                  <c:v>低筋</c:v>
                </c:pt>
                <c:pt idx="1">
                  <c:v>中筋</c:v>
                </c:pt>
                <c:pt idx="2">
                  <c:v>高筋</c:v>
                </c:pt>
              </c:strCache>
            </c:strRef>
          </c:cat>
          <c:val>
            <c:numRef>
              <c:f>'組圖(2)'!$C$17:$C$19</c:f>
              <c:numCache>
                <c:formatCode>General</c:formatCode>
                <c:ptCount val="3"/>
                <c:pt idx="0">
                  <c:v>6</c:v>
                </c:pt>
                <c:pt idx="1">
                  <c:v>5</c:v>
                </c:pt>
                <c:pt idx="2">
                  <c:v>3.5</c:v>
                </c:pt>
              </c:numCache>
            </c:numRef>
          </c:val>
          <c:extLst>
            <c:ext xmlns:c16="http://schemas.microsoft.com/office/drawing/2014/chart" uri="{C3380CC4-5D6E-409C-BE32-E72D297353CC}">
              <c16:uniqueId val="{00000001-830B-4735-A554-A8B25B01306F}"/>
            </c:ext>
          </c:extLst>
        </c:ser>
        <c:ser>
          <c:idx val="2"/>
          <c:order val="2"/>
          <c:tx>
            <c:strRef>
              <c:f>'組圖(2)'!$D$16</c:f>
              <c:strCache>
                <c:ptCount val="1"/>
                <c:pt idx="0">
                  <c:v>75%</c:v>
                </c:pt>
              </c:strCache>
            </c:strRef>
          </c:tx>
          <c:spPr>
            <a:solidFill>
              <a:schemeClr val="accent1">
                <a:lumMod val="75000"/>
              </a:schemeClr>
            </a:solidFill>
          </c:spPr>
          <c:invertIfNegative val="0"/>
          <c:cat>
            <c:strRef>
              <c:f>'組圖(2)'!$A$17:$A$19</c:f>
              <c:strCache>
                <c:ptCount val="3"/>
                <c:pt idx="0">
                  <c:v>低筋</c:v>
                </c:pt>
                <c:pt idx="1">
                  <c:v>中筋</c:v>
                </c:pt>
                <c:pt idx="2">
                  <c:v>高筋</c:v>
                </c:pt>
              </c:strCache>
            </c:strRef>
          </c:cat>
          <c:val>
            <c:numRef>
              <c:f>'組圖(2)'!$D$17:$D$19</c:f>
              <c:numCache>
                <c:formatCode>General</c:formatCode>
                <c:ptCount val="3"/>
                <c:pt idx="0">
                  <c:v>4.5</c:v>
                </c:pt>
                <c:pt idx="1">
                  <c:v>4</c:v>
                </c:pt>
                <c:pt idx="2">
                  <c:v>2</c:v>
                </c:pt>
              </c:numCache>
            </c:numRef>
          </c:val>
          <c:extLst>
            <c:ext xmlns:c16="http://schemas.microsoft.com/office/drawing/2014/chart" uri="{C3380CC4-5D6E-409C-BE32-E72D297353CC}">
              <c16:uniqueId val="{00000002-830B-4735-A554-A8B25B01306F}"/>
            </c:ext>
          </c:extLst>
        </c:ser>
        <c:dLbls>
          <c:showLegendKey val="0"/>
          <c:showVal val="0"/>
          <c:showCatName val="0"/>
          <c:showSerName val="0"/>
          <c:showPercent val="0"/>
          <c:showBubbleSize val="0"/>
        </c:dLbls>
        <c:gapWidth val="150"/>
        <c:axId val="131836928"/>
        <c:axId val="131601152"/>
      </c:barChart>
      <c:catAx>
        <c:axId val="131836928"/>
        <c:scaling>
          <c:orientation val="minMax"/>
        </c:scaling>
        <c:delete val="0"/>
        <c:axPos val="b"/>
        <c:numFmt formatCode="General" sourceLinked="1"/>
        <c:majorTickMark val="none"/>
        <c:minorTickMark val="none"/>
        <c:tickLblPos val="nextTo"/>
        <c:crossAx val="131601152"/>
        <c:crosses val="autoZero"/>
        <c:auto val="1"/>
        <c:lblAlgn val="ctr"/>
        <c:lblOffset val="100"/>
        <c:noMultiLvlLbl val="0"/>
      </c:catAx>
      <c:valAx>
        <c:axId val="131601152"/>
        <c:scaling>
          <c:orientation val="minMax"/>
          <c:max val="10"/>
        </c:scaling>
        <c:delete val="0"/>
        <c:axPos val="l"/>
        <c:majorGridlines/>
        <c:title>
          <c:tx>
            <c:rich>
              <a:bodyPr rot="0" vert="wordArtVertRtl"/>
              <a:lstStyle/>
              <a:p>
                <a:pPr>
                  <a:defRPr/>
                </a:pPr>
                <a:r>
                  <a:rPr lang="zh-TW" altLang="en-US" b="0"/>
                  <a:t>平滑度</a:t>
                </a:r>
              </a:p>
            </c:rich>
          </c:tx>
          <c:layout>
            <c:manualLayout>
              <c:xMode val="edge"/>
              <c:yMode val="edge"/>
              <c:x val="3.1609368331228906E-3"/>
              <c:y val="0.30102984957158441"/>
            </c:manualLayout>
          </c:layout>
          <c:overlay val="0"/>
        </c:title>
        <c:numFmt formatCode="General" sourceLinked="1"/>
        <c:majorTickMark val="out"/>
        <c:minorTickMark val="none"/>
        <c:tickLblPos val="nextTo"/>
        <c:crossAx val="131836928"/>
        <c:crosses val="autoZero"/>
        <c:crossBetween val="between"/>
        <c:majorUnit val="2"/>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16198592752699"/>
          <c:y val="0.23786188016820481"/>
          <c:w val="0.62325909422070103"/>
          <c:h val="0.59059295007478907"/>
        </c:manualLayout>
      </c:layout>
      <c:scatterChart>
        <c:scatterStyle val="lineMarker"/>
        <c:varyColors val="0"/>
        <c:ser>
          <c:idx val="1"/>
          <c:order val="0"/>
          <c:tx>
            <c:strRef>
              <c:f>'組圖(2)'!$A$7</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'組圖(2)'!$B$6:$D$6</c:f>
              <c:numCache>
                <c:formatCode>0%</c:formatCode>
                <c:ptCount val="3"/>
                <c:pt idx="0">
                  <c:v>0.5</c:v>
                </c:pt>
                <c:pt idx="1">
                  <c:v>0.6</c:v>
                </c:pt>
                <c:pt idx="2">
                  <c:v>0.75</c:v>
                </c:pt>
              </c:numCache>
            </c:numRef>
          </c:xVal>
          <c:yVal>
            <c:numRef>
              <c:f>'組圖(2)'!$B$7:$D$7</c:f>
              <c:numCache>
                <c:formatCode>General</c:formatCode>
                <c:ptCount val="3"/>
                <c:pt idx="0">
                  <c:v>3580</c:v>
                </c:pt>
                <c:pt idx="1">
                  <c:v>3651</c:v>
                </c:pt>
                <c:pt idx="2">
                  <c:v>3700</c:v>
                </c:pt>
              </c:numCache>
            </c:numRef>
          </c:yVal>
          <c:smooth val="0"/>
          <c:extLst>
            <c:ext xmlns:c16="http://schemas.microsoft.com/office/drawing/2014/chart" uri="{C3380CC4-5D6E-409C-BE32-E72D297353CC}">
              <c16:uniqueId val="{00000000-4C64-41ED-A541-02FC2B92F048}"/>
            </c:ext>
          </c:extLst>
        </c:ser>
        <c:ser>
          <c:idx val="2"/>
          <c:order val="1"/>
          <c:tx>
            <c:strRef>
              <c:f>'組圖(2)'!$A$8</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'組圖(2)'!$B$6:$D$6</c:f>
              <c:numCache>
                <c:formatCode>0%</c:formatCode>
                <c:ptCount val="3"/>
                <c:pt idx="0">
                  <c:v>0.5</c:v>
                </c:pt>
                <c:pt idx="1">
                  <c:v>0.6</c:v>
                </c:pt>
                <c:pt idx="2">
                  <c:v>0.75</c:v>
                </c:pt>
              </c:numCache>
            </c:numRef>
          </c:xVal>
          <c:yVal>
            <c:numRef>
              <c:f>'組圖(2)'!$B$8:$D$8</c:f>
              <c:numCache>
                <c:formatCode>General</c:formatCode>
                <c:ptCount val="3"/>
                <c:pt idx="0">
                  <c:v>3550</c:v>
                </c:pt>
                <c:pt idx="1">
                  <c:v>3570</c:v>
                </c:pt>
                <c:pt idx="2">
                  <c:v>3580</c:v>
                </c:pt>
              </c:numCache>
            </c:numRef>
          </c:yVal>
          <c:smooth val="0"/>
          <c:extLst>
            <c:ext xmlns:c16="http://schemas.microsoft.com/office/drawing/2014/chart" uri="{C3380CC4-5D6E-409C-BE32-E72D297353CC}">
              <c16:uniqueId val="{00000001-4C64-41ED-A541-02FC2B92F048}"/>
            </c:ext>
          </c:extLst>
        </c:ser>
        <c:ser>
          <c:idx val="3"/>
          <c:order val="2"/>
          <c:tx>
            <c:strRef>
              <c:f>'組圖(2)'!$A$9</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'組圖(2)'!$B$6:$D$6</c:f>
              <c:numCache>
                <c:formatCode>0%</c:formatCode>
                <c:ptCount val="3"/>
                <c:pt idx="0">
                  <c:v>0.5</c:v>
                </c:pt>
                <c:pt idx="1">
                  <c:v>0.6</c:v>
                </c:pt>
                <c:pt idx="2">
                  <c:v>0.75</c:v>
                </c:pt>
              </c:numCache>
            </c:numRef>
          </c:xVal>
          <c:yVal>
            <c:numRef>
              <c:f>'組圖(2)'!$B$9:$D$9</c:f>
              <c:numCache>
                <c:formatCode>General</c:formatCode>
                <c:ptCount val="3"/>
                <c:pt idx="0">
                  <c:v>3448</c:v>
                </c:pt>
                <c:pt idx="1">
                  <c:v>3450</c:v>
                </c:pt>
                <c:pt idx="2">
                  <c:v>3552</c:v>
                </c:pt>
              </c:numCache>
            </c:numRef>
          </c:yVal>
          <c:smooth val="0"/>
          <c:extLst>
            <c:ext xmlns:c16="http://schemas.microsoft.com/office/drawing/2014/chart" uri="{C3380CC4-5D6E-409C-BE32-E72D297353CC}">
              <c16:uniqueId val="{00000002-4C64-41ED-A541-02FC2B92F048}"/>
            </c:ext>
          </c:extLst>
        </c:ser>
        <c:dLbls>
          <c:showLegendKey val="0"/>
          <c:showVal val="0"/>
          <c:showCatName val="0"/>
          <c:showSerName val="0"/>
          <c:showPercent val="0"/>
          <c:showBubbleSize val="0"/>
        </c:dLbls>
        <c:axId val="131622400"/>
        <c:axId val="131624320"/>
      </c:scatterChart>
      <c:valAx>
        <c:axId val="131622400"/>
        <c:scaling>
          <c:orientation val="minMax"/>
          <c:max val="0.75000000000000011"/>
          <c:min val="0.5"/>
        </c:scaling>
        <c:delete val="0"/>
        <c:axPos val="b"/>
        <c:numFmt formatCode="0%" sourceLinked="1"/>
        <c:majorTickMark val="none"/>
        <c:minorTickMark val="none"/>
        <c:tickLblPos val="none"/>
        <c:crossAx val="131624320"/>
        <c:crosses val="autoZero"/>
        <c:crossBetween val="midCat"/>
      </c:valAx>
      <c:valAx>
        <c:axId val="131624320"/>
        <c:scaling>
          <c:orientation val="minMax"/>
          <c:max val="3700"/>
          <c:min val="3400"/>
        </c:scaling>
        <c:delete val="0"/>
        <c:axPos val="l"/>
        <c:title>
          <c:tx>
            <c:rich>
              <a:bodyPr rot="0" vert="wordArtVertRtl"/>
              <a:lstStyle/>
              <a:p>
                <a:pPr>
                  <a:defRPr/>
                </a:pPr>
                <a:r>
                  <a:rPr lang="zh-TW" b="0"/>
                  <a:t>透光度</a:t>
                </a:r>
              </a:p>
            </c:rich>
          </c:tx>
          <c:layout>
            <c:manualLayout>
              <c:xMode val="edge"/>
              <c:yMode val="edge"/>
              <c:x val="2.2007905176607851E-3"/>
              <c:y val="0.36468715604097873"/>
            </c:manualLayout>
          </c:layout>
          <c:overlay val="0"/>
        </c:title>
        <c:numFmt formatCode="General" sourceLinked="1"/>
        <c:majorTickMark val="out"/>
        <c:minorTickMark val="none"/>
        <c:tickLblPos val="nextTo"/>
        <c:crossAx val="131622400"/>
        <c:crosses val="autoZero"/>
        <c:crossBetween val="midCat"/>
        <c:majorUnit val="100"/>
      </c:valAx>
    </c:plotArea>
    <c:legend>
      <c:legendPos val="r"/>
      <c:layout>
        <c:manualLayout>
          <c:xMode val="edge"/>
          <c:yMode val="edge"/>
          <c:x val="0.26204837503358369"/>
          <c:y val="0.10343465131374707"/>
          <c:w val="0.63867407902842788"/>
          <c:h val="0.17418167852759628"/>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9830300379119276"/>
          <c:y val="0.2153099206441369"/>
          <c:w val="0.60003878681831435"/>
          <c:h val="0.59837175749247029"/>
        </c:manualLayout>
      </c:layout>
      <c:scatterChart>
        <c:scatterStyle val="lineMarker"/>
        <c:varyColors val="0"/>
        <c:ser>
          <c:idx val="1"/>
          <c:order val="0"/>
          <c:tx>
            <c:strRef>
              <c:f>'組圖(2)'!$A$12</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'組圖(2)'!$B$11:$D$11</c:f>
              <c:numCache>
                <c:formatCode>0%</c:formatCode>
                <c:ptCount val="3"/>
                <c:pt idx="0">
                  <c:v>0.5</c:v>
                </c:pt>
                <c:pt idx="1">
                  <c:v>0.6</c:v>
                </c:pt>
                <c:pt idx="2">
                  <c:v>0.75</c:v>
                </c:pt>
              </c:numCache>
            </c:numRef>
          </c:xVal>
          <c:yVal>
            <c:numRef>
              <c:f>'組圖(2)'!$B$12:$D$12</c:f>
              <c:numCache>
                <c:formatCode>General</c:formatCode>
                <c:ptCount val="3"/>
                <c:pt idx="0">
                  <c:v>0.38</c:v>
                </c:pt>
                <c:pt idx="1">
                  <c:v>0.39</c:v>
                </c:pt>
                <c:pt idx="2">
                  <c:v>0.3</c:v>
                </c:pt>
              </c:numCache>
            </c:numRef>
          </c:yVal>
          <c:smooth val="0"/>
          <c:extLst>
            <c:ext xmlns:c16="http://schemas.microsoft.com/office/drawing/2014/chart" uri="{C3380CC4-5D6E-409C-BE32-E72D297353CC}">
              <c16:uniqueId val="{00000000-67AD-44B1-BC47-19F19C88BF57}"/>
            </c:ext>
          </c:extLst>
        </c:ser>
        <c:ser>
          <c:idx val="2"/>
          <c:order val="1"/>
          <c:tx>
            <c:strRef>
              <c:f>'組圖(2)'!$A$13</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'組圖(2)'!$B$11:$D$11</c:f>
              <c:numCache>
                <c:formatCode>0%</c:formatCode>
                <c:ptCount val="3"/>
                <c:pt idx="0">
                  <c:v>0.5</c:v>
                </c:pt>
                <c:pt idx="1">
                  <c:v>0.6</c:v>
                </c:pt>
                <c:pt idx="2">
                  <c:v>0.75</c:v>
                </c:pt>
              </c:numCache>
            </c:numRef>
          </c:xVal>
          <c:yVal>
            <c:numRef>
              <c:f>'組圖(2)'!$B$13:$D$13</c:f>
              <c:numCache>
                <c:formatCode>General</c:formatCode>
                <c:ptCount val="3"/>
                <c:pt idx="0">
                  <c:v>0.48</c:v>
                </c:pt>
                <c:pt idx="1">
                  <c:v>0.61</c:v>
                </c:pt>
                <c:pt idx="2">
                  <c:v>0.41</c:v>
                </c:pt>
              </c:numCache>
            </c:numRef>
          </c:yVal>
          <c:smooth val="0"/>
          <c:extLst>
            <c:ext xmlns:c16="http://schemas.microsoft.com/office/drawing/2014/chart" uri="{C3380CC4-5D6E-409C-BE32-E72D297353CC}">
              <c16:uniqueId val="{00000001-67AD-44B1-BC47-19F19C88BF57}"/>
            </c:ext>
          </c:extLst>
        </c:ser>
        <c:ser>
          <c:idx val="3"/>
          <c:order val="2"/>
          <c:tx>
            <c:strRef>
              <c:f>'組圖(2)'!$A$14</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'組圖(2)'!$B$11:$D$11</c:f>
              <c:numCache>
                <c:formatCode>0%</c:formatCode>
                <c:ptCount val="3"/>
                <c:pt idx="0">
                  <c:v>0.5</c:v>
                </c:pt>
                <c:pt idx="1">
                  <c:v>0.6</c:v>
                </c:pt>
                <c:pt idx="2">
                  <c:v>0.75</c:v>
                </c:pt>
              </c:numCache>
            </c:numRef>
          </c:xVal>
          <c:yVal>
            <c:numRef>
              <c:f>'組圖(2)'!$B$14:$D$14</c:f>
              <c:numCache>
                <c:formatCode>General</c:formatCode>
                <c:ptCount val="3"/>
                <c:pt idx="0">
                  <c:v>0.5</c:v>
                </c:pt>
                <c:pt idx="1">
                  <c:v>0.7</c:v>
                </c:pt>
                <c:pt idx="2">
                  <c:v>0.65</c:v>
                </c:pt>
              </c:numCache>
            </c:numRef>
          </c:yVal>
          <c:smooth val="0"/>
          <c:extLst>
            <c:ext xmlns:c16="http://schemas.microsoft.com/office/drawing/2014/chart" uri="{C3380CC4-5D6E-409C-BE32-E72D297353CC}">
              <c16:uniqueId val="{00000002-67AD-44B1-BC47-19F19C88BF57}"/>
            </c:ext>
          </c:extLst>
        </c:ser>
        <c:dLbls>
          <c:showLegendKey val="0"/>
          <c:showVal val="0"/>
          <c:showCatName val="0"/>
          <c:showSerName val="0"/>
          <c:showPercent val="0"/>
          <c:showBubbleSize val="0"/>
        </c:dLbls>
        <c:axId val="131674880"/>
        <c:axId val="131676800"/>
      </c:scatterChart>
      <c:valAx>
        <c:axId val="131674880"/>
        <c:scaling>
          <c:orientation val="minMax"/>
          <c:max val="0.75000000000000011"/>
          <c:min val="0.5"/>
        </c:scaling>
        <c:delete val="0"/>
        <c:axPos val="b"/>
        <c:numFmt formatCode="0%" sourceLinked="1"/>
        <c:majorTickMark val="none"/>
        <c:minorTickMark val="none"/>
        <c:tickLblPos val="none"/>
        <c:crossAx val="131676800"/>
        <c:crosses val="autoZero"/>
        <c:crossBetween val="midCat"/>
      </c:valAx>
      <c:valAx>
        <c:axId val="131676800"/>
        <c:scaling>
          <c:orientation val="minMax"/>
          <c:max val="0.8"/>
        </c:scaling>
        <c:delete val="0"/>
        <c:axPos val="l"/>
        <c:title>
          <c:tx>
            <c:rich>
              <a:bodyPr rot="0" vert="wordArtVertRtl"/>
              <a:lstStyle/>
              <a:p>
                <a:pPr>
                  <a:defRPr/>
                </a:pPr>
                <a:r>
                  <a:rPr lang="zh-TW" altLang="en-US" b="0"/>
                  <a:t>彈性</a:t>
                </a:r>
              </a:p>
            </c:rich>
          </c:tx>
          <c:layout>
            <c:manualLayout>
              <c:xMode val="edge"/>
              <c:yMode val="edge"/>
              <c:x val="2.6167979002624697E-3"/>
              <c:y val="0.32999837424993161"/>
            </c:manualLayout>
          </c:layout>
          <c:overlay val="0"/>
        </c:title>
        <c:numFmt formatCode="General" sourceLinked="1"/>
        <c:majorTickMark val="out"/>
        <c:minorTickMark val="none"/>
        <c:tickLblPos val="nextTo"/>
        <c:crossAx val="131674880"/>
        <c:crosses val="autoZero"/>
        <c:crossBetween val="midCat"/>
        <c:majorUnit val="0.2"/>
      </c:valAx>
    </c:plotArea>
    <c:plotVisOnly val="1"/>
    <c:dispBlanksAs val="gap"/>
    <c:showDLblsOverMax val="0"/>
  </c:chart>
  <c:spPr>
    <a:noFill/>
    <a:ln>
      <a:noFill/>
    </a:ln>
  </c:sp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21987057205812552"/>
          <c:y val="0.19589686035502191"/>
          <c:w val="0.66222773760935183"/>
          <c:h val="0.57298358354150913"/>
        </c:manualLayout>
      </c:layout>
      <c:scatterChart>
        <c:scatterStyle val="lineMarker"/>
        <c:varyColors val="0"/>
        <c:ser>
          <c:idx val="1"/>
          <c:order val="0"/>
          <c:tx>
            <c:strRef>
              <c:f>'組圖(2)'!$A$17</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'組圖(2)'!$B$16:$D$16</c:f>
              <c:numCache>
                <c:formatCode>0%</c:formatCode>
                <c:ptCount val="3"/>
                <c:pt idx="0">
                  <c:v>0.5</c:v>
                </c:pt>
                <c:pt idx="1">
                  <c:v>0.6</c:v>
                </c:pt>
                <c:pt idx="2">
                  <c:v>0.75</c:v>
                </c:pt>
              </c:numCache>
            </c:numRef>
          </c:xVal>
          <c:yVal>
            <c:numRef>
              <c:f>'組圖(2)'!$B$17:$D$17</c:f>
              <c:numCache>
                <c:formatCode>General</c:formatCode>
                <c:ptCount val="3"/>
                <c:pt idx="0">
                  <c:v>6.6</c:v>
                </c:pt>
                <c:pt idx="1">
                  <c:v>6</c:v>
                </c:pt>
                <c:pt idx="2">
                  <c:v>4.5</c:v>
                </c:pt>
              </c:numCache>
            </c:numRef>
          </c:yVal>
          <c:smooth val="0"/>
          <c:extLst>
            <c:ext xmlns:c16="http://schemas.microsoft.com/office/drawing/2014/chart" uri="{C3380CC4-5D6E-409C-BE32-E72D297353CC}">
              <c16:uniqueId val="{00000000-796F-400E-9291-7166D43047A1}"/>
            </c:ext>
          </c:extLst>
        </c:ser>
        <c:ser>
          <c:idx val="2"/>
          <c:order val="1"/>
          <c:tx>
            <c:strRef>
              <c:f>'組圖(2)'!$A$18</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'組圖(2)'!$B$16:$D$16</c:f>
              <c:numCache>
                <c:formatCode>0%</c:formatCode>
                <c:ptCount val="3"/>
                <c:pt idx="0">
                  <c:v>0.5</c:v>
                </c:pt>
                <c:pt idx="1">
                  <c:v>0.6</c:v>
                </c:pt>
                <c:pt idx="2">
                  <c:v>0.75</c:v>
                </c:pt>
              </c:numCache>
            </c:numRef>
          </c:xVal>
          <c:yVal>
            <c:numRef>
              <c:f>'組圖(2)'!$B$18:$D$18</c:f>
              <c:numCache>
                <c:formatCode>General</c:formatCode>
                <c:ptCount val="3"/>
                <c:pt idx="0">
                  <c:v>5.4</c:v>
                </c:pt>
                <c:pt idx="1">
                  <c:v>5</c:v>
                </c:pt>
                <c:pt idx="2">
                  <c:v>4</c:v>
                </c:pt>
              </c:numCache>
            </c:numRef>
          </c:yVal>
          <c:smooth val="0"/>
          <c:extLst>
            <c:ext xmlns:c16="http://schemas.microsoft.com/office/drawing/2014/chart" uri="{C3380CC4-5D6E-409C-BE32-E72D297353CC}">
              <c16:uniqueId val="{00000001-796F-400E-9291-7166D43047A1}"/>
            </c:ext>
          </c:extLst>
        </c:ser>
        <c:ser>
          <c:idx val="3"/>
          <c:order val="2"/>
          <c:tx>
            <c:strRef>
              <c:f>'組圖(2)'!$A$19</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'組圖(2)'!$B$16:$D$16</c:f>
              <c:numCache>
                <c:formatCode>0%</c:formatCode>
                <c:ptCount val="3"/>
                <c:pt idx="0">
                  <c:v>0.5</c:v>
                </c:pt>
                <c:pt idx="1">
                  <c:v>0.6</c:v>
                </c:pt>
                <c:pt idx="2">
                  <c:v>0.75</c:v>
                </c:pt>
              </c:numCache>
            </c:numRef>
          </c:xVal>
          <c:yVal>
            <c:numRef>
              <c:f>'組圖(2)'!$B$19:$D$19</c:f>
              <c:numCache>
                <c:formatCode>General</c:formatCode>
                <c:ptCount val="3"/>
                <c:pt idx="0">
                  <c:v>4</c:v>
                </c:pt>
                <c:pt idx="1">
                  <c:v>3.5</c:v>
                </c:pt>
                <c:pt idx="2">
                  <c:v>2</c:v>
                </c:pt>
              </c:numCache>
            </c:numRef>
          </c:yVal>
          <c:smooth val="0"/>
          <c:extLst>
            <c:ext xmlns:c16="http://schemas.microsoft.com/office/drawing/2014/chart" uri="{C3380CC4-5D6E-409C-BE32-E72D297353CC}">
              <c16:uniqueId val="{00000002-796F-400E-9291-7166D43047A1}"/>
            </c:ext>
          </c:extLst>
        </c:ser>
        <c:ser>
          <c:idx val="0"/>
          <c:order val="3"/>
          <c:tx>
            <c:strRef>
              <c:f>'組圖(2)'!$A$62</c:f>
              <c:strCache>
                <c:ptCount val="1"/>
                <c:pt idx="0">
                  <c:v>輔助</c:v>
                </c:pt>
              </c:strCache>
            </c:strRef>
          </c:tx>
          <c:spPr>
            <a:ln>
              <a:noFill/>
            </a:ln>
          </c:spPr>
          <c:marker>
            <c:symbol val="none"/>
          </c:marker>
          <c:dLbls>
            <c:spPr>
              <a:noFill/>
              <a:ln>
                <a:noFill/>
              </a:ln>
              <a:effectLst/>
            </c:sp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numRef>
              <c:f>'組圖(2)'!$A$63:$A$65</c:f>
              <c:numCache>
                <c:formatCode>0%</c:formatCode>
                <c:ptCount val="3"/>
                <c:pt idx="0">
                  <c:v>0.5</c:v>
                </c:pt>
                <c:pt idx="1">
                  <c:v>0.6</c:v>
                </c:pt>
                <c:pt idx="2">
                  <c:v>0.75</c:v>
                </c:pt>
              </c:numCache>
            </c:numRef>
          </c:xVal>
          <c:yVal>
            <c:numRef>
              <c:f>'組圖(2)'!$B$63:$B$65</c:f>
              <c:numCache>
                <c:formatCode>General</c:formatCode>
                <c:ptCount val="3"/>
                <c:pt idx="0">
                  <c:v>0</c:v>
                </c:pt>
                <c:pt idx="1">
                  <c:v>0</c:v>
                </c:pt>
                <c:pt idx="2">
                  <c:v>0</c:v>
                </c:pt>
              </c:numCache>
            </c:numRef>
          </c:yVal>
          <c:smooth val="0"/>
          <c:extLst>
            <c:ext xmlns:c16="http://schemas.microsoft.com/office/drawing/2014/chart" uri="{C3380CC4-5D6E-409C-BE32-E72D297353CC}">
              <c16:uniqueId val="{00000003-796F-400E-9291-7166D43047A1}"/>
            </c:ext>
          </c:extLst>
        </c:ser>
        <c:dLbls>
          <c:showLegendKey val="0"/>
          <c:showVal val="0"/>
          <c:showCatName val="0"/>
          <c:showSerName val="0"/>
          <c:showPercent val="0"/>
          <c:showBubbleSize val="0"/>
        </c:dLbls>
        <c:axId val="131736704"/>
        <c:axId val="131738240"/>
      </c:scatterChart>
      <c:valAx>
        <c:axId val="131736704"/>
        <c:scaling>
          <c:orientation val="minMax"/>
          <c:max val="0.75000000000000011"/>
          <c:min val="0.5"/>
        </c:scaling>
        <c:delete val="0"/>
        <c:axPos val="b"/>
        <c:numFmt formatCode="0%" sourceLinked="1"/>
        <c:majorTickMark val="none"/>
        <c:minorTickMark val="none"/>
        <c:tickLblPos val="none"/>
        <c:crossAx val="131738240"/>
        <c:crosses val="autoZero"/>
        <c:crossBetween val="midCat"/>
      </c:valAx>
      <c:valAx>
        <c:axId val="131738240"/>
        <c:scaling>
          <c:orientation val="minMax"/>
          <c:max val="10"/>
        </c:scaling>
        <c:delete val="0"/>
        <c:axPos val="l"/>
        <c:title>
          <c:tx>
            <c:rich>
              <a:bodyPr rot="0" vert="wordArtVertRtl"/>
              <a:lstStyle/>
              <a:p>
                <a:pPr>
                  <a:defRPr/>
                </a:pPr>
                <a:r>
                  <a:rPr lang="zh-TW" altLang="en-US" b="0"/>
                  <a:t>平滑度</a:t>
                </a:r>
              </a:p>
            </c:rich>
          </c:tx>
          <c:layout>
            <c:manualLayout>
              <c:xMode val="edge"/>
              <c:yMode val="edge"/>
              <c:x val="1.4760342208404449E-3"/>
              <c:y val="0.30894065418839606"/>
            </c:manualLayout>
          </c:layout>
          <c:overlay val="0"/>
        </c:title>
        <c:numFmt formatCode="General" sourceLinked="1"/>
        <c:majorTickMark val="out"/>
        <c:minorTickMark val="none"/>
        <c:tickLblPos val="nextTo"/>
        <c:crossAx val="131736704"/>
        <c:crosses val="autoZero"/>
        <c:crossBetween val="midCat"/>
        <c:majorUnit val="2"/>
      </c:valAx>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val">
        <cx:f>_xlchart.2</cx:f>
      </cx:numDim>
    </cx:data>
  </cx:chartData>
  <cx:chart>
    <cx:plotArea>
      <cx:plotAreaRegion>
        <cx:series layoutId="boxWhisker" uniqueId="{1D5C59CD-18DC-4943-9AC0-FC56A771C134}">
          <cx:tx>
            <cx:txData>
              <cx:f>_xlchart.1</cx:f>
              <cx:v>數值</cx:v>
            </cx:txData>
          </cx:tx>
          <cx:dataId val="0"/>
          <cx:layoutPr>
            <cx:visibility meanLine="0" meanMarker="1" nonoutliers="0" outliers="1"/>
            <cx:statistics quartileMethod="exclusive"/>
          </cx:layoutPr>
        </cx:series>
      </cx:plotAreaRegion>
      <cx:axis id="0">
        <cx:catScaling gapWidth="1"/>
        <cx:tickLabels/>
      </cx:axis>
      <cx:axis id="1">
        <cx:valScaling max="10"/>
        <cx:majorTickMarks type="out"/>
        <cx:tickLabels/>
      </cx:axis>
    </cx:plotArea>
  </cx:chart>
  <cx:spPr>
    <a:noFill/>
    <a:ln>
      <a:noFill/>
    </a:ln>
  </cx:spPr>
</cx: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25460101900463"/>
          <c:y val="0.20702636058601914"/>
          <c:w val="0.16029490110230729"/>
          <c:h val="0.62171295515185165"/>
        </c:manualLayout>
      </c:layout>
      <c:scatterChart>
        <c:scatterStyle val="lineMarker"/>
        <c:varyColors val="0"/>
        <c:ser>
          <c:idx val="1"/>
          <c:order val="0"/>
          <c:tx>
            <c:strRef>
              <c:f>'組圖(2)'!$A$7</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'組圖(2)'!$B$6:$D$6</c:f>
              <c:numCache>
                <c:formatCode>0%</c:formatCode>
                <c:ptCount val="3"/>
                <c:pt idx="0">
                  <c:v>0.5</c:v>
                </c:pt>
                <c:pt idx="1">
                  <c:v>0.6</c:v>
                </c:pt>
                <c:pt idx="2">
                  <c:v>0.75</c:v>
                </c:pt>
              </c:numCache>
            </c:numRef>
          </c:xVal>
          <c:yVal>
            <c:numRef>
              <c:f>'組圖(2)'!$B$7:$D$7</c:f>
              <c:numCache>
                <c:formatCode>General</c:formatCode>
                <c:ptCount val="3"/>
                <c:pt idx="0">
                  <c:v>3580</c:v>
                </c:pt>
                <c:pt idx="1">
                  <c:v>3651</c:v>
                </c:pt>
                <c:pt idx="2">
                  <c:v>3700</c:v>
                </c:pt>
              </c:numCache>
            </c:numRef>
          </c:yVal>
          <c:smooth val="0"/>
          <c:extLst>
            <c:ext xmlns:c16="http://schemas.microsoft.com/office/drawing/2014/chart" uri="{C3380CC4-5D6E-409C-BE32-E72D297353CC}">
              <c16:uniqueId val="{00000000-A4F3-4C9A-8F26-F901FE6838F6}"/>
            </c:ext>
          </c:extLst>
        </c:ser>
        <c:ser>
          <c:idx val="2"/>
          <c:order val="1"/>
          <c:tx>
            <c:strRef>
              <c:f>'組圖(2)'!$A$8</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'組圖(2)'!$B$6:$D$6</c:f>
              <c:numCache>
                <c:formatCode>0%</c:formatCode>
                <c:ptCount val="3"/>
                <c:pt idx="0">
                  <c:v>0.5</c:v>
                </c:pt>
                <c:pt idx="1">
                  <c:v>0.6</c:v>
                </c:pt>
                <c:pt idx="2">
                  <c:v>0.75</c:v>
                </c:pt>
              </c:numCache>
            </c:numRef>
          </c:xVal>
          <c:yVal>
            <c:numRef>
              <c:f>'組圖(2)'!$B$8:$D$8</c:f>
              <c:numCache>
                <c:formatCode>General</c:formatCode>
                <c:ptCount val="3"/>
                <c:pt idx="0">
                  <c:v>3550</c:v>
                </c:pt>
                <c:pt idx="1">
                  <c:v>3570</c:v>
                </c:pt>
                <c:pt idx="2">
                  <c:v>3580</c:v>
                </c:pt>
              </c:numCache>
            </c:numRef>
          </c:yVal>
          <c:smooth val="0"/>
          <c:extLst>
            <c:ext xmlns:c16="http://schemas.microsoft.com/office/drawing/2014/chart" uri="{C3380CC4-5D6E-409C-BE32-E72D297353CC}">
              <c16:uniqueId val="{00000001-A4F3-4C9A-8F26-F901FE6838F6}"/>
            </c:ext>
          </c:extLst>
        </c:ser>
        <c:ser>
          <c:idx val="3"/>
          <c:order val="2"/>
          <c:tx>
            <c:strRef>
              <c:f>'組圖(2)'!$A$9</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'組圖(2)'!$B$6:$D$6</c:f>
              <c:numCache>
                <c:formatCode>0%</c:formatCode>
                <c:ptCount val="3"/>
                <c:pt idx="0">
                  <c:v>0.5</c:v>
                </c:pt>
                <c:pt idx="1">
                  <c:v>0.6</c:v>
                </c:pt>
                <c:pt idx="2">
                  <c:v>0.75</c:v>
                </c:pt>
              </c:numCache>
            </c:numRef>
          </c:xVal>
          <c:yVal>
            <c:numRef>
              <c:f>'組圖(2)'!$B$9:$D$9</c:f>
              <c:numCache>
                <c:formatCode>General</c:formatCode>
                <c:ptCount val="3"/>
                <c:pt idx="0">
                  <c:v>3448</c:v>
                </c:pt>
                <c:pt idx="1">
                  <c:v>3450</c:v>
                </c:pt>
                <c:pt idx="2">
                  <c:v>3552</c:v>
                </c:pt>
              </c:numCache>
            </c:numRef>
          </c:yVal>
          <c:smooth val="0"/>
          <c:extLst>
            <c:ext xmlns:c16="http://schemas.microsoft.com/office/drawing/2014/chart" uri="{C3380CC4-5D6E-409C-BE32-E72D297353CC}">
              <c16:uniqueId val="{00000002-A4F3-4C9A-8F26-F901FE6838F6}"/>
            </c:ext>
          </c:extLst>
        </c:ser>
        <c:ser>
          <c:idx val="0"/>
          <c:order val="3"/>
          <c:tx>
            <c:strRef>
              <c:f>'組圖(2)'!$A$76</c:f>
              <c:strCache>
                <c:ptCount val="1"/>
                <c:pt idx="0">
                  <c:v>輔助</c:v>
                </c:pt>
              </c:strCache>
            </c:strRef>
          </c:tx>
          <c:spPr>
            <a:ln>
              <a:noFill/>
            </a:ln>
          </c:spPr>
          <c:marker>
            <c:symbol val="square"/>
            <c:size val="2"/>
            <c:spPr>
              <a:solidFill>
                <a:sysClr val="window" lastClr="FFFFFF">
                  <a:lumMod val="50000"/>
                </a:sysClr>
              </a:solidFill>
              <a:ln>
                <a:solidFill>
                  <a:sysClr val="window" lastClr="FFFFFF">
                    <a:lumMod val="50000"/>
                  </a:sysClr>
                </a:solidFill>
              </a:ln>
            </c:spPr>
          </c:marker>
          <c:dLbls>
            <c:spPr>
              <a:noFill/>
              <a:ln>
                <a:noFill/>
              </a:ln>
              <a:effectLst/>
            </c:sp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numRef>
              <c:f>'組圖(2)'!$A$77:$A$79</c:f>
              <c:numCache>
                <c:formatCode>0%</c:formatCode>
                <c:ptCount val="3"/>
                <c:pt idx="0">
                  <c:v>0.5</c:v>
                </c:pt>
                <c:pt idx="1">
                  <c:v>0.6</c:v>
                </c:pt>
                <c:pt idx="2">
                  <c:v>0.75</c:v>
                </c:pt>
              </c:numCache>
            </c:numRef>
          </c:xVal>
          <c:yVal>
            <c:numRef>
              <c:f>'組圖(2)'!$B$77:$B$79</c:f>
              <c:numCache>
                <c:formatCode>General</c:formatCode>
                <c:ptCount val="3"/>
                <c:pt idx="0">
                  <c:v>3400</c:v>
                </c:pt>
                <c:pt idx="1">
                  <c:v>3400</c:v>
                </c:pt>
                <c:pt idx="2">
                  <c:v>3400</c:v>
                </c:pt>
              </c:numCache>
            </c:numRef>
          </c:yVal>
          <c:smooth val="0"/>
          <c:extLst>
            <c:ext xmlns:c16="http://schemas.microsoft.com/office/drawing/2014/chart" uri="{C3380CC4-5D6E-409C-BE32-E72D297353CC}">
              <c16:uniqueId val="{00000003-A4F3-4C9A-8F26-F901FE6838F6}"/>
            </c:ext>
          </c:extLst>
        </c:ser>
        <c:dLbls>
          <c:showLegendKey val="0"/>
          <c:showVal val="0"/>
          <c:showCatName val="0"/>
          <c:showSerName val="0"/>
          <c:showPercent val="0"/>
          <c:showBubbleSize val="0"/>
        </c:dLbls>
        <c:axId val="131781760"/>
        <c:axId val="131783296"/>
      </c:scatterChart>
      <c:valAx>
        <c:axId val="131781760"/>
        <c:scaling>
          <c:orientation val="minMax"/>
          <c:max val="0.75000000000000011"/>
          <c:min val="0.5"/>
        </c:scaling>
        <c:delete val="0"/>
        <c:axPos val="b"/>
        <c:numFmt formatCode="0%" sourceLinked="1"/>
        <c:majorTickMark val="none"/>
        <c:minorTickMark val="none"/>
        <c:tickLblPos val="none"/>
        <c:crossAx val="131783296"/>
        <c:crosses val="autoZero"/>
        <c:crossBetween val="midCat"/>
      </c:valAx>
      <c:valAx>
        <c:axId val="131783296"/>
        <c:scaling>
          <c:orientation val="minMax"/>
          <c:max val="3700"/>
          <c:min val="3400"/>
        </c:scaling>
        <c:delete val="0"/>
        <c:axPos val="l"/>
        <c:title>
          <c:tx>
            <c:rich>
              <a:bodyPr rot="0" vert="horz"/>
              <a:lstStyle/>
              <a:p>
                <a:pPr>
                  <a:defRPr/>
                </a:pPr>
                <a:r>
                  <a:rPr lang="zh-TW" b="0"/>
                  <a:t>透光度</a:t>
                </a:r>
              </a:p>
            </c:rich>
          </c:tx>
          <c:layout>
            <c:manualLayout>
              <c:xMode val="edge"/>
              <c:yMode val="edge"/>
              <c:x val="0.16166479397121217"/>
              <c:y val="0.15485803681554458"/>
            </c:manualLayout>
          </c:layout>
          <c:overlay val="0"/>
        </c:title>
        <c:numFmt formatCode="General" sourceLinked="1"/>
        <c:majorTickMark val="out"/>
        <c:minorTickMark val="none"/>
        <c:tickLblPos val="nextTo"/>
        <c:crossAx val="131781760"/>
        <c:crosses val="autoZero"/>
        <c:crossBetween val="midCat"/>
        <c:majorUnit val="100"/>
      </c:valAx>
    </c:plotArea>
    <c:legend>
      <c:legendPos val="t"/>
      <c:legendEntry>
        <c:idx val="3"/>
        <c:delete val="1"/>
      </c:legendEntry>
      <c:layout>
        <c:manualLayout>
          <c:xMode val="edge"/>
          <c:yMode val="edge"/>
          <c:x val="0.29068971696468354"/>
          <c:y val="9.9569998668520038E-2"/>
          <c:w val="0.48714620585443347"/>
          <c:h val="5.673068063329040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55294855325627867"/>
          <c:y val="0.16393210848643919"/>
          <c:w val="0.21081862366013218"/>
          <c:h val="0.70108164479440072"/>
        </c:manualLayout>
      </c:layout>
      <c:scatterChart>
        <c:scatterStyle val="lineMarker"/>
        <c:varyColors val="0"/>
        <c:ser>
          <c:idx val="1"/>
          <c:order val="0"/>
          <c:tx>
            <c:strRef>
              <c:f>'組圖(2)'!$A$17</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'組圖(2)'!$B$16:$D$16</c:f>
              <c:numCache>
                <c:formatCode>0%</c:formatCode>
                <c:ptCount val="3"/>
                <c:pt idx="0">
                  <c:v>0.5</c:v>
                </c:pt>
                <c:pt idx="1">
                  <c:v>0.6</c:v>
                </c:pt>
                <c:pt idx="2">
                  <c:v>0.75</c:v>
                </c:pt>
              </c:numCache>
            </c:numRef>
          </c:xVal>
          <c:yVal>
            <c:numRef>
              <c:f>'組圖(2)'!$B$17:$D$17</c:f>
              <c:numCache>
                <c:formatCode>General</c:formatCode>
                <c:ptCount val="3"/>
                <c:pt idx="0">
                  <c:v>6.6</c:v>
                </c:pt>
                <c:pt idx="1">
                  <c:v>6</c:v>
                </c:pt>
                <c:pt idx="2">
                  <c:v>4.5</c:v>
                </c:pt>
              </c:numCache>
            </c:numRef>
          </c:yVal>
          <c:smooth val="0"/>
          <c:extLst>
            <c:ext xmlns:c16="http://schemas.microsoft.com/office/drawing/2014/chart" uri="{C3380CC4-5D6E-409C-BE32-E72D297353CC}">
              <c16:uniqueId val="{00000000-9AD6-4EAD-888E-1778EFEF97FA}"/>
            </c:ext>
          </c:extLst>
        </c:ser>
        <c:ser>
          <c:idx val="2"/>
          <c:order val="1"/>
          <c:tx>
            <c:strRef>
              <c:f>'組圖(2)'!$A$18</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'組圖(2)'!$B$16:$D$16</c:f>
              <c:numCache>
                <c:formatCode>0%</c:formatCode>
                <c:ptCount val="3"/>
                <c:pt idx="0">
                  <c:v>0.5</c:v>
                </c:pt>
                <c:pt idx="1">
                  <c:v>0.6</c:v>
                </c:pt>
                <c:pt idx="2">
                  <c:v>0.75</c:v>
                </c:pt>
              </c:numCache>
            </c:numRef>
          </c:xVal>
          <c:yVal>
            <c:numRef>
              <c:f>'組圖(2)'!$B$18:$D$18</c:f>
              <c:numCache>
                <c:formatCode>General</c:formatCode>
                <c:ptCount val="3"/>
                <c:pt idx="0">
                  <c:v>5.4</c:v>
                </c:pt>
                <c:pt idx="1">
                  <c:v>5</c:v>
                </c:pt>
                <c:pt idx="2">
                  <c:v>4</c:v>
                </c:pt>
              </c:numCache>
            </c:numRef>
          </c:yVal>
          <c:smooth val="0"/>
          <c:extLst>
            <c:ext xmlns:c16="http://schemas.microsoft.com/office/drawing/2014/chart" uri="{C3380CC4-5D6E-409C-BE32-E72D297353CC}">
              <c16:uniqueId val="{00000001-9AD6-4EAD-888E-1778EFEF97FA}"/>
            </c:ext>
          </c:extLst>
        </c:ser>
        <c:ser>
          <c:idx val="3"/>
          <c:order val="2"/>
          <c:tx>
            <c:strRef>
              <c:f>'組圖(2)'!$A$19</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'組圖(2)'!$B$16:$D$16</c:f>
              <c:numCache>
                <c:formatCode>0%</c:formatCode>
                <c:ptCount val="3"/>
                <c:pt idx="0">
                  <c:v>0.5</c:v>
                </c:pt>
                <c:pt idx="1">
                  <c:v>0.6</c:v>
                </c:pt>
                <c:pt idx="2">
                  <c:v>0.75</c:v>
                </c:pt>
              </c:numCache>
            </c:numRef>
          </c:xVal>
          <c:yVal>
            <c:numRef>
              <c:f>'組圖(2)'!$B$19:$D$19</c:f>
              <c:numCache>
                <c:formatCode>General</c:formatCode>
                <c:ptCount val="3"/>
                <c:pt idx="0">
                  <c:v>4</c:v>
                </c:pt>
                <c:pt idx="1">
                  <c:v>3.5</c:v>
                </c:pt>
                <c:pt idx="2">
                  <c:v>2</c:v>
                </c:pt>
              </c:numCache>
            </c:numRef>
          </c:yVal>
          <c:smooth val="0"/>
          <c:extLst>
            <c:ext xmlns:c16="http://schemas.microsoft.com/office/drawing/2014/chart" uri="{C3380CC4-5D6E-409C-BE32-E72D297353CC}">
              <c16:uniqueId val="{00000002-9AD6-4EAD-888E-1778EFEF97FA}"/>
            </c:ext>
          </c:extLst>
        </c:ser>
        <c:ser>
          <c:idx val="0"/>
          <c:order val="3"/>
          <c:tx>
            <c:strRef>
              <c:f>'組圖(2)'!$A$76</c:f>
              <c:strCache>
                <c:ptCount val="1"/>
                <c:pt idx="0">
                  <c:v>輔助</c:v>
                </c:pt>
              </c:strCache>
            </c:strRef>
          </c:tx>
          <c:spPr>
            <a:ln>
              <a:noFill/>
            </a:ln>
          </c:spPr>
          <c:marker>
            <c:symbol val="square"/>
            <c:size val="2"/>
            <c:spPr>
              <a:solidFill>
                <a:srgbClr val="FF7F00">
                  <a:lumMod val="50000"/>
                </a:srgbClr>
              </a:solidFill>
              <a:ln>
                <a:solidFill>
                  <a:sysClr val="window" lastClr="FFFFFF">
                    <a:lumMod val="50000"/>
                  </a:sysClr>
                </a:solidFill>
              </a:ln>
            </c:spPr>
          </c:marker>
          <c:dLbls>
            <c:spPr>
              <a:noFill/>
              <a:ln>
                <a:noFill/>
              </a:ln>
              <a:effectLst/>
            </c:sp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numRef>
              <c:f>'組圖(2)'!$A$77:$A$79</c:f>
              <c:numCache>
                <c:formatCode>0%</c:formatCode>
                <c:ptCount val="3"/>
                <c:pt idx="0">
                  <c:v>0.5</c:v>
                </c:pt>
                <c:pt idx="1">
                  <c:v>0.6</c:v>
                </c:pt>
                <c:pt idx="2">
                  <c:v>0.75</c:v>
                </c:pt>
              </c:numCache>
            </c:numRef>
          </c:xVal>
          <c:yVal>
            <c:numRef>
              <c:f>'組圖(2)'!$D$77:$D$79</c:f>
              <c:numCache>
                <c:formatCode>General</c:formatCode>
                <c:ptCount val="3"/>
                <c:pt idx="0">
                  <c:v>0</c:v>
                </c:pt>
                <c:pt idx="1">
                  <c:v>0</c:v>
                </c:pt>
                <c:pt idx="2">
                  <c:v>0</c:v>
                </c:pt>
              </c:numCache>
            </c:numRef>
          </c:yVal>
          <c:smooth val="0"/>
          <c:extLst>
            <c:ext xmlns:c16="http://schemas.microsoft.com/office/drawing/2014/chart" uri="{C3380CC4-5D6E-409C-BE32-E72D297353CC}">
              <c16:uniqueId val="{00000003-9AD6-4EAD-888E-1778EFEF97FA}"/>
            </c:ext>
          </c:extLst>
        </c:ser>
        <c:dLbls>
          <c:showLegendKey val="0"/>
          <c:showVal val="0"/>
          <c:showCatName val="0"/>
          <c:showSerName val="0"/>
          <c:showPercent val="0"/>
          <c:showBubbleSize val="0"/>
        </c:dLbls>
        <c:axId val="131901312"/>
        <c:axId val="131902848"/>
      </c:scatterChart>
      <c:valAx>
        <c:axId val="131901312"/>
        <c:scaling>
          <c:orientation val="minMax"/>
          <c:max val="0.75000000000000011"/>
          <c:min val="0.5"/>
        </c:scaling>
        <c:delete val="0"/>
        <c:axPos val="b"/>
        <c:numFmt formatCode="0%" sourceLinked="1"/>
        <c:majorTickMark val="none"/>
        <c:minorTickMark val="none"/>
        <c:tickLblPos val="none"/>
        <c:crossAx val="131902848"/>
        <c:crosses val="autoZero"/>
        <c:crossBetween val="midCat"/>
      </c:valAx>
      <c:valAx>
        <c:axId val="131902848"/>
        <c:scaling>
          <c:orientation val="minMax"/>
          <c:max val="10"/>
        </c:scaling>
        <c:delete val="0"/>
        <c:axPos val="l"/>
        <c:title>
          <c:tx>
            <c:rich>
              <a:bodyPr rot="0" vert="horz"/>
              <a:lstStyle/>
              <a:p>
                <a:pPr>
                  <a:defRPr/>
                </a:pPr>
                <a:r>
                  <a:rPr lang="zh-TW" altLang="en-US" b="0"/>
                  <a:t>平滑度</a:t>
                </a:r>
              </a:p>
            </c:rich>
          </c:tx>
          <c:layout>
            <c:manualLayout>
              <c:xMode val="edge"/>
              <c:yMode val="edge"/>
              <c:x val="0.54759663849333506"/>
              <c:y val="0.1089128258967629"/>
            </c:manualLayout>
          </c:layout>
          <c:overlay val="0"/>
        </c:title>
        <c:numFmt formatCode="General" sourceLinked="1"/>
        <c:majorTickMark val="out"/>
        <c:minorTickMark val="none"/>
        <c:tickLblPos val="nextTo"/>
        <c:crossAx val="131901312"/>
        <c:crosses val="autoZero"/>
        <c:crossBetween val="midCat"/>
        <c:majorUnit val="2"/>
      </c:valAx>
    </c:plotArea>
    <c:plotVisOnly val="1"/>
    <c:dispBlanksAs val="gap"/>
    <c:showDLblsOverMax val="0"/>
  </c:chart>
  <c:spPr>
    <a:noFill/>
    <a:ln>
      <a:noFill/>
    </a:ln>
  </c:spPr>
  <c:printSettings>
    <c:headerFooter/>
    <c:pageMargins b="0.75" l="0.7" r="0.7" t="0.75" header="0.3" footer="0.3"/>
    <c:pageSetup/>
  </c:printSettings>
</c:chartSpace>
</file>

<file path=xl/charts/chart82.xml><?xml version="1.0" encoding="utf-8"?>
<cx:chartSpace xmlns:a="http://schemas.openxmlformats.org/drawingml/2006/main" xmlns:r="http://schemas.openxmlformats.org/officeDocument/2006/relationships" xmlns:cx="http://schemas.microsoft.com/office/drawing/2014/chartex">
  <cx:chartData>
    <cx:data id="0">
      <cx:strDim type="cat">
        <cx:f>_xlchart.3</cx:f>
      </cx:strDim>
      <cx:numDim type="val">
        <cx:f>_xlchart.4</cx:f>
      </cx:numDim>
    </cx:data>
  </cx:chartData>
  <cx:chart>
    <cx:plotArea>
      <cx:plotAreaRegion>
        <cx:plotSurface>
          <cx:spPr>
            <a:solidFill>
              <a:schemeClr val="bg1"/>
            </a:solidFill>
          </cx:spPr>
        </cx:plotSurface>
        <cx:series layoutId="waterfall" uniqueId="{76AC4C23-49ED-445E-BCC0-2F35806EBEAA}">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legend pos="t" align="ctr" overlay="0"/>
  </cx:chart>
  <cx:spPr>
    <a:solidFill>
      <a:schemeClr val="bg1"/>
    </a:solidFill>
    <a:ln>
      <a:noFill/>
    </a:ln>
  </cx:spPr>
</cx: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24163256291699"/>
          <c:y val="0.13965577708408428"/>
          <c:w val="0.5770078374367309"/>
          <c:h val="0.71790745389952348"/>
        </c:manualLayout>
      </c:layout>
      <c:lineChart>
        <c:grouping val="standard"/>
        <c:varyColors val="0"/>
        <c:ser>
          <c:idx val="0"/>
          <c:order val="0"/>
          <c:tx>
            <c:strRef>
              <c:f>'作業(2)'!$X$7</c:f>
              <c:strCache>
                <c:ptCount val="1"/>
                <c:pt idx="0">
                  <c:v>1:1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manualLayout>
                  <c:x val="-0.12089814949674955"/>
                  <c:y val="-4.8557001992679261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1066-4A9E-A962-0EBA46BCC6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'作業(2)'!$AE$7:$AH$7</c:f>
              <c:numCache>
                <c:formatCode>General</c:formatCode>
                <c:ptCount val="4"/>
                <c:pt idx="0">
                  <c:v>0</c:v>
                </c:pt>
                <c:pt idx="1">
                  <c:v>0.1333333333333333</c:v>
                </c:pt>
                <c:pt idx="2">
                  <c:v>0.43333333333333329</c:v>
                </c:pt>
                <c:pt idx="3">
                  <c:v>0.83333333333333337</c:v>
                </c:pt>
              </c:numCache>
            </c:numRef>
          </c:val>
          <c:smooth val="0"/>
          <c:extLst>
            <c:ext xmlns:c16="http://schemas.microsoft.com/office/drawing/2014/chart" uri="{C3380CC4-5D6E-409C-BE32-E72D297353CC}">
              <c16:uniqueId val="{00000001-1066-4A9E-A962-0EBA46BCC66C}"/>
            </c:ext>
          </c:extLst>
        </c:ser>
        <c:ser>
          <c:idx val="1"/>
          <c:order val="1"/>
          <c:tx>
            <c:strRef>
              <c:f>'作業(2)'!$X$12</c:f>
              <c:strCache>
                <c:ptCount val="1"/>
                <c:pt idx="0">
                  <c:v>1:10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Lbl>
              <c:idx val="3"/>
              <c:layout>
                <c:manualLayout>
                  <c:x val="-0.14507777939609948"/>
                  <c:y val="-3.531418326740309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1066-4A9E-A962-0EBA46BCC6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'作業(2)'!$AE$12:$AH$12</c:f>
              <c:numCache>
                <c:formatCode>General</c:formatCode>
                <c:ptCount val="4"/>
                <c:pt idx="0">
                  <c:v>0</c:v>
                </c:pt>
                <c:pt idx="1">
                  <c:v>8.1967213114754106E-2</c:v>
                </c:pt>
                <c:pt idx="2">
                  <c:v>0.18032786885245911</c:v>
                </c:pt>
                <c:pt idx="3">
                  <c:v>0.37704918032786899</c:v>
                </c:pt>
              </c:numCache>
            </c:numRef>
          </c:val>
          <c:smooth val="0"/>
          <c:extLst>
            <c:ext xmlns:c16="http://schemas.microsoft.com/office/drawing/2014/chart" uri="{C3380CC4-5D6E-409C-BE32-E72D297353CC}">
              <c16:uniqueId val="{00000003-1066-4A9E-A962-0EBA46BCC66C}"/>
            </c:ext>
          </c:extLst>
        </c:ser>
        <c:ser>
          <c:idx val="2"/>
          <c:order val="2"/>
          <c:tx>
            <c:strRef>
              <c:f>'作業(2)'!$X$17</c:f>
              <c:strCache>
                <c:ptCount val="1"/>
                <c:pt idx="0">
                  <c:v>none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Lbl>
              <c:idx val="3"/>
              <c:layout>
                <c:manualLayout>
                  <c:x val="-9.0673612122562169E-2"/>
                  <c:y val="7.945691235165697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1066-4A9E-A962-0EBA46BCC6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'作業(2)'!$AE$17:$AH$17</c:f>
              <c:numCache>
                <c:formatCode>General</c:formatCode>
                <c:ptCount val="4"/>
                <c:pt idx="0">
                  <c:v>0</c:v>
                </c:pt>
                <c:pt idx="1">
                  <c:v>3.3898305084745638E-2</c:v>
                </c:pt>
                <c:pt idx="2">
                  <c:v>0.13559322033898302</c:v>
                </c:pt>
                <c:pt idx="3">
                  <c:v>0.30508474576271183</c:v>
                </c:pt>
              </c:numCache>
            </c:numRef>
          </c:val>
          <c:smooth val="0"/>
          <c:extLst>
            <c:ext xmlns:c16="http://schemas.microsoft.com/office/drawing/2014/chart" uri="{C3380CC4-5D6E-409C-BE32-E72D297353CC}">
              <c16:uniqueId val="{00000005-1066-4A9E-A962-0EBA46BCC66C}"/>
            </c:ext>
          </c:extLst>
        </c:ser>
        <c:ser>
          <c:idx val="3"/>
          <c:order val="3"/>
          <c:tx>
            <c:strRef>
              <c:f>'作業(2)'!$BB$13</c:f>
              <c:strCache>
                <c:ptCount val="1"/>
                <c:pt idx="0">
                  <c:v>輔助</c:v>
                </c:pt>
              </c:strCache>
            </c:strRef>
          </c:tx>
          <c:spPr>
            <a:ln w="28575" cap="rnd">
              <a:noFill/>
              <a:round/>
            </a:ln>
            <a:effectLst/>
          </c:spPr>
          <c:marker>
            <c:symbol val="plus"/>
            <c:size val="5"/>
            <c:spPr>
              <a:noFill/>
              <a:ln w="9525">
                <a:solidFill>
                  <a:schemeClr val="bg1">
                    <a:lumMod val="8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val>
            <c:numRef>
              <c:f>'作業(2)'!$BB$15:$BE$15</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6-1066-4A9E-A962-0EBA46BCC66C}"/>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one"/>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max val="1"/>
          <c:min val="0"/>
        </c:scaling>
        <c:delete val="0"/>
        <c:axPos val="l"/>
        <c:numFmt formatCode="0%" sourceLinked="0"/>
        <c:majorTickMark val="none"/>
        <c:minorTickMark val="none"/>
        <c:tickLblPos val="none"/>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majorUnit val="0.2"/>
        <c:minorUnit val="0.1"/>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9797754447360747"/>
          <c:y val="0.14412435266014123"/>
          <c:w val="0.55880626032857006"/>
          <c:h val="0.70902032915176938"/>
        </c:manualLayout>
      </c:layout>
      <c:lineChart>
        <c:grouping val="standard"/>
        <c:varyColors val="0"/>
        <c:ser>
          <c:idx val="2"/>
          <c:order val="0"/>
          <c:tx>
            <c:strRef>
              <c:f>'作業(2)'!$X$15</c:f>
              <c:strCache>
                <c:ptCount val="1"/>
                <c:pt idx="0">
                  <c:v>none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3C82-4386-BE36-C322E875B5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'作業(2)'!$Z$15:$AC$15</c:f>
              <c:numCache>
                <c:formatCode>General</c:formatCode>
                <c:ptCount val="4"/>
                <c:pt idx="0">
                  <c:v>30.4</c:v>
                </c:pt>
                <c:pt idx="1">
                  <c:v>32.019999999999996</c:v>
                </c:pt>
                <c:pt idx="2">
                  <c:v>32.64</c:v>
                </c:pt>
                <c:pt idx="3">
                  <c:v>33.6</c:v>
                </c:pt>
              </c:numCache>
            </c:numRef>
          </c:val>
          <c:smooth val="0"/>
          <c:extLst>
            <c:ext xmlns:c16="http://schemas.microsoft.com/office/drawing/2014/chart" uri="{C3380CC4-5D6E-409C-BE32-E72D297353CC}">
              <c16:uniqueId val="{00000002-3C82-4386-BE36-C322E875B534}"/>
            </c:ext>
          </c:extLst>
        </c:ser>
        <c:ser>
          <c:idx val="0"/>
          <c:order val="1"/>
          <c:tx>
            <c:strRef>
              <c:f>'作業(2)'!$X$5</c:f>
              <c:strCache>
                <c:ptCount val="1"/>
                <c:pt idx="0">
                  <c:v>1:1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3C82-4386-BE36-C322E875B5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'作業(2)'!$Z$4:$AC$4</c:f>
              <c:numCache>
                <c:formatCode>General</c:formatCode>
                <c:ptCount val="4"/>
                <c:pt idx="0">
                  <c:v>1</c:v>
                </c:pt>
                <c:pt idx="1">
                  <c:v>6</c:v>
                </c:pt>
                <c:pt idx="2">
                  <c:v>15</c:v>
                </c:pt>
                <c:pt idx="3">
                  <c:v>20</c:v>
                </c:pt>
              </c:numCache>
            </c:numRef>
          </c:cat>
          <c:val>
            <c:numRef>
              <c:f>'作業(2)'!$Z$5:$AC$5</c:f>
              <c:numCache>
                <c:formatCode>General</c:formatCode>
                <c:ptCount val="4"/>
                <c:pt idx="0">
                  <c:v>31.9</c:v>
                </c:pt>
                <c:pt idx="1">
                  <c:v>33.200000000000003</c:v>
                </c:pt>
                <c:pt idx="2">
                  <c:v>35.799999999999997</c:v>
                </c:pt>
                <c:pt idx="3">
                  <c:v>40.6</c:v>
                </c:pt>
              </c:numCache>
            </c:numRef>
          </c:val>
          <c:smooth val="0"/>
          <c:extLst>
            <c:ext xmlns:c16="http://schemas.microsoft.com/office/drawing/2014/chart" uri="{C3380CC4-5D6E-409C-BE32-E72D297353CC}">
              <c16:uniqueId val="{00000000-3C82-4386-BE36-C322E875B534}"/>
            </c:ext>
          </c:extLst>
        </c:ser>
        <c:ser>
          <c:idx val="1"/>
          <c:order val="2"/>
          <c:tx>
            <c:strRef>
              <c:f>'作業(2)'!$X$10</c:f>
              <c:strCache>
                <c:ptCount val="1"/>
                <c:pt idx="0">
                  <c:v>1:10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3C82-4386-BE36-C322E875B5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'作業(2)'!$Z$4:$AC$4</c:f>
              <c:numCache>
                <c:formatCode>General</c:formatCode>
                <c:ptCount val="4"/>
                <c:pt idx="0">
                  <c:v>1</c:v>
                </c:pt>
                <c:pt idx="1">
                  <c:v>6</c:v>
                </c:pt>
                <c:pt idx="2">
                  <c:v>15</c:v>
                </c:pt>
                <c:pt idx="3">
                  <c:v>20</c:v>
                </c:pt>
              </c:numCache>
            </c:numRef>
          </c:cat>
          <c:val>
            <c:numRef>
              <c:f>'作業(2)'!$Z$10:$AC$10</c:f>
              <c:numCache>
                <c:formatCode>General</c:formatCode>
                <c:ptCount val="4"/>
                <c:pt idx="0">
                  <c:v>32.379999999999995</c:v>
                </c:pt>
                <c:pt idx="1">
                  <c:v>36.200000000000003</c:v>
                </c:pt>
                <c:pt idx="2">
                  <c:v>41.4</c:v>
                </c:pt>
                <c:pt idx="3">
                  <c:v>48.6</c:v>
                </c:pt>
              </c:numCache>
            </c:numRef>
          </c:val>
          <c:smooth val="0"/>
          <c:extLst>
            <c:ext xmlns:c16="http://schemas.microsoft.com/office/drawing/2014/chart" uri="{C3380CC4-5D6E-409C-BE32-E72D297353CC}">
              <c16:uniqueId val="{00000001-3C82-4386-BE36-C322E875B534}"/>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min val="20"/>
        </c:scaling>
        <c:delete val="0"/>
        <c:axPos val="l"/>
        <c:numFmt formatCode="General" sourceLinked="1"/>
        <c:majorTickMark val="out"/>
        <c:minorTickMark val="none"/>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969411089335512"/>
          <c:y val="0.14406996524900259"/>
          <c:w val="0.561105405302598"/>
          <c:h val="0.71345329567226978"/>
        </c:manualLayout>
      </c:layout>
      <c:lineChart>
        <c:grouping val="standard"/>
        <c:varyColors val="0"/>
        <c:ser>
          <c:idx val="0"/>
          <c:order val="0"/>
          <c:tx>
            <c:strRef>
              <c:f>'作業(2)'!$X$6</c:f>
              <c:strCache>
                <c:ptCount val="1"/>
                <c:pt idx="0">
                  <c:v>1:1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manualLayout>
                  <c:x val="-1.1070725572191298E-16"/>
                  <c:y val="-3.960857166916344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305A-4EEB-8E32-3F598EAAE1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'作業(2)'!$Z$6:$AC$6</c:f>
              <c:numCache>
                <c:formatCode>General</c:formatCode>
                <c:ptCount val="4"/>
                <c:pt idx="0">
                  <c:v>51</c:v>
                </c:pt>
                <c:pt idx="1">
                  <c:v>54.2</c:v>
                </c:pt>
                <c:pt idx="2">
                  <c:v>57.6</c:v>
                </c:pt>
                <c:pt idx="3">
                  <c:v>63</c:v>
                </c:pt>
              </c:numCache>
            </c:numRef>
          </c:val>
          <c:smooth val="0"/>
          <c:extLst>
            <c:ext xmlns:c16="http://schemas.microsoft.com/office/drawing/2014/chart" uri="{C3380CC4-5D6E-409C-BE32-E72D297353CC}">
              <c16:uniqueId val="{00000000-305A-4EEB-8E32-3F598EAAE11B}"/>
            </c:ext>
          </c:extLst>
        </c:ser>
        <c:ser>
          <c:idx val="1"/>
          <c:order val="1"/>
          <c:tx>
            <c:strRef>
              <c:f>'作業(2)'!$X$11</c:f>
              <c:strCache>
                <c:ptCount val="1"/>
                <c:pt idx="0">
                  <c:v>1:10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305A-4EEB-8E32-3F598EAAE1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'作業(2)'!$Z$11:$AC$11</c:f>
              <c:numCache>
                <c:formatCode>General</c:formatCode>
                <c:ptCount val="4"/>
                <c:pt idx="0">
                  <c:v>50.8</c:v>
                </c:pt>
                <c:pt idx="1">
                  <c:v>53.6</c:v>
                </c:pt>
                <c:pt idx="2">
                  <c:v>57</c:v>
                </c:pt>
                <c:pt idx="3">
                  <c:v>61.4</c:v>
                </c:pt>
              </c:numCache>
            </c:numRef>
          </c:val>
          <c:smooth val="0"/>
          <c:extLst>
            <c:ext xmlns:c16="http://schemas.microsoft.com/office/drawing/2014/chart" uri="{C3380CC4-5D6E-409C-BE32-E72D297353CC}">
              <c16:uniqueId val="{00000001-305A-4EEB-8E32-3F598EAAE11B}"/>
            </c:ext>
          </c:extLst>
        </c:ser>
        <c:ser>
          <c:idx val="2"/>
          <c:order val="2"/>
          <c:tx>
            <c:strRef>
              <c:f>'作業(2)'!$X$16</c:f>
              <c:strCache>
                <c:ptCount val="1"/>
                <c:pt idx="0">
                  <c:v>none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305A-4EEB-8E32-3F598EAAE1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'作業(2)'!$Z$16:$AC$16</c:f>
              <c:numCache>
                <c:formatCode>General</c:formatCode>
                <c:ptCount val="4"/>
                <c:pt idx="0">
                  <c:v>50.8</c:v>
                </c:pt>
                <c:pt idx="1">
                  <c:v>51.2</c:v>
                </c:pt>
                <c:pt idx="2">
                  <c:v>52.8</c:v>
                </c:pt>
                <c:pt idx="3">
                  <c:v>53.6</c:v>
                </c:pt>
              </c:numCache>
            </c:numRef>
          </c:val>
          <c:smooth val="0"/>
          <c:extLst>
            <c:ext xmlns:c16="http://schemas.microsoft.com/office/drawing/2014/chart" uri="{C3380CC4-5D6E-409C-BE32-E72D297353CC}">
              <c16:uniqueId val="{00000002-305A-4EEB-8E32-3F598EAAE11B}"/>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scaling>
        <c:delete val="0"/>
        <c:axPos val="l"/>
        <c:numFmt formatCode="General" sourceLinked="1"/>
        <c:majorTickMark val="out"/>
        <c:minorTickMark val="none"/>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163824665228953"/>
          <c:y val="0.14406996524900259"/>
          <c:w val="0.45684671581657388"/>
          <c:h val="0.71341821046057541"/>
        </c:manualLayout>
      </c:layout>
      <c:lineChart>
        <c:grouping val="standard"/>
        <c:varyColors val="0"/>
        <c:ser>
          <c:idx val="0"/>
          <c:order val="0"/>
          <c:tx>
            <c:strRef>
              <c:f>'作業(2)'!$X$7</c:f>
              <c:strCache>
                <c:ptCount val="1"/>
                <c:pt idx="0">
                  <c:v>1:1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F062-4C22-A6B6-E678FDC770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'作業(2)'!$Z$7:$AC$7</c:f>
              <c:numCache>
                <c:formatCode>General</c:formatCode>
                <c:ptCount val="4"/>
                <c:pt idx="0">
                  <c:v>12</c:v>
                </c:pt>
                <c:pt idx="1">
                  <c:v>13.6</c:v>
                </c:pt>
                <c:pt idx="2">
                  <c:v>17.2</c:v>
                </c:pt>
                <c:pt idx="3">
                  <c:v>22</c:v>
                </c:pt>
              </c:numCache>
            </c:numRef>
          </c:val>
          <c:smooth val="0"/>
          <c:extLst>
            <c:ext xmlns:c16="http://schemas.microsoft.com/office/drawing/2014/chart" uri="{C3380CC4-5D6E-409C-BE32-E72D297353CC}">
              <c16:uniqueId val="{00000000-F062-4C22-A6B6-E678FDC77048}"/>
            </c:ext>
          </c:extLst>
        </c:ser>
        <c:ser>
          <c:idx val="1"/>
          <c:order val="1"/>
          <c:tx>
            <c:strRef>
              <c:f>'作業(2)'!$X$12</c:f>
              <c:strCache>
                <c:ptCount val="1"/>
                <c:pt idx="0">
                  <c:v>1:10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62-4C22-A6B6-E678FDC770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'作業(2)'!$Z$12:$AC$12</c:f>
              <c:numCache>
                <c:formatCode>General</c:formatCode>
                <c:ptCount val="4"/>
                <c:pt idx="0">
                  <c:v>12.2</c:v>
                </c:pt>
                <c:pt idx="1">
                  <c:v>13.2</c:v>
                </c:pt>
                <c:pt idx="2">
                  <c:v>14.4</c:v>
                </c:pt>
                <c:pt idx="3">
                  <c:v>16.8</c:v>
                </c:pt>
              </c:numCache>
            </c:numRef>
          </c:val>
          <c:smooth val="0"/>
          <c:extLst>
            <c:ext xmlns:c16="http://schemas.microsoft.com/office/drawing/2014/chart" uri="{C3380CC4-5D6E-409C-BE32-E72D297353CC}">
              <c16:uniqueId val="{00000001-F062-4C22-A6B6-E678FDC77048}"/>
            </c:ext>
          </c:extLst>
        </c:ser>
        <c:ser>
          <c:idx val="2"/>
          <c:order val="2"/>
          <c:tx>
            <c:strRef>
              <c:f>'作業(2)'!$X$17</c:f>
              <c:strCache>
                <c:ptCount val="1"/>
                <c:pt idx="0">
                  <c:v>none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F062-4C22-A6B6-E678FDC770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'作業(2)'!$Z$17:$AC$17</c:f>
              <c:numCache>
                <c:formatCode>General</c:formatCode>
                <c:ptCount val="4"/>
                <c:pt idx="0">
                  <c:v>11.8</c:v>
                </c:pt>
                <c:pt idx="1">
                  <c:v>12.2</c:v>
                </c:pt>
                <c:pt idx="2">
                  <c:v>13.4</c:v>
                </c:pt>
                <c:pt idx="3">
                  <c:v>15.4</c:v>
                </c:pt>
              </c:numCache>
            </c:numRef>
          </c:val>
          <c:smooth val="0"/>
          <c:extLst>
            <c:ext xmlns:c16="http://schemas.microsoft.com/office/drawing/2014/chart" uri="{C3380CC4-5D6E-409C-BE32-E72D297353CC}">
              <c16:uniqueId val="{00000002-F062-4C22-A6B6-E678FDC77048}"/>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scaling>
        <c:delete val="0"/>
        <c:axPos val="l"/>
        <c:numFmt formatCode="General" sourceLinked="1"/>
        <c:majorTickMark val="out"/>
        <c:minorTickMark val="none"/>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90547438620404E-2"/>
          <c:y val="0.12739749620168692"/>
          <c:w val="0.66493429582608943"/>
          <c:h val="0.67613927333180601"/>
        </c:manualLayout>
      </c:layout>
      <c:lineChart>
        <c:grouping val="standard"/>
        <c:varyColors val="0"/>
        <c:ser>
          <c:idx val="0"/>
          <c:order val="0"/>
          <c:tx>
            <c:strRef>
              <c:f>'作業(2)'!$X$6</c:f>
              <c:strCache>
                <c:ptCount val="1"/>
                <c:pt idx="0">
                  <c:v>1:1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manualLayout>
                  <c:x val="-0.16590698540258025"/>
                  <c:y val="-4.2283582757799164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E2BE-4E81-9BA3-C3A0EA2E7A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'作業(2)'!$AE$6:$AH$6</c:f>
              <c:numCache>
                <c:formatCode>General</c:formatCode>
                <c:ptCount val="4"/>
                <c:pt idx="0">
                  <c:v>0</c:v>
                </c:pt>
                <c:pt idx="1">
                  <c:v>6.2745098039215741E-2</c:v>
                </c:pt>
                <c:pt idx="2">
                  <c:v>0.12941176470588239</c:v>
                </c:pt>
                <c:pt idx="3">
                  <c:v>0.23529411764705882</c:v>
                </c:pt>
              </c:numCache>
            </c:numRef>
          </c:val>
          <c:smooth val="0"/>
          <c:extLst>
            <c:ext xmlns:c16="http://schemas.microsoft.com/office/drawing/2014/chart" uri="{C3380CC4-5D6E-409C-BE32-E72D297353CC}">
              <c16:uniqueId val="{00000001-E2BE-4E81-9BA3-C3A0EA2E7AE8}"/>
            </c:ext>
          </c:extLst>
        </c:ser>
        <c:ser>
          <c:idx val="1"/>
          <c:order val="1"/>
          <c:tx>
            <c:strRef>
              <c:f>'作業(2)'!$X$11</c:f>
              <c:strCache>
                <c:ptCount val="1"/>
                <c:pt idx="0">
                  <c:v>1:10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Lbl>
              <c:idx val="3"/>
              <c:layout>
                <c:manualLayout>
                  <c:x val="-0.13825582116881702"/>
                  <c:y val="3.9271076838509354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E2BE-4E81-9BA3-C3A0EA2E7A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'作業(2)'!$AE$11:$AH$11</c:f>
              <c:numCache>
                <c:formatCode>General</c:formatCode>
                <c:ptCount val="4"/>
                <c:pt idx="0">
                  <c:v>0</c:v>
                </c:pt>
                <c:pt idx="1">
                  <c:v>5.5118110236220562E-2</c:v>
                </c:pt>
                <c:pt idx="2">
                  <c:v>0.12204724409448825</c:v>
                </c:pt>
                <c:pt idx="3">
                  <c:v>0.20866141732283469</c:v>
                </c:pt>
              </c:numCache>
            </c:numRef>
          </c:val>
          <c:smooth val="0"/>
          <c:extLst>
            <c:ext xmlns:c16="http://schemas.microsoft.com/office/drawing/2014/chart" uri="{C3380CC4-5D6E-409C-BE32-E72D297353CC}">
              <c16:uniqueId val="{00000003-E2BE-4E81-9BA3-C3A0EA2E7AE8}"/>
            </c:ext>
          </c:extLst>
        </c:ser>
        <c:ser>
          <c:idx val="2"/>
          <c:order val="2"/>
          <c:tx>
            <c:strRef>
              <c:f>'作業(2)'!$X$16</c:f>
              <c:strCache>
                <c:ptCount val="1"/>
                <c:pt idx="0">
                  <c:v>none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Lbl>
              <c:idx val="3"/>
              <c:layout>
                <c:manualLayout>
                  <c:x val="-4.1476746350645063E-2"/>
                  <c:y val="-8.3008950260318026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E2BE-4E81-9BA3-C3A0EA2E7A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'作業(2)'!$AE$16:$AH$16</c:f>
              <c:numCache>
                <c:formatCode>General</c:formatCode>
                <c:ptCount val="4"/>
                <c:pt idx="0">
                  <c:v>0</c:v>
                </c:pt>
                <c:pt idx="1">
                  <c:v>7.8740157480316087E-3</c:v>
                </c:pt>
                <c:pt idx="2">
                  <c:v>3.937007874015748E-2</c:v>
                </c:pt>
                <c:pt idx="3">
                  <c:v>5.5118110236220562E-2</c:v>
                </c:pt>
              </c:numCache>
            </c:numRef>
          </c:val>
          <c:smooth val="0"/>
          <c:extLst>
            <c:ext xmlns:c16="http://schemas.microsoft.com/office/drawing/2014/chart" uri="{C3380CC4-5D6E-409C-BE32-E72D297353CC}">
              <c16:uniqueId val="{00000005-E2BE-4E81-9BA3-C3A0EA2E7AE8}"/>
            </c:ext>
          </c:extLst>
        </c:ser>
        <c:ser>
          <c:idx val="3"/>
          <c:order val="3"/>
          <c:tx>
            <c:strRef>
              <c:f>'作業(2)'!$BB$13</c:f>
              <c:strCache>
                <c:ptCount val="1"/>
                <c:pt idx="0">
                  <c:v>輔助</c:v>
                </c:pt>
              </c:strCache>
            </c:strRef>
          </c:tx>
          <c:spPr>
            <a:ln w="28575" cap="rnd">
              <a:noFill/>
              <a:round/>
            </a:ln>
            <a:effectLst/>
          </c:spPr>
          <c:marker>
            <c:symbol val="plus"/>
            <c:size val="5"/>
            <c:spPr>
              <a:noFill/>
              <a:ln w="9525">
                <a:solidFill>
                  <a:schemeClr val="bg1">
                    <a:lumMod val="8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'作業(2)'!$BB$15:$BE$15</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6-E2BE-4E81-9BA3-C3A0EA2E7AE8}"/>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max val="1"/>
          <c:min val="0"/>
        </c:scaling>
        <c:delete val="0"/>
        <c:axPos val="l"/>
        <c:numFmt formatCode="0%" sourceLinked="0"/>
        <c:majorTickMark val="none"/>
        <c:minorTickMark val="none"/>
        <c:tickLblPos val="none"/>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majorUnit val="0.2"/>
        <c:minorUnit val="0.1"/>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6489852334449276"/>
          <c:y val="0.14412435266014123"/>
          <c:w val="0.52704655007154066"/>
          <c:h val="0.68693982696607359"/>
        </c:manualLayout>
      </c:layout>
      <c:lineChart>
        <c:grouping val="standard"/>
        <c:varyColors val="0"/>
        <c:ser>
          <c:idx val="2"/>
          <c:order val="0"/>
          <c:tx>
            <c:strRef>
              <c:f>'作業(2)'!$X$15</c:f>
              <c:strCache>
                <c:ptCount val="1"/>
                <c:pt idx="0">
                  <c:v>none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Lbl>
              <c:idx val="3"/>
              <c:layout>
                <c:manualLayout>
                  <c:x val="-7.1670926695097725E-2"/>
                  <c:y val="-5.29100529100529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6136-4689-BA14-C1E3E689D7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'作業(2)'!$AE$15:$AH$15</c:f>
              <c:numCache>
                <c:formatCode>General</c:formatCode>
                <c:ptCount val="4"/>
                <c:pt idx="0">
                  <c:v>0</c:v>
                </c:pt>
                <c:pt idx="1">
                  <c:v>5.3289473684210442E-2</c:v>
                </c:pt>
                <c:pt idx="2">
                  <c:v>7.3684210526315852E-2</c:v>
                </c:pt>
                <c:pt idx="3">
                  <c:v>0.10526315789473695</c:v>
                </c:pt>
              </c:numCache>
            </c:numRef>
          </c:val>
          <c:smooth val="0"/>
          <c:extLst>
            <c:ext xmlns:c16="http://schemas.microsoft.com/office/drawing/2014/chart" uri="{C3380CC4-5D6E-409C-BE32-E72D297353CC}">
              <c16:uniqueId val="{00000001-6136-4689-BA14-C1E3E689D7A1}"/>
            </c:ext>
          </c:extLst>
        </c:ser>
        <c:ser>
          <c:idx val="0"/>
          <c:order val="1"/>
          <c:tx>
            <c:strRef>
              <c:f>'作業(2)'!$X$5</c:f>
              <c:strCache>
                <c:ptCount val="1"/>
                <c:pt idx="0">
                  <c:v>1:1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manualLayout>
                  <c:x val="-0.12128926056093461"/>
                  <c:y val="-5.731922398589064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6136-4689-BA14-C1E3E689D7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'作業(2)'!$Z$4:$AC$4</c:f>
              <c:numCache>
                <c:formatCode>General</c:formatCode>
                <c:ptCount val="4"/>
                <c:pt idx="0">
                  <c:v>1</c:v>
                </c:pt>
                <c:pt idx="1">
                  <c:v>6</c:v>
                </c:pt>
                <c:pt idx="2">
                  <c:v>15</c:v>
                </c:pt>
                <c:pt idx="3">
                  <c:v>20</c:v>
                </c:pt>
              </c:numCache>
            </c:numRef>
          </c:cat>
          <c:val>
            <c:numRef>
              <c:f>'作業(2)'!$AE$5:$AH$5</c:f>
              <c:numCache>
                <c:formatCode>General</c:formatCode>
                <c:ptCount val="4"/>
                <c:pt idx="0">
                  <c:v>0</c:v>
                </c:pt>
                <c:pt idx="1">
                  <c:v>4.075235109717882E-2</c:v>
                </c:pt>
                <c:pt idx="2">
                  <c:v>0.12225705329153601</c:v>
                </c:pt>
                <c:pt idx="3">
                  <c:v>0.27272727272727282</c:v>
                </c:pt>
              </c:numCache>
            </c:numRef>
          </c:val>
          <c:smooth val="0"/>
          <c:extLst>
            <c:ext xmlns:c16="http://schemas.microsoft.com/office/drawing/2014/chart" uri="{C3380CC4-5D6E-409C-BE32-E72D297353CC}">
              <c16:uniqueId val="{00000003-6136-4689-BA14-C1E3E689D7A1}"/>
            </c:ext>
          </c:extLst>
        </c:ser>
        <c:ser>
          <c:idx val="1"/>
          <c:order val="2"/>
          <c:tx>
            <c:strRef>
              <c:f>'作業(2)'!$X$10</c:f>
              <c:strCache>
                <c:ptCount val="1"/>
                <c:pt idx="0">
                  <c:v>1:10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Lbl>
              <c:idx val="3"/>
              <c:layout>
                <c:manualLayout>
                  <c:x val="-0.1157761123536194"/>
                  <c:y val="-4.850088183421524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6136-4689-BA14-C1E3E689D7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'作業(2)'!$Z$4:$AC$4</c:f>
              <c:numCache>
                <c:formatCode>General</c:formatCode>
                <c:ptCount val="4"/>
                <c:pt idx="0">
                  <c:v>1</c:v>
                </c:pt>
                <c:pt idx="1">
                  <c:v>6</c:v>
                </c:pt>
                <c:pt idx="2">
                  <c:v>15</c:v>
                </c:pt>
                <c:pt idx="3">
                  <c:v>20</c:v>
                </c:pt>
              </c:numCache>
            </c:numRef>
          </c:cat>
          <c:val>
            <c:numRef>
              <c:f>'作業(2)'!$AE$10:$AH$10</c:f>
              <c:numCache>
                <c:formatCode>General</c:formatCode>
                <c:ptCount val="4"/>
                <c:pt idx="0">
                  <c:v>0</c:v>
                </c:pt>
                <c:pt idx="1">
                  <c:v>0.11797405806053143</c:v>
                </c:pt>
                <c:pt idx="2">
                  <c:v>0.27856701667696121</c:v>
                </c:pt>
                <c:pt idx="3">
                  <c:v>0.500926497838172</c:v>
                </c:pt>
              </c:numCache>
            </c:numRef>
          </c:val>
          <c:smooth val="0"/>
          <c:extLst>
            <c:ext xmlns:c16="http://schemas.microsoft.com/office/drawing/2014/chart" uri="{C3380CC4-5D6E-409C-BE32-E72D297353CC}">
              <c16:uniqueId val="{00000005-6136-4689-BA14-C1E3E689D7A1}"/>
            </c:ext>
          </c:extLst>
        </c:ser>
        <c:ser>
          <c:idx val="3"/>
          <c:order val="3"/>
          <c:tx>
            <c:strRef>
              <c:f>'作業(2)'!$BB$13</c:f>
              <c:strCache>
                <c:ptCount val="1"/>
                <c:pt idx="0">
                  <c:v>輔助</c:v>
                </c:pt>
              </c:strCache>
            </c:strRef>
          </c:tx>
          <c:spPr>
            <a:ln w="28575" cap="rnd">
              <a:noFill/>
              <a:round/>
            </a:ln>
            <a:effectLst/>
          </c:spPr>
          <c:marker>
            <c:symbol val="plus"/>
            <c:size val="5"/>
            <c:spPr>
              <a:noFill/>
              <a:ln w="9525">
                <a:solidFill>
                  <a:schemeClr val="bg1">
                    <a:lumMod val="8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'作業(2)'!$BB$15:$BE$15</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6-6136-4689-BA14-C1E3E689D7A1}"/>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one"/>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max val="1"/>
          <c:min val="0"/>
        </c:scaling>
        <c:delete val="0"/>
        <c:axPos val="l"/>
        <c:numFmt formatCode="0%" sourceLinked="0"/>
        <c:majorTickMark val="out"/>
        <c:minorTickMark val="out"/>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majorUnit val="0.2"/>
        <c:minorUnit val="0.1"/>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'作業(2)'!$X$5:$Y$5</c:f>
              <c:strCache>
                <c:ptCount val="2"/>
                <c:pt idx="0">
                  <c:v>1:1</c:v>
                </c:pt>
                <c:pt idx="1">
                  <c:v>根</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'作業(2)'!$Z$4:$AC$4</c:f>
              <c:numCache>
                <c:formatCode>General</c:formatCode>
                <c:ptCount val="4"/>
                <c:pt idx="0">
                  <c:v>1</c:v>
                </c:pt>
                <c:pt idx="1">
                  <c:v>6</c:v>
                </c:pt>
                <c:pt idx="2">
                  <c:v>15</c:v>
                </c:pt>
                <c:pt idx="3">
                  <c:v>20</c:v>
                </c:pt>
              </c:numCache>
            </c:numRef>
          </c:cat>
          <c:val>
            <c:numRef>
              <c:f>'作業(2)'!$Z$5:$AC$5</c:f>
              <c:numCache>
                <c:formatCode>General</c:formatCode>
                <c:ptCount val="4"/>
                <c:pt idx="0">
                  <c:v>31.9</c:v>
                </c:pt>
                <c:pt idx="1">
                  <c:v>33.200000000000003</c:v>
                </c:pt>
                <c:pt idx="2">
                  <c:v>35.799999999999997</c:v>
                </c:pt>
                <c:pt idx="3">
                  <c:v>40.6</c:v>
                </c:pt>
              </c:numCache>
            </c:numRef>
          </c:val>
          <c:smooth val="0"/>
          <c:extLst>
            <c:ext xmlns:c16="http://schemas.microsoft.com/office/drawing/2014/chart" uri="{C3380CC4-5D6E-409C-BE32-E72D297353CC}">
              <c16:uniqueId val="{00000004-96F8-416B-9BA9-48EB1B20B3D4}"/>
            </c:ext>
          </c:extLst>
        </c:ser>
        <c:ser>
          <c:idx val="1"/>
          <c:order val="1"/>
          <c:tx>
            <c:strRef>
              <c:f>'作業(2)'!$X$6:$Y$6</c:f>
              <c:strCache>
                <c:ptCount val="2"/>
                <c:pt idx="0">
                  <c:v>1:1</c:v>
                </c:pt>
                <c:pt idx="1">
                  <c:v>莖</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'作業(2)'!$Z$4:$AC$4</c:f>
              <c:numCache>
                <c:formatCode>General</c:formatCode>
                <c:ptCount val="4"/>
                <c:pt idx="0">
                  <c:v>1</c:v>
                </c:pt>
                <c:pt idx="1">
                  <c:v>6</c:v>
                </c:pt>
                <c:pt idx="2">
                  <c:v>15</c:v>
                </c:pt>
                <c:pt idx="3">
                  <c:v>20</c:v>
                </c:pt>
              </c:numCache>
            </c:numRef>
          </c:cat>
          <c:val>
            <c:numRef>
              <c:f>'作業(2)'!$Z$6:$AC$6</c:f>
              <c:numCache>
                <c:formatCode>General</c:formatCode>
                <c:ptCount val="4"/>
                <c:pt idx="0">
                  <c:v>51</c:v>
                </c:pt>
                <c:pt idx="1">
                  <c:v>54.2</c:v>
                </c:pt>
                <c:pt idx="2">
                  <c:v>57.6</c:v>
                </c:pt>
                <c:pt idx="3">
                  <c:v>63</c:v>
                </c:pt>
              </c:numCache>
            </c:numRef>
          </c:val>
          <c:smooth val="0"/>
          <c:extLst>
            <c:ext xmlns:c16="http://schemas.microsoft.com/office/drawing/2014/chart" uri="{C3380CC4-5D6E-409C-BE32-E72D297353CC}">
              <c16:uniqueId val="{00000005-96F8-416B-9BA9-48EB1B20B3D4}"/>
            </c:ext>
          </c:extLst>
        </c:ser>
        <c:ser>
          <c:idx val="2"/>
          <c:order val="2"/>
          <c:tx>
            <c:strRef>
              <c:f>'作業(2)'!$X$7:$Y$7</c:f>
              <c:strCache>
                <c:ptCount val="2"/>
                <c:pt idx="0">
                  <c:v>1:1</c:v>
                </c:pt>
                <c:pt idx="1">
                  <c:v>葉</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'作業(2)'!$Z$4:$AC$4</c:f>
              <c:numCache>
                <c:formatCode>General</c:formatCode>
                <c:ptCount val="4"/>
                <c:pt idx="0">
                  <c:v>1</c:v>
                </c:pt>
                <c:pt idx="1">
                  <c:v>6</c:v>
                </c:pt>
                <c:pt idx="2">
                  <c:v>15</c:v>
                </c:pt>
                <c:pt idx="3">
                  <c:v>20</c:v>
                </c:pt>
              </c:numCache>
            </c:numRef>
          </c:cat>
          <c:val>
            <c:numRef>
              <c:f>'作業(2)'!$Z$7:$AC$7</c:f>
              <c:numCache>
                <c:formatCode>General</c:formatCode>
                <c:ptCount val="4"/>
                <c:pt idx="0">
                  <c:v>12</c:v>
                </c:pt>
                <c:pt idx="1">
                  <c:v>13.6</c:v>
                </c:pt>
                <c:pt idx="2">
                  <c:v>17.2</c:v>
                </c:pt>
                <c:pt idx="3">
                  <c:v>22</c:v>
                </c:pt>
              </c:numCache>
            </c:numRef>
          </c:val>
          <c:smooth val="0"/>
          <c:extLst>
            <c:ext xmlns:c16="http://schemas.microsoft.com/office/drawing/2014/chart" uri="{C3380CC4-5D6E-409C-BE32-E72D297353CC}">
              <c16:uniqueId val="{00000006-96F8-416B-9BA9-48EB1B20B3D4}"/>
            </c:ext>
          </c:extLst>
        </c:ser>
        <c:ser>
          <c:idx val="3"/>
          <c:order val="3"/>
          <c:tx>
            <c:strRef>
              <c:f>'作業(2)'!$X$10:$Y$10</c:f>
              <c:strCache>
                <c:ptCount val="2"/>
                <c:pt idx="0">
                  <c:v>1:10</c:v>
                </c:pt>
                <c:pt idx="1">
                  <c:v>根</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'作業(2)'!$Z$4:$AC$4</c:f>
              <c:numCache>
                <c:formatCode>General</c:formatCode>
                <c:ptCount val="4"/>
                <c:pt idx="0">
                  <c:v>1</c:v>
                </c:pt>
                <c:pt idx="1">
                  <c:v>6</c:v>
                </c:pt>
                <c:pt idx="2">
                  <c:v>15</c:v>
                </c:pt>
                <c:pt idx="3">
                  <c:v>20</c:v>
                </c:pt>
              </c:numCache>
            </c:numRef>
          </c:cat>
          <c:val>
            <c:numRef>
              <c:f>'作業(2)'!$Z$10:$AC$10</c:f>
              <c:numCache>
                <c:formatCode>General</c:formatCode>
                <c:ptCount val="4"/>
                <c:pt idx="0">
                  <c:v>32.379999999999995</c:v>
                </c:pt>
                <c:pt idx="1">
                  <c:v>36.200000000000003</c:v>
                </c:pt>
                <c:pt idx="2">
                  <c:v>41.4</c:v>
                </c:pt>
                <c:pt idx="3">
                  <c:v>48.6</c:v>
                </c:pt>
              </c:numCache>
            </c:numRef>
          </c:val>
          <c:smooth val="0"/>
          <c:extLst>
            <c:ext xmlns:c16="http://schemas.microsoft.com/office/drawing/2014/chart" uri="{C3380CC4-5D6E-409C-BE32-E72D297353CC}">
              <c16:uniqueId val="{00000008-96F8-416B-9BA9-48EB1B20B3D4}"/>
            </c:ext>
          </c:extLst>
        </c:ser>
        <c:ser>
          <c:idx val="4"/>
          <c:order val="4"/>
          <c:tx>
            <c:strRef>
              <c:f>'作業(2)'!$X$11:$Y$11</c:f>
              <c:strCache>
                <c:ptCount val="2"/>
                <c:pt idx="0">
                  <c:v>1:10</c:v>
                </c:pt>
                <c:pt idx="1">
                  <c:v>莖</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'作業(2)'!$Z$4:$AC$4</c:f>
              <c:numCache>
                <c:formatCode>General</c:formatCode>
                <c:ptCount val="4"/>
                <c:pt idx="0">
                  <c:v>1</c:v>
                </c:pt>
                <c:pt idx="1">
                  <c:v>6</c:v>
                </c:pt>
                <c:pt idx="2">
                  <c:v>15</c:v>
                </c:pt>
                <c:pt idx="3">
                  <c:v>20</c:v>
                </c:pt>
              </c:numCache>
            </c:numRef>
          </c:cat>
          <c:val>
            <c:numRef>
              <c:f>'作業(2)'!$Z$11:$AC$11</c:f>
              <c:numCache>
                <c:formatCode>General</c:formatCode>
                <c:ptCount val="4"/>
                <c:pt idx="0">
                  <c:v>50.8</c:v>
                </c:pt>
                <c:pt idx="1">
                  <c:v>53.6</c:v>
                </c:pt>
                <c:pt idx="2">
                  <c:v>57</c:v>
                </c:pt>
                <c:pt idx="3">
                  <c:v>61.4</c:v>
                </c:pt>
              </c:numCache>
            </c:numRef>
          </c:val>
          <c:smooth val="0"/>
          <c:extLst>
            <c:ext xmlns:c16="http://schemas.microsoft.com/office/drawing/2014/chart" uri="{C3380CC4-5D6E-409C-BE32-E72D297353CC}">
              <c16:uniqueId val="{00000009-96F8-416B-9BA9-48EB1B20B3D4}"/>
            </c:ext>
          </c:extLst>
        </c:ser>
        <c:ser>
          <c:idx val="5"/>
          <c:order val="5"/>
          <c:tx>
            <c:strRef>
              <c:f>'作業(2)'!$X$12:$Y$12</c:f>
              <c:strCache>
                <c:ptCount val="2"/>
                <c:pt idx="0">
                  <c:v>1:10</c:v>
                </c:pt>
                <c:pt idx="1">
                  <c:v>葉</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'作業(2)'!$Z$4:$AC$4</c:f>
              <c:numCache>
                <c:formatCode>General</c:formatCode>
                <c:ptCount val="4"/>
                <c:pt idx="0">
                  <c:v>1</c:v>
                </c:pt>
                <c:pt idx="1">
                  <c:v>6</c:v>
                </c:pt>
                <c:pt idx="2">
                  <c:v>15</c:v>
                </c:pt>
                <c:pt idx="3">
                  <c:v>20</c:v>
                </c:pt>
              </c:numCache>
            </c:numRef>
          </c:cat>
          <c:val>
            <c:numRef>
              <c:f>'作業(2)'!$Z$12:$AC$12</c:f>
              <c:numCache>
                <c:formatCode>General</c:formatCode>
                <c:ptCount val="4"/>
                <c:pt idx="0">
                  <c:v>12.2</c:v>
                </c:pt>
                <c:pt idx="1">
                  <c:v>13.2</c:v>
                </c:pt>
                <c:pt idx="2">
                  <c:v>14.4</c:v>
                </c:pt>
                <c:pt idx="3">
                  <c:v>16.8</c:v>
                </c:pt>
              </c:numCache>
            </c:numRef>
          </c:val>
          <c:smooth val="0"/>
          <c:extLst>
            <c:ext xmlns:c16="http://schemas.microsoft.com/office/drawing/2014/chart" uri="{C3380CC4-5D6E-409C-BE32-E72D297353CC}">
              <c16:uniqueId val="{0000000A-96F8-416B-9BA9-48EB1B20B3D4}"/>
            </c:ext>
          </c:extLst>
        </c:ser>
        <c:ser>
          <c:idx val="6"/>
          <c:order val="6"/>
          <c:tx>
            <c:strRef>
              <c:f>'作業(2)'!$X$15:$Y$15</c:f>
              <c:strCache>
                <c:ptCount val="2"/>
                <c:pt idx="0">
                  <c:v>none</c:v>
                </c:pt>
                <c:pt idx="1">
                  <c:v>根</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'作業(2)'!$Z$4:$AC$4</c:f>
              <c:numCache>
                <c:formatCode>General</c:formatCode>
                <c:ptCount val="4"/>
                <c:pt idx="0">
                  <c:v>1</c:v>
                </c:pt>
                <c:pt idx="1">
                  <c:v>6</c:v>
                </c:pt>
                <c:pt idx="2">
                  <c:v>15</c:v>
                </c:pt>
                <c:pt idx="3">
                  <c:v>20</c:v>
                </c:pt>
              </c:numCache>
            </c:numRef>
          </c:cat>
          <c:val>
            <c:numRef>
              <c:f>'作業(2)'!$Z$15:$AC$15</c:f>
              <c:numCache>
                <c:formatCode>General</c:formatCode>
                <c:ptCount val="4"/>
                <c:pt idx="0">
                  <c:v>30.4</c:v>
                </c:pt>
                <c:pt idx="1">
                  <c:v>32.019999999999996</c:v>
                </c:pt>
                <c:pt idx="2">
                  <c:v>32.64</c:v>
                </c:pt>
                <c:pt idx="3">
                  <c:v>33.6</c:v>
                </c:pt>
              </c:numCache>
            </c:numRef>
          </c:val>
          <c:smooth val="0"/>
          <c:extLst>
            <c:ext xmlns:c16="http://schemas.microsoft.com/office/drawing/2014/chart" uri="{C3380CC4-5D6E-409C-BE32-E72D297353CC}">
              <c16:uniqueId val="{0000000B-96F8-416B-9BA9-48EB1B20B3D4}"/>
            </c:ext>
          </c:extLst>
        </c:ser>
        <c:ser>
          <c:idx val="7"/>
          <c:order val="7"/>
          <c:tx>
            <c:strRef>
              <c:f>'作業(2)'!$X$16:$Y$16</c:f>
              <c:strCache>
                <c:ptCount val="2"/>
                <c:pt idx="0">
                  <c:v>none</c:v>
                </c:pt>
                <c:pt idx="1">
                  <c:v>莖</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'作業(2)'!$Z$4:$AC$4</c:f>
              <c:numCache>
                <c:formatCode>General</c:formatCode>
                <c:ptCount val="4"/>
                <c:pt idx="0">
                  <c:v>1</c:v>
                </c:pt>
                <c:pt idx="1">
                  <c:v>6</c:v>
                </c:pt>
                <c:pt idx="2">
                  <c:v>15</c:v>
                </c:pt>
                <c:pt idx="3">
                  <c:v>20</c:v>
                </c:pt>
              </c:numCache>
            </c:numRef>
          </c:cat>
          <c:val>
            <c:numRef>
              <c:f>'作業(2)'!$Z$16:$AC$16</c:f>
              <c:numCache>
                <c:formatCode>General</c:formatCode>
                <c:ptCount val="4"/>
                <c:pt idx="0">
                  <c:v>50.8</c:v>
                </c:pt>
                <c:pt idx="1">
                  <c:v>51.2</c:v>
                </c:pt>
                <c:pt idx="2">
                  <c:v>52.8</c:v>
                </c:pt>
                <c:pt idx="3">
                  <c:v>53.6</c:v>
                </c:pt>
              </c:numCache>
            </c:numRef>
          </c:val>
          <c:smooth val="0"/>
          <c:extLst>
            <c:ext xmlns:c16="http://schemas.microsoft.com/office/drawing/2014/chart" uri="{C3380CC4-5D6E-409C-BE32-E72D297353CC}">
              <c16:uniqueId val="{0000000C-96F8-416B-9BA9-48EB1B20B3D4}"/>
            </c:ext>
          </c:extLst>
        </c:ser>
        <c:ser>
          <c:idx val="8"/>
          <c:order val="8"/>
          <c:tx>
            <c:strRef>
              <c:f>'作業(2)'!$X$17:$Y$17</c:f>
              <c:strCache>
                <c:ptCount val="2"/>
                <c:pt idx="0">
                  <c:v>none</c:v>
                </c:pt>
                <c:pt idx="1">
                  <c:v>葉</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'作業(2)'!$Z$4:$AC$4</c:f>
              <c:numCache>
                <c:formatCode>General</c:formatCode>
                <c:ptCount val="4"/>
                <c:pt idx="0">
                  <c:v>1</c:v>
                </c:pt>
                <c:pt idx="1">
                  <c:v>6</c:v>
                </c:pt>
                <c:pt idx="2">
                  <c:v>15</c:v>
                </c:pt>
                <c:pt idx="3">
                  <c:v>20</c:v>
                </c:pt>
              </c:numCache>
            </c:numRef>
          </c:cat>
          <c:val>
            <c:numRef>
              <c:f>'作業(2)'!$Z$17:$AC$17</c:f>
              <c:numCache>
                <c:formatCode>General</c:formatCode>
                <c:ptCount val="4"/>
                <c:pt idx="0">
                  <c:v>11.8</c:v>
                </c:pt>
                <c:pt idx="1">
                  <c:v>12.2</c:v>
                </c:pt>
                <c:pt idx="2">
                  <c:v>13.4</c:v>
                </c:pt>
                <c:pt idx="3">
                  <c:v>15.4</c:v>
                </c:pt>
              </c:numCache>
            </c:numRef>
          </c:val>
          <c:smooth val="0"/>
          <c:extLst>
            <c:ext xmlns:c16="http://schemas.microsoft.com/office/drawing/2014/chart" uri="{C3380CC4-5D6E-409C-BE32-E72D297353CC}">
              <c16:uniqueId val="{0000000D-96F8-416B-9BA9-48EB1B20B3D4}"/>
            </c:ext>
          </c:extLst>
        </c:ser>
        <c:dLbls>
          <c:showLegendKey val="0"/>
          <c:showVal val="0"/>
          <c:showCatName val="0"/>
          <c:showSerName val="0"/>
          <c:showPercent val="0"/>
          <c:showBubbleSize val="0"/>
        </c:dLbls>
        <c:marker val="1"/>
        <c:smooth val="0"/>
        <c:axId val="791095400"/>
        <c:axId val="791100320"/>
      </c:lineChart>
      <c:catAx>
        <c:axId val="79109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天數</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91100320"/>
        <c:crosses val="autoZero"/>
        <c:auto val="1"/>
        <c:lblAlgn val="ctr"/>
        <c:lblOffset val="100"/>
        <c:noMultiLvlLbl val="0"/>
      </c:catAx>
      <c:valAx>
        <c:axId val="79110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長度</a:t>
                </a:r>
                <a:r>
                  <a:rPr lang="en-US" altLang="zh-TW"/>
                  <a:t>(mm)</a:t>
                </a:r>
                <a:endParaRPr lang="zh-TW"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91095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bg1">
          <a:lumMod val="50000"/>
        </a:schemeClr>
      </a:solidFill>
      <a:round/>
    </a:ln>
    <a:effectLst/>
  </c:spPr>
  <c:txPr>
    <a:bodyPr/>
    <a:lstStyle/>
    <a:p>
      <a:pPr>
        <a:defRPr/>
      </a:pPr>
      <a:endParaRPr lang="zh-TW"/>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圓餅圖!$B$1</c:f>
              <c:strCache>
                <c:ptCount val="1"/>
                <c:pt idx="0">
                  <c:v>數量</c:v>
                </c:pt>
              </c:strCache>
            </c:strRef>
          </c:tx>
          <c:cat>
            <c:strRef>
              <c:f>圓餅圖!$A$2:$A$5</c:f>
              <c:strCache>
                <c:ptCount val="4"/>
                <c:pt idx="0">
                  <c:v>A</c:v>
                </c:pt>
                <c:pt idx="1">
                  <c:v>B</c:v>
                </c:pt>
                <c:pt idx="2">
                  <c:v>C</c:v>
                </c:pt>
                <c:pt idx="3">
                  <c:v>D</c:v>
                </c:pt>
              </c:strCache>
            </c:strRef>
          </c:cat>
          <c:val>
            <c:numRef>
              <c:f>圓餅圖!$B$2:$B$5</c:f>
              <c:numCache>
                <c:formatCode>General</c:formatCode>
                <c:ptCount val="4"/>
                <c:pt idx="0">
                  <c:v>35</c:v>
                </c:pt>
                <c:pt idx="1">
                  <c:v>40</c:v>
                </c:pt>
                <c:pt idx="2">
                  <c:v>52</c:v>
                </c:pt>
                <c:pt idx="3">
                  <c:v>10</c:v>
                </c:pt>
              </c:numCache>
            </c:numRef>
          </c:val>
          <c:extLst>
            <c:ext xmlns:c16="http://schemas.microsoft.com/office/drawing/2014/chart" uri="{C3380CC4-5D6E-409C-BE32-E72D297353CC}">
              <c16:uniqueId val="{00000000-9DCD-4B40-9208-CB2997C818E5}"/>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jpeg"/><Relationship Id="rId4" Type="http://schemas.openxmlformats.org/officeDocument/2006/relationships/chart" Target="../charts/chart4.xml"/><Relationship Id="rId9" Type="http://schemas.openxmlformats.org/officeDocument/2006/relationships/chart" Target="../charts/chart8.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5.xml"/><Relationship Id="rId7" Type="http://schemas.openxmlformats.org/officeDocument/2006/relationships/chart" Target="../charts/chart39.xml"/><Relationship Id="rId2" Type="http://schemas.openxmlformats.org/officeDocument/2006/relationships/chart" Target="../charts/chart34.xml"/><Relationship Id="rId1" Type="http://schemas.openxmlformats.org/officeDocument/2006/relationships/chart" Target="../charts/chart33.xml"/><Relationship Id="rId6" Type="http://schemas.openxmlformats.org/officeDocument/2006/relationships/chart" Target="../charts/chart38.xml"/><Relationship Id="rId5" Type="http://schemas.openxmlformats.org/officeDocument/2006/relationships/chart" Target="../charts/chart37.xml"/><Relationship Id="rId4" Type="http://schemas.openxmlformats.org/officeDocument/2006/relationships/chart" Target="../charts/chart3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 Id="rId5" Type="http://schemas.openxmlformats.org/officeDocument/2006/relationships/chart" Target="../charts/chart44.xml"/><Relationship Id="rId4" Type="http://schemas.openxmlformats.org/officeDocument/2006/relationships/chart" Target="../charts/chart43.xml"/></Relationships>
</file>

<file path=xl/drawings/_rels/drawing20.xml.rels><?xml version="1.0" encoding="UTF-8" standalone="yes"?>
<Relationships xmlns="http://schemas.openxmlformats.org/package/2006/relationships"><Relationship Id="rId8" Type="http://schemas.openxmlformats.org/officeDocument/2006/relationships/chart" Target="../charts/chart52.xml"/><Relationship Id="rId3" Type="http://schemas.openxmlformats.org/officeDocument/2006/relationships/chart" Target="../charts/chart47.xml"/><Relationship Id="rId7" Type="http://schemas.openxmlformats.org/officeDocument/2006/relationships/chart" Target="../charts/chart51.xml"/><Relationship Id="rId2" Type="http://schemas.openxmlformats.org/officeDocument/2006/relationships/chart" Target="../charts/chart46.xml"/><Relationship Id="rId1" Type="http://schemas.openxmlformats.org/officeDocument/2006/relationships/chart" Target="../charts/chart45.xml"/><Relationship Id="rId6" Type="http://schemas.openxmlformats.org/officeDocument/2006/relationships/chart" Target="../charts/chart50.xml"/><Relationship Id="rId5" Type="http://schemas.openxmlformats.org/officeDocument/2006/relationships/chart" Target="../charts/chart49.xml"/><Relationship Id="rId10" Type="http://schemas.openxmlformats.org/officeDocument/2006/relationships/chart" Target="../charts/chart54.xml"/><Relationship Id="rId4" Type="http://schemas.openxmlformats.org/officeDocument/2006/relationships/chart" Target="../charts/chart48.xml"/><Relationship Id="rId9" Type="http://schemas.openxmlformats.org/officeDocument/2006/relationships/chart" Target="../charts/chart53.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56.xml"/><Relationship Id="rId1" Type="http://schemas.openxmlformats.org/officeDocument/2006/relationships/chart" Target="../charts/chart55.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image" Target="../media/image4.emf"/><Relationship Id="rId1" Type="http://schemas.openxmlformats.org/officeDocument/2006/relationships/chart" Target="../charts/chart57.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61.xml"/><Relationship Id="rId1" Type="http://schemas.openxmlformats.org/officeDocument/2006/relationships/chart" Target="../charts/chart6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26.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 Id="rId4" Type="http://schemas.openxmlformats.org/officeDocument/2006/relationships/chart" Target="../charts/chart66.xml"/></Relationships>
</file>

<file path=xl/drawings/_rels/drawing27.xml.rels><?xml version="1.0" encoding="UTF-8" standalone="yes"?>
<Relationships xmlns="http://schemas.openxmlformats.org/package/2006/relationships"><Relationship Id="rId8" Type="http://schemas.openxmlformats.org/officeDocument/2006/relationships/chart" Target="../charts/chart74.xml"/><Relationship Id="rId13" Type="http://schemas.openxmlformats.org/officeDocument/2006/relationships/chart" Target="../charts/chart79.xml"/><Relationship Id="rId3" Type="http://schemas.openxmlformats.org/officeDocument/2006/relationships/chart" Target="../charts/chart69.xml"/><Relationship Id="rId7" Type="http://schemas.openxmlformats.org/officeDocument/2006/relationships/chart" Target="../charts/chart73.xml"/><Relationship Id="rId12" Type="http://schemas.openxmlformats.org/officeDocument/2006/relationships/chart" Target="../charts/chart78.xml"/><Relationship Id="rId2" Type="http://schemas.openxmlformats.org/officeDocument/2006/relationships/chart" Target="../charts/chart68.xml"/><Relationship Id="rId1" Type="http://schemas.openxmlformats.org/officeDocument/2006/relationships/chart" Target="../charts/chart67.xml"/><Relationship Id="rId6" Type="http://schemas.openxmlformats.org/officeDocument/2006/relationships/chart" Target="../charts/chart72.xml"/><Relationship Id="rId11" Type="http://schemas.openxmlformats.org/officeDocument/2006/relationships/chart" Target="../charts/chart77.xml"/><Relationship Id="rId5" Type="http://schemas.openxmlformats.org/officeDocument/2006/relationships/chart" Target="../charts/chart71.xml"/><Relationship Id="rId15" Type="http://schemas.openxmlformats.org/officeDocument/2006/relationships/chart" Target="../charts/chart81.xml"/><Relationship Id="rId10" Type="http://schemas.openxmlformats.org/officeDocument/2006/relationships/chart" Target="../charts/chart76.xml"/><Relationship Id="rId4" Type="http://schemas.openxmlformats.org/officeDocument/2006/relationships/chart" Target="../charts/chart70.xml"/><Relationship Id="rId9" Type="http://schemas.openxmlformats.org/officeDocument/2006/relationships/chart" Target="../charts/chart75.xml"/><Relationship Id="rId14" Type="http://schemas.openxmlformats.org/officeDocument/2006/relationships/chart" Target="../charts/chart80.xml"/></Relationships>
</file>

<file path=xl/drawings/_rels/drawing29.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chart" Target="../charts/chart82.xml"/><Relationship Id="rId1" Type="http://schemas.openxmlformats.org/officeDocument/2006/relationships/image" Target="../media/image5.jpeg"/></Relationships>
</file>

<file path=xl/drawings/_rels/drawing30.xml.rels><?xml version="1.0" encoding="UTF-8" standalone="yes"?>
<Relationships xmlns="http://schemas.openxmlformats.org/package/2006/relationships"><Relationship Id="rId3" Type="http://schemas.openxmlformats.org/officeDocument/2006/relationships/chart" Target="../charts/chart85.xml"/><Relationship Id="rId7" Type="http://schemas.openxmlformats.org/officeDocument/2006/relationships/chart" Target="../charts/chart89.xml"/><Relationship Id="rId2" Type="http://schemas.openxmlformats.org/officeDocument/2006/relationships/chart" Target="../charts/chart84.xml"/><Relationship Id="rId1" Type="http://schemas.openxmlformats.org/officeDocument/2006/relationships/chart" Target="../charts/chart83.xml"/><Relationship Id="rId6" Type="http://schemas.openxmlformats.org/officeDocument/2006/relationships/chart" Target="../charts/chart88.xml"/><Relationship Id="rId5" Type="http://schemas.openxmlformats.org/officeDocument/2006/relationships/chart" Target="../charts/chart87.xml"/><Relationship Id="rId4" Type="http://schemas.openxmlformats.org/officeDocument/2006/relationships/chart" Target="../charts/chart8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3.xml"/><Relationship Id="rId7" Type="http://schemas.openxmlformats.org/officeDocument/2006/relationships/chart" Target="../charts/chart16.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5.xml"/><Relationship Id="rId5" Type="http://schemas.openxmlformats.org/officeDocument/2006/relationships/image" Target="../media/image2.png"/><Relationship Id="rId4"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12</xdr:col>
      <xdr:colOff>0</xdr:colOff>
      <xdr:row>14</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24</xdr:row>
      <xdr:rowOff>0</xdr:rowOff>
    </xdr:from>
    <xdr:to>
      <xdr:col>23</xdr:col>
      <xdr:colOff>0</xdr:colOff>
      <xdr:row>37</xdr:row>
      <xdr:rowOff>68580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586740</xdr:colOff>
      <xdr:row>49</xdr:row>
      <xdr:rowOff>0</xdr:rowOff>
    </xdr:from>
    <xdr:to>
      <xdr:col>7</xdr:col>
      <xdr:colOff>320040</xdr:colOff>
      <xdr:row>62</xdr:row>
      <xdr:rowOff>68580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xdr:row>
      <xdr:rowOff>0</xdr:rowOff>
    </xdr:from>
    <xdr:to>
      <xdr:col>18</xdr:col>
      <xdr:colOff>0</xdr:colOff>
      <xdr:row>14</xdr:row>
      <xdr:rowOff>0</xdr:rowOff>
    </xdr:to>
    <xdr:graphicFrame macro="">
      <xdr:nvGraphicFramePr>
        <xdr:cNvPr id="5" name="圖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365760</xdr:colOff>
      <xdr:row>81</xdr:row>
      <xdr:rowOff>22860</xdr:rowOff>
    </xdr:from>
    <xdr:to>
      <xdr:col>9</xdr:col>
      <xdr:colOff>41675</xdr:colOff>
      <xdr:row>100</xdr:row>
      <xdr:rowOff>160020</xdr:rowOff>
    </xdr:to>
    <xdr:pic>
      <xdr:nvPicPr>
        <xdr:cNvPr id="6" name="圖片 5" descr="https://pansci.asia/wp-content/uploads/2020/04/5bc587c886a199de79a8217a3e9cd46e-560x481.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82040" y="13807440"/>
          <a:ext cx="4712735" cy="404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24</xdr:col>
      <xdr:colOff>0</xdr:colOff>
      <xdr:row>24</xdr:row>
      <xdr:rowOff>0</xdr:rowOff>
    </xdr:from>
    <xdr:to>
      <xdr:col>31</xdr:col>
      <xdr:colOff>0</xdr:colOff>
      <xdr:row>37</xdr:row>
      <xdr:rowOff>68580</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49</xdr:row>
      <xdr:rowOff>0</xdr:rowOff>
    </xdr:from>
    <xdr:to>
      <xdr:col>16</xdr:col>
      <xdr:colOff>0</xdr:colOff>
      <xdr:row>62</xdr:row>
      <xdr:rowOff>68580</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24</xdr:row>
      <xdr:rowOff>0</xdr:rowOff>
    </xdr:from>
    <xdr:to>
      <xdr:col>14</xdr:col>
      <xdr:colOff>0</xdr:colOff>
      <xdr:row>37</xdr:row>
      <xdr:rowOff>68580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129540</xdr:colOff>
      <xdr:row>63</xdr:row>
      <xdr:rowOff>137160</xdr:rowOff>
    </xdr:from>
    <xdr:to>
      <xdr:col>6</xdr:col>
      <xdr:colOff>0</xdr:colOff>
      <xdr:row>75</xdr:row>
      <xdr:rowOff>0</xdr:rowOff>
    </xdr:to>
    <mc:AlternateContent xmlns:mc="http://schemas.openxmlformats.org/markup-compatibility/2006">
      <mc:Choice xmlns:cx="http://schemas.microsoft.com/office/drawing/2014/chartex" Requires="cx">
        <xdr:graphicFrame macro="">
          <xdr:nvGraphicFramePr>
            <xdr:cNvPr id="11" name="圖表 10"/>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5</xdr:row>
      <xdr:rowOff>0</xdr:rowOff>
    </xdr:from>
    <xdr:to>
      <xdr:col>7</xdr:col>
      <xdr:colOff>0</xdr:colOff>
      <xdr:row>17</xdr:row>
      <xdr:rowOff>0</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457200</xdr:colOff>
      <xdr:row>5</xdr:row>
      <xdr:rowOff>0</xdr:rowOff>
    </xdr:from>
    <xdr:to>
      <xdr:col>11</xdr:col>
      <xdr:colOff>457200</xdr:colOff>
      <xdr:row>17</xdr:row>
      <xdr:rowOff>0</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152400</xdr:colOff>
      <xdr:row>13</xdr:row>
      <xdr:rowOff>144780</xdr:rowOff>
    </xdr:from>
    <xdr:to>
      <xdr:col>10</xdr:col>
      <xdr:colOff>525780</xdr:colOff>
      <xdr:row>13</xdr:row>
      <xdr:rowOff>190500</xdr:rowOff>
    </xdr:to>
    <xdr:sp macro="" textlink="">
      <xdr:nvSpPr>
        <xdr:cNvPr id="9" name="矩形 8"/>
        <xdr:cNvSpPr/>
      </xdr:nvSpPr>
      <xdr:spPr>
        <a:xfrm>
          <a:off x="4320540" y="5494020"/>
          <a:ext cx="1592580" cy="4572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8</xdr:col>
      <xdr:colOff>173627</xdr:colOff>
      <xdr:row>13</xdr:row>
      <xdr:rowOff>103414</xdr:rowOff>
    </xdr:from>
    <xdr:to>
      <xdr:col>8</xdr:col>
      <xdr:colOff>326027</xdr:colOff>
      <xdr:row>13</xdr:row>
      <xdr:rowOff>171994</xdr:rowOff>
    </xdr:to>
    <xdr:cxnSp macro="">
      <xdr:nvCxnSpPr>
        <xdr:cNvPr id="11" name="直線接點 10"/>
        <xdr:cNvCxnSpPr/>
      </xdr:nvCxnSpPr>
      <xdr:spPr>
        <a:xfrm>
          <a:off x="4340134" y="5480957"/>
          <a:ext cx="152400" cy="6858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173627</xdr:colOff>
      <xdr:row>13</xdr:row>
      <xdr:rowOff>166007</xdr:rowOff>
    </xdr:from>
    <xdr:to>
      <xdr:col>8</xdr:col>
      <xdr:colOff>326027</xdr:colOff>
      <xdr:row>14</xdr:row>
      <xdr:rowOff>27759</xdr:rowOff>
    </xdr:to>
    <xdr:cxnSp macro="">
      <xdr:nvCxnSpPr>
        <xdr:cNvPr id="12" name="直線接點 11"/>
        <xdr:cNvCxnSpPr/>
      </xdr:nvCxnSpPr>
      <xdr:spPr>
        <a:xfrm>
          <a:off x="4340134" y="5543550"/>
          <a:ext cx="152400" cy="6858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0</xdr:colOff>
      <xdr:row>16</xdr:row>
      <xdr:rowOff>0</xdr:rowOff>
    </xdr:from>
    <xdr:to>
      <xdr:col>9</xdr:col>
      <xdr:colOff>228600</xdr:colOff>
      <xdr:row>29</xdr:row>
      <xdr:rowOff>19050</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32</xdr:row>
      <xdr:rowOff>0</xdr:rowOff>
    </xdr:from>
    <xdr:to>
      <xdr:col>23</xdr:col>
      <xdr:colOff>0</xdr:colOff>
      <xdr:row>44</xdr:row>
      <xdr:rowOff>0</xdr:rowOff>
    </xdr:to>
    <xdr:graphicFrame macro="">
      <xdr:nvGraphicFramePr>
        <xdr:cNvPr id="5" name="圖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66675</xdr:colOff>
      <xdr:row>31</xdr:row>
      <xdr:rowOff>28575</xdr:rowOff>
    </xdr:from>
    <xdr:to>
      <xdr:col>9</xdr:col>
      <xdr:colOff>295275</xdr:colOff>
      <xdr:row>44</xdr:row>
      <xdr:rowOff>47625</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685799</xdr:colOff>
      <xdr:row>1</xdr:row>
      <xdr:rowOff>9525</xdr:rowOff>
    </xdr:from>
    <xdr:to>
      <xdr:col>9</xdr:col>
      <xdr:colOff>38100</xdr:colOff>
      <xdr:row>12</xdr:row>
      <xdr:rowOff>200025</xdr:rowOff>
    </xdr:to>
    <xdr:graphicFrame macro="">
      <xdr:nvGraphicFramePr>
        <xdr:cNvPr id="7" name="圖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45</xdr:row>
      <xdr:rowOff>0</xdr:rowOff>
    </xdr:from>
    <xdr:to>
      <xdr:col>8</xdr:col>
      <xdr:colOff>342900</xdr:colOff>
      <xdr:row>58</xdr:row>
      <xdr:rowOff>19050</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61</xdr:row>
      <xdr:rowOff>0</xdr:rowOff>
    </xdr:from>
    <xdr:to>
      <xdr:col>8</xdr:col>
      <xdr:colOff>123825</xdr:colOff>
      <xdr:row>75</xdr:row>
      <xdr:rowOff>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0</xdr:colOff>
      <xdr:row>0</xdr:row>
      <xdr:rowOff>0</xdr:rowOff>
    </xdr:from>
    <xdr:to>
      <xdr:col>9</xdr:col>
      <xdr:colOff>228600</xdr:colOff>
      <xdr:row>12</xdr:row>
      <xdr:rowOff>123825</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274911</xdr:colOff>
      <xdr:row>13</xdr:row>
      <xdr:rowOff>0</xdr:rowOff>
    </xdr:from>
    <xdr:to>
      <xdr:col>15</xdr:col>
      <xdr:colOff>0</xdr:colOff>
      <xdr:row>24</xdr:row>
      <xdr:rowOff>62864</xdr:rowOff>
    </xdr:to>
    <xdr:graphicFrame macro="">
      <xdr:nvGraphicFramePr>
        <xdr:cNvPr id="12" name="圖表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408455</xdr:colOff>
      <xdr:row>0</xdr:row>
      <xdr:rowOff>44823</xdr:rowOff>
    </xdr:from>
    <xdr:to>
      <xdr:col>15</xdr:col>
      <xdr:colOff>475130</xdr:colOff>
      <xdr:row>11</xdr:row>
      <xdr:rowOff>178173</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13</xdr:row>
      <xdr:rowOff>0</xdr:rowOff>
    </xdr:from>
    <xdr:to>
      <xdr:col>9</xdr:col>
      <xdr:colOff>334689</xdr:colOff>
      <xdr:row>24</xdr:row>
      <xdr:rowOff>62864</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0.17845</cdr:x>
      <cdr:y>0.6742</cdr:y>
    </cdr:from>
    <cdr:to>
      <cdr:x>0.89273</cdr:x>
      <cdr:y>0.71623</cdr:y>
    </cdr:to>
    <cdr:sp macro="" textlink="">
      <cdr:nvSpPr>
        <cdr:cNvPr id="2" name="矩形 1"/>
        <cdr:cNvSpPr/>
      </cdr:nvSpPr>
      <cdr:spPr>
        <a:xfrm xmlns:a="http://schemas.openxmlformats.org/drawingml/2006/main">
          <a:off x="475915" y="1738267"/>
          <a:ext cx="1905000" cy="108363"/>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zh-TW"/>
        </a:p>
      </cdr:txBody>
    </cdr:sp>
  </cdr:relSizeAnchor>
  <cdr:relSizeAnchor xmlns:cdr="http://schemas.openxmlformats.org/drawingml/2006/chartDrawing">
    <cdr:from>
      <cdr:x>0.18302</cdr:x>
      <cdr:y>0.65435</cdr:y>
    </cdr:from>
    <cdr:to>
      <cdr:x>0.22416</cdr:x>
      <cdr:y>0.69288</cdr:y>
    </cdr:to>
    <cdr:cxnSp macro="">
      <cdr:nvCxnSpPr>
        <cdr:cNvPr id="3" name="直線接點 2"/>
        <cdr:cNvCxnSpPr/>
      </cdr:nvCxnSpPr>
      <cdr:spPr>
        <a:xfrm xmlns:a="http://schemas.openxmlformats.org/drawingml/2006/main" flipH="1">
          <a:off x="488107" y="1687095"/>
          <a:ext cx="109728" cy="99333"/>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0.18302</cdr:x>
      <cdr:y>0.69054</cdr:y>
    </cdr:from>
    <cdr:to>
      <cdr:x>0.22416</cdr:x>
      <cdr:y>0.72907</cdr:y>
    </cdr:to>
    <cdr:cxnSp macro="">
      <cdr:nvCxnSpPr>
        <cdr:cNvPr id="4" name="直線接點 3"/>
        <cdr:cNvCxnSpPr/>
      </cdr:nvCxnSpPr>
      <cdr:spPr>
        <a:xfrm xmlns:a="http://schemas.openxmlformats.org/drawingml/2006/main" flipH="1">
          <a:off x="488107" y="1780408"/>
          <a:ext cx="109728" cy="9933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4.xml><?xml version="1.0" encoding="utf-8"?>
<c:userShapes xmlns:c="http://schemas.openxmlformats.org/drawingml/2006/chart">
  <cdr:relSizeAnchor xmlns:cdr="http://schemas.openxmlformats.org/drawingml/2006/chartDrawing">
    <cdr:from>
      <cdr:x>0.19143</cdr:x>
      <cdr:y>0.67623</cdr:y>
    </cdr:from>
    <cdr:to>
      <cdr:x>0.87839</cdr:x>
      <cdr:y>0.72308</cdr:y>
    </cdr:to>
    <cdr:sp macro="" textlink="">
      <cdr:nvSpPr>
        <cdr:cNvPr id="3" name="矩形 2"/>
        <cdr:cNvSpPr/>
      </cdr:nvSpPr>
      <cdr:spPr>
        <a:xfrm xmlns:a="http://schemas.openxmlformats.org/drawingml/2006/main">
          <a:off x="530860" y="1572918"/>
          <a:ext cx="1905000" cy="10897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zh-TW"/>
        </a:p>
      </cdr:txBody>
    </cdr:sp>
  </cdr:relSizeAnchor>
  <cdr:relSizeAnchor xmlns:cdr="http://schemas.openxmlformats.org/drawingml/2006/chartDrawing">
    <cdr:from>
      <cdr:x>0.19583</cdr:x>
      <cdr:y>0.65411</cdr:y>
    </cdr:from>
    <cdr:to>
      <cdr:x>0.2354</cdr:x>
      <cdr:y>0.69705</cdr:y>
    </cdr:to>
    <cdr:cxnSp macro="">
      <cdr:nvCxnSpPr>
        <cdr:cNvPr id="4" name="直線接點 3"/>
        <cdr:cNvCxnSpPr/>
      </cdr:nvCxnSpPr>
      <cdr:spPr>
        <a:xfrm xmlns:a="http://schemas.openxmlformats.org/drawingml/2006/main" flipH="1">
          <a:off x="543052" y="1521460"/>
          <a:ext cx="109728" cy="99889"/>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0.19583</cdr:x>
      <cdr:y>0.69445</cdr:y>
    </cdr:from>
    <cdr:to>
      <cdr:x>0.2354</cdr:x>
      <cdr:y>0.7374</cdr:y>
    </cdr:to>
    <cdr:cxnSp macro="">
      <cdr:nvCxnSpPr>
        <cdr:cNvPr id="5" name="直線接點 4"/>
        <cdr:cNvCxnSpPr/>
      </cdr:nvCxnSpPr>
      <cdr:spPr>
        <a:xfrm xmlns:a="http://schemas.openxmlformats.org/drawingml/2006/main" flipH="1">
          <a:off x="543052" y="1615295"/>
          <a:ext cx="109728" cy="99890"/>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5.xml><?xml version="1.0" encoding="utf-8"?>
<c:userShapes xmlns:c="http://schemas.openxmlformats.org/drawingml/2006/chart">
  <cdr:relSizeAnchor xmlns:cdr="http://schemas.openxmlformats.org/drawingml/2006/chartDrawing">
    <cdr:from>
      <cdr:x>0.27889</cdr:x>
      <cdr:y>0.71651</cdr:y>
    </cdr:from>
    <cdr:to>
      <cdr:x>0.89051</cdr:x>
      <cdr:y>0.76198</cdr:y>
    </cdr:to>
    <cdr:sp macro="" textlink="">
      <cdr:nvSpPr>
        <cdr:cNvPr id="8" name="矩形 7"/>
        <cdr:cNvSpPr/>
      </cdr:nvSpPr>
      <cdr:spPr>
        <a:xfrm xmlns:a="http://schemas.openxmlformats.org/drawingml/2006/main">
          <a:off x="868657" y="1729113"/>
          <a:ext cx="1905000" cy="109728"/>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TW"/>
        </a:p>
      </cdr:txBody>
    </cdr:sp>
  </cdr:relSizeAnchor>
  <cdr:relSizeAnchor xmlns:cdr="http://schemas.openxmlformats.org/drawingml/2006/chartDrawing">
    <cdr:from>
      <cdr:x>0.28281</cdr:x>
      <cdr:y>0.69504</cdr:y>
    </cdr:from>
    <cdr:to>
      <cdr:x>0.31804</cdr:x>
      <cdr:y>0.73672</cdr:y>
    </cdr:to>
    <cdr:cxnSp macro="">
      <cdr:nvCxnSpPr>
        <cdr:cNvPr id="11" name="直線接點 10"/>
        <cdr:cNvCxnSpPr/>
      </cdr:nvCxnSpPr>
      <cdr:spPr>
        <a:xfrm xmlns:a="http://schemas.openxmlformats.org/drawingml/2006/main" flipH="1">
          <a:off x="880849" y="1677297"/>
          <a:ext cx="109728" cy="10058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0.28281</cdr:x>
      <cdr:y>0.73419</cdr:y>
    </cdr:from>
    <cdr:to>
      <cdr:x>0.31804</cdr:x>
      <cdr:y>0.77587</cdr:y>
    </cdr:to>
    <cdr:cxnSp macro="">
      <cdr:nvCxnSpPr>
        <cdr:cNvPr id="12" name="直線接點 11"/>
        <cdr:cNvCxnSpPr/>
      </cdr:nvCxnSpPr>
      <cdr:spPr>
        <a:xfrm xmlns:a="http://schemas.openxmlformats.org/drawingml/2006/main" flipH="1">
          <a:off x="880849" y="1771785"/>
          <a:ext cx="109728" cy="10058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6.xml><?xml version="1.0" encoding="utf-8"?>
<c:userShapes xmlns:c="http://schemas.openxmlformats.org/drawingml/2006/chart">
  <cdr:relSizeAnchor xmlns:cdr="http://schemas.openxmlformats.org/drawingml/2006/chartDrawing">
    <cdr:from>
      <cdr:x>0.19143</cdr:x>
      <cdr:y>0.67623</cdr:y>
    </cdr:from>
    <cdr:to>
      <cdr:x>0.87839</cdr:x>
      <cdr:y>0.72308</cdr:y>
    </cdr:to>
    <cdr:sp macro="" textlink="">
      <cdr:nvSpPr>
        <cdr:cNvPr id="3" name="矩形 2"/>
        <cdr:cNvSpPr/>
      </cdr:nvSpPr>
      <cdr:spPr>
        <a:xfrm xmlns:a="http://schemas.openxmlformats.org/drawingml/2006/main">
          <a:off x="530860" y="1572918"/>
          <a:ext cx="1905000" cy="10897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zh-TW"/>
        </a:p>
      </cdr:txBody>
    </cdr:sp>
  </cdr:relSizeAnchor>
  <cdr:relSizeAnchor xmlns:cdr="http://schemas.openxmlformats.org/drawingml/2006/chartDrawing">
    <cdr:from>
      <cdr:x>0.19583</cdr:x>
      <cdr:y>0.65411</cdr:y>
    </cdr:from>
    <cdr:to>
      <cdr:x>0.2354</cdr:x>
      <cdr:y>0.69705</cdr:y>
    </cdr:to>
    <cdr:cxnSp macro="">
      <cdr:nvCxnSpPr>
        <cdr:cNvPr id="4" name="直線接點 3"/>
        <cdr:cNvCxnSpPr/>
      </cdr:nvCxnSpPr>
      <cdr:spPr>
        <a:xfrm xmlns:a="http://schemas.openxmlformats.org/drawingml/2006/main" flipH="1">
          <a:off x="543052" y="1521460"/>
          <a:ext cx="109728" cy="99889"/>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0.19583</cdr:x>
      <cdr:y>0.69445</cdr:y>
    </cdr:from>
    <cdr:to>
      <cdr:x>0.2354</cdr:x>
      <cdr:y>0.7374</cdr:y>
    </cdr:to>
    <cdr:cxnSp macro="">
      <cdr:nvCxnSpPr>
        <cdr:cNvPr id="5" name="直線接點 4"/>
        <cdr:cNvCxnSpPr/>
      </cdr:nvCxnSpPr>
      <cdr:spPr>
        <a:xfrm xmlns:a="http://schemas.openxmlformats.org/drawingml/2006/main" flipH="1">
          <a:off x="543052" y="1615295"/>
          <a:ext cx="109728" cy="99890"/>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7.xml><?xml version="1.0" encoding="utf-8"?>
<xdr:wsDr xmlns:xdr="http://schemas.openxmlformats.org/drawingml/2006/spreadsheetDrawing" xmlns:a="http://schemas.openxmlformats.org/drawingml/2006/main">
  <xdr:twoCellAnchor>
    <xdr:from>
      <xdr:col>5</xdr:col>
      <xdr:colOff>0</xdr:colOff>
      <xdr:row>1</xdr:row>
      <xdr:rowOff>0</xdr:rowOff>
    </xdr:from>
    <xdr:to>
      <xdr:col>11</xdr:col>
      <xdr:colOff>0</xdr:colOff>
      <xdr:row>12</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9</xdr:col>
      <xdr:colOff>0</xdr:colOff>
      <xdr:row>33</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4</xdr:col>
      <xdr:colOff>247651</xdr:colOff>
      <xdr:row>0</xdr:row>
      <xdr:rowOff>0</xdr:rowOff>
    </xdr:from>
    <xdr:to>
      <xdr:col>9</xdr:col>
      <xdr:colOff>1</xdr:colOff>
      <xdr:row>12</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114300</xdr:colOff>
      <xdr:row>0</xdr:row>
      <xdr:rowOff>0</xdr:rowOff>
    </xdr:from>
    <xdr:to>
      <xdr:col>19</xdr:col>
      <xdr:colOff>85725</xdr:colOff>
      <xdr:row>12</xdr:row>
      <xdr:rowOff>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502023</xdr:colOff>
      <xdr:row>16</xdr:row>
      <xdr:rowOff>0</xdr:rowOff>
    </xdr:from>
    <xdr:to>
      <xdr:col>22</xdr:col>
      <xdr:colOff>197223</xdr:colOff>
      <xdr:row>28</xdr:row>
      <xdr:rowOff>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95250</xdr:colOff>
      <xdr:row>0</xdr:row>
      <xdr:rowOff>104775</xdr:rowOff>
    </xdr:from>
    <xdr:to>
      <xdr:col>14</xdr:col>
      <xdr:colOff>66675</xdr:colOff>
      <xdr:row>12</xdr:row>
      <xdr:rowOff>104775</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401782</xdr:colOff>
      <xdr:row>16</xdr:row>
      <xdr:rowOff>0</xdr:rowOff>
    </xdr:from>
    <xdr:to>
      <xdr:col>18</xdr:col>
      <xdr:colOff>0</xdr:colOff>
      <xdr:row>28</xdr:row>
      <xdr:rowOff>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304800</xdr:colOff>
      <xdr:row>16</xdr:row>
      <xdr:rowOff>0</xdr:rowOff>
    </xdr:from>
    <xdr:to>
      <xdr:col>14</xdr:col>
      <xdr:colOff>0</xdr:colOff>
      <xdr:row>28</xdr:row>
      <xdr:rowOff>0</xdr:rowOff>
    </xdr:to>
    <xdr:graphicFrame macro="">
      <xdr:nvGraphicFramePr>
        <xdr:cNvPr id="10" name="圖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62752</xdr:colOff>
      <xdr:row>15</xdr:row>
      <xdr:rowOff>17930</xdr:rowOff>
    </xdr:from>
    <xdr:to>
      <xdr:col>9</xdr:col>
      <xdr:colOff>0</xdr:colOff>
      <xdr:row>28</xdr:row>
      <xdr:rowOff>17930</xdr:rowOff>
    </xdr:to>
    <xdr:graphicFrame macro="">
      <xdr:nvGraphicFramePr>
        <xdr:cNvPr id="11" name="圖表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13</xdr:col>
      <xdr:colOff>0</xdr:colOff>
      <xdr:row>1</xdr:row>
      <xdr:rowOff>0</xdr:rowOff>
    </xdr:from>
    <xdr:to>
      <xdr:col>19</xdr:col>
      <xdr:colOff>0</xdr:colOff>
      <xdr:row>13</xdr:row>
      <xdr:rowOff>209549</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1</xdr:row>
      <xdr:rowOff>0</xdr:rowOff>
    </xdr:from>
    <xdr:to>
      <xdr:col>26</xdr:col>
      <xdr:colOff>0</xdr:colOff>
      <xdr:row>14</xdr:row>
      <xdr:rowOff>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17</xdr:row>
      <xdr:rowOff>0</xdr:rowOff>
    </xdr:from>
    <xdr:to>
      <xdr:col>19</xdr:col>
      <xdr:colOff>0</xdr:colOff>
      <xdr:row>30</xdr:row>
      <xdr:rowOff>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17</xdr:row>
      <xdr:rowOff>0</xdr:rowOff>
    </xdr:from>
    <xdr:to>
      <xdr:col>26</xdr:col>
      <xdr:colOff>0</xdr:colOff>
      <xdr:row>30</xdr:row>
      <xdr:rowOff>0</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34</xdr:row>
      <xdr:rowOff>0</xdr:rowOff>
    </xdr:from>
    <xdr:to>
      <xdr:col>19</xdr:col>
      <xdr:colOff>0</xdr:colOff>
      <xdr:row>47</xdr:row>
      <xdr:rowOff>0</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dr:relSizeAnchor xmlns:cdr="http://schemas.openxmlformats.org/drawingml/2006/chartDrawing">
    <cdr:from>
      <cdr:x>0.28393</cdr:x>
      <cdr:y>0.8</cdr:y>
    </cdr:from>
    <cdr:to>
      <cdr:x>0.36071</cdr:x>
      <cdr:y>0.9</cdr:y>
    </cdr:to>
    <cdr:sp macro="" textlink="">
      <cdr:nvSpPr>
        <cdr:cNvPr id="3" name="文字方塊 2"/>
        <cdr:cNvSpPr txBox="1"/>
      </cdr:nvSpPr>
      <cdr:spPr>
        <a:xfrm xmlns:a="http://schemas.openxmlformats.org/drawingml/2006/main">
          <a:off x="1211580" y="2194560"/>
          <a:ext cx="32766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dr:relSizeAnchor xmlns:cdr="http://schemas.openxmlformats.org/drawingml/2006/chartDrawing">
    <cdr:from>
      <cdr:x>0.6375</cdr:x>
      <cdr:y>0.8</cdr:y>
    </cdr:from>
    <cdr:to>
      <cdr:x>0.71429</cdr:x>
      <cdr:y>0.9</cdr:y>
    </cdr:to>
    <cdr:sp macro="" textlink="">
      <cdr:nvSpPr>
        <cdr:cNvPr id="4" name="文字方塊 3"/>
        <cdr:cNvSpPr txBox="1"/>
      </cdr:nvSpPr>
      <cdr:spPr>
        <a:xfrm xmlns:a="http://schemas.openxmlformats.org/drawingml/2006/main">
          <a:off x="2720340" y="2194560"/>
          <a:ext cx="32766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乙</a:t>
          </a:r>
        </a:p>
      </cdr:txBody>
    </cdr:sp>
  </cdr:relSizeAnchor>
</c:userShapes>
</file>

<file path=xl/drawings/drawing20.xml><?xml version="1.0" encoding="utf-8"?>
<xdr:wsDr xmlns:xdr="http://schemas.openxmlformats.org/drawingml/2006/spreadsheetDrawing" xmlns:a="http://schemas.openxmlformats.org/drawingml/2006/main">
  <xdr:twoCellAnchor>
    <xdr:from>
      <xdr:col>6</xdr:col>
      <xdr:colOff>0</xdr:colOff>
      <xdr:row>1</xdr:row>
      <xdr:rowOff>0</xdr:rowOff>
    </xdr:from>
    <xdr:to>
      <xdr:col>11</xdr:col>
      <xdr:colOff>0</xdr:colOff>
      <xdr:row>15</xdr:row>
      <xdr:rowOff>19050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xdr:row>
      <xdr:rowOff>0</xdr:rowOff>
    </xdr:from>
    <xdr:to>
      <xdr:col>16</xdr:col>
      <xdr:colOff>0</xdr:colOff>
      <xdr:row>15</xdr:row>
      <xdr:rowOff>19050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18</xdr:row>
      <xdr:rowOff>161925</xdr:rowOff>
    </xdr:from>
    <xdr:to>
      <xdr:col>11</xdr:col>
      <xdr:colOff>0</xdr:colOff>
      <xdr:row>32</xdr:row>
      <xdr:rowOff>180975</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32</xdr:row>
      <xdr:rowOff>190500</xdr:rowOff>
    </xdr:from>
    <xdr:to>
      <xdr:col>11</xdr:col>
      <xdr:colOff>0</xdr:colOff>
      <xdr:row>47</xdr:row>
      <xdr:rowOff>0</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46</xdr:row>
      <xdr:rowOff>190500</xdr:rowOff>
    </xdr:from>
    <xdr:to>
      <xdr:col>11</xdr:col>
      <xdr:colOff>0</xdr:colOff>
      <xdr:row>61</xdr:row>
      <xdr:rowOff>0</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32</xdr:row>
      <xdr:rowOff>190500</xdr:rowOff>
    </xdr:from>
    <xdr:to>
      <xdr:col>16</xdr:col>
      <xdr:colOff>0</xdr:colOff>
      <xdr:row>47</xdr:row>
      <xdr:rowOff>0</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62</xdr:row>
      <xdr:rowOff>161925</xdr:rowOff>
    </xdr:from>
    <xdr:to>
      <xdr:col>11</xdr:col>
      <xdr:colOff>0</xdr:colOff>
      <xdr:row>76</xdr:row>
      <xdr:rowOff>180975</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0</xdr:colOff>
      <xdr:row>1</xdr:row>
      <xdr:rowOff>0</xdr:rowOff>
    </xdr:from>
    <xdr:to>
      <xdr:col>21</xdr:col>
      <xdr:colOff>0</xdr:colOff>
      <xdr:row>15</xdr:row>
      <xdr:rowOff>19050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0</xdr:colOff>
      <xdr:row>47</xdr:row>
      <xdr:rowOff>0</xdr:rowOff>
    </xdr:from>
    <xdr:to>
      <xdr:col>16</xdr:col>
      <xdr:colOff>0</xdr:colOff>
      <xdr:row>61</xdr:row>
      <xdr:rowOff>15240</xdr:rowOff>
    </xdr:to>
    <xdr:graphicFrame macro="">
      <xdr:nvGraphicFramePr>
        <xdr:cNvPr id="10" name="圖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419100</xdr:colOff>
      <xdr:row>62</xdr:row>
      <xdr:rowOff>186690</xdr:rowOff>
    </xdr:from>
    <xdr:to>
      <xdr:col>16</xdr:col>
      <xdr:colOff>419100</xdr:colOff>
      <xdr:row>77</xdr:row>
      <xdr:rowOff>0</xdr:rowOff>
    </xdr:to>
    <xdr:graphicFrame macro="">
      <xdr:nvGraphicFramePr>
        <xdr:cNvPr id="11" name="圖表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6</xdr:col>
      <xdr:colOff>0</xdr:colOff>
      <xdr:row>18</xdr:row>
      <xdr:rowOff>76200</xdr:rowOff>
    </xdr:from>
    <xdr:to>
      <xdr:col>16</xdr:col>
      <xdr:colOff>0</xdr:colOff>
      <xdr:row>32</xdr:row>
      <xdr:rowOff>95250</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0</xdr:row>
      <xdr:rowOff>0</xdr:rowOff>
    </xdr:from>
    <xdr:to>
      <xdr:col>16</xdr:col>
      <xdr:colOff>0</xdr:colOff>
      <xdr:row>14</xdr:row>
      <xdr:rowOff>19050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0</xdr:row>
      <xdr:rowOff>66675</xdr:rowOff>
    </xdr:from>
    <xdr:to>
      <xdr:col>10</xdr:col>
      <xdr:colOff>457200</xdr:colOff>
      <xdr:row>13</xdr:row>
      <xdr:rowOff>85725</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359924</xdr:colOff>
      <xdr:row>17</xdr:row>
      <xdr:rowOff>106680</xdr:rowOff>
    </xdr:from>
    <xdr:to>
      <xdr:col>20</xdr:col>
      <xdr:colOff>316608</xdr:colOff>
      <xdr:row>29</xdr:row>
      <xdr:rowOff>99060</xdr:rowOff>
    </xdr:to>
    <xdr:pic>
      <xdr:nvPicPr>
        <xdr:cNvPr id="3" name="圖片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51324" y="3604260"/>
          <a:ext cx="3614284" cy="2461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7620</xdr:colOff>
      <xdr:row>0</xdr:row>
      <xdr:rowOff>66675</xdr:rowOff>
    </xdr:from>
    <xdr:to>
      <xdr:col>20</xdr:col>
      <xdr:colOff>464820</xdr:colOff>
      <xdr:row>13</xdr:row>
      <xdr:rowOff>85725</xdr:rowOff>
    </xdr:to>
    <xdr:graphicFrame macro="">
      <xdr:nvGraphicFramePr>
        <xdr:cNvPr id="4" name="圖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4</xdr:col>
      <xdr:colOff>1</xdr:colOff>
      <xdr:row>0</xdr:row>
      <xdr:rowOff>0</xdr:rowOff>
    </xdr:from>
    <xdr:to>
      <xdr:col>17</xdr:col>
      <xdr:colOff>371475</xdr:colOff>
      <xdr:row>14</xdr:row>
      <xdr:rowOff>66674</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0</xdr:row>
      <xdr:rowOff>0</xdr:rowOff>
    </xdr:from>
    <xdr:to>
      <xdr:col>14</xdr:col>
      <xdr:colOff>0</xdr:colOff>
      <xdr:row>17</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0</xdr:row>
      <xdr:rowOff>47625</xdr:rowOff>
    </xdr:from>
    <xdr:to>
      <xdr:col>24</xdr:col>
      <xdr:colOff>9525</xdr:colOff>
      <xdr:row>17</xdr:row>
      <xdr:rowOff>47625</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5</xdr:col>
      <xdr:colOff>0</xdr:colOff>
      <xdr:row>0</xdr:row>
      <xdr:rowOff>0</xdr:rowOff>
    </xdr:from>
    <xdr:to>
      <xdr:col>10</xdr:col>
      <xdr:colOff>0</xdr:colOff>
      <xdr:row>16</xdr:row>
      <xdr:rowOff>0</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6</xdr:col>
      <xdr:colOff>0</xdr:colOff>
      <xdr:row>1</xdr:row>
      <xdr:rowOff>0</xdr:rowOff>
    </xdr:from>
    <xdr:to>
      <xdr:col>12</xdr:col>
      <xdr:colOff>0</xdr:colOff>
      <xdr:row>13</xdr:row>
      <xdr:rowOff>0</xdr:rowOff>
    </xdr:to>
    <xdr:graphicFrame macro="">
      <xdr:nvGraphicFramePr>
        <xdr:cNvPr id="5" name="圖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266700</xdr:colOff>
      <xdr:row>65</xdr:row>
      <xdr:rowOff>0</xdr:rowOff>
    </xdr:from>
    <xdr:to>
      <xdr:col>17</xdr:col>
      <xdr:colOff>266700</xdr:colOff>
      <xdr:row>79</xdr:row>
      <xdr:rowOff>0</xdr:rowOff>
    </xdr:to>
    <xdr:graphicFrame macro="">
      <xdr:nvGraphicFramePr>
        <xdr:cNvPr id="6" name="圖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365760</xdr:colOff>
      <xdr:row>16</xdr:row>
      <xdr:rowOff>91440</xdr:rowOff>
    </xdr:from>
    <xdr:to>
      <xdr:col>14</xdr:col>
      <xdr:colOff>365760</xdr:colOff>
      <xdr:row>34</xdr:row>
      <xdr:rowOff>91440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340659</xdr:colOff>
      <xdr:row>1</xdr:row>
      <xdr:rowOff>50202</xdr:rowOff>
    </xdr:from>
    <xdr:to>
      <xdr:col>19</xdr:col>
      <xdr:colOff>0</xdr:colOff>
      <xdr:row>12</xdr:row>
      <xdr:rowOff>175260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8</xdr:col>
      <xdr:colOff>0</xdr:colOff>
      <xdr:row>75</xdr:row>
      <xdr:rowOff>0</xdr:rowOff>
    </xdr:from>
    <xdr:to>
      <xdr:col>12</xdr:col>
      <xdr:colOff>76200</xdr:colOff>
      <xdr:row>95</xdr:row>
      <xdr:rowOff>76200</xdr:rowOff>
    </xdr:to>
    <xdr:graphicFrame macro="">
      <xdr:nvGraphicFramePr>
        <xdr:cNvPr id="46" name="圖表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121023</xdr:colOff>
      <xdr:row>1</xdr:row>
      <xdr:rowOff>11766</xdr:rowOff>
    </xdr:from>
    <xdr:to>
      <xdr:col>10</xdr:col>
      <xdr:colOff>546286</xdr:colOff>
      <xdr:row>13</xdr:row>
      <xdr:rowOff>196663</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127747</xdr:colOff>
      <xdr:row>14</xdr:row>
      <xdr:rowOff>152400</xdr:rowOff>
    </xdr:from>
    <xdr:to>
      <xdr:col>10</xdr:col>
      <xdr:colOff>553010</xdr:colOff>
      <xdr:row>27</xdr:row>
      <xdr:rowOff>127747</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134470</xdr:colOff>
      <xdr:row>28</xdr:row>
      <xdr:rowOff>44823</xdr:rowOff>
    </xdr:from>
    <xdr:to>
      <xdr:col>10</xdr:col>
      <xdr:colOff>605117</xdr:colOff>
      <xdr:row>41</xdr:row>
      <xdr:rowOff>20170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441511</xdr:colOff>
      <xdr:row>1</xdr:row>
      <xdr:rowOff>7284</xdr:rowOff>
    </xdr:from>
    <xdr:to>
      <xdr:col>18</xdr:col>
      <xdr:colOff>183215</xdr:colOff>
      <xdr:row>13</xdr:row>
      <xdr:rowOff>192181</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448235</xdr:colOff>
      <xdr:row>14</xdr:row>
      <xdr:rowOff>147918</xdr:rowOff>
    </xdr:from>
    <xdr:to>
      <xdr:col>18</xdr:col>
      <xdr:colOff>189939</xdr:colOff>
      <xdr:row>27</xdr:row>
      <xdr:rowOff>123265</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454958</xdr:colOff>
      <xdr:row>28</xdr:row>
      <xdr:rowOff>40341</xdr:rowOff>
    </xdr:from>
    <xdr:to>
      <xdr:col>18</xdr:col>
      <xdr:colOff>242046</xdr:colOff>
      <xdr:row>41</xdr:row>
      <xdr:rowOff>15688</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46</xdr:row>
      <xdr:rowOff>0</xdr:rowOff>
    </xdr:from>
    <xdr:to>
      <xdr:col>9</xdr:col>
      <xdr:colOff>176893</xdr:colOff>
      <xdr:row>52</xdr:row>
      <xdr:rowOff>110939</xdr:rowOff>
    </xdr:to>
    <xdr:graphicFrame macro="">
      <xdr:nvGraphicFramePr>
        <xdr:cNvPr id="28" name="圖表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52</xdr:row>
      <xdr:rowOff>15430</xdr:rowOff>
    </xdr:from>
    <xdr:to>
      <xdr:col>9</xdr:col>
      <xdr:colOff>176893</xdr:colOff>
      <xdr:row>58</xdr:row>
      <xdr:rowOff>145986</xdr:rowOff>
    </xdr:to>
    <xdr:graphicFrame macro="">
      <xdr:nvGraphicFramePr>
        <xdr:cNvPr id="29" name="圖表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0</xdr:colOff>
      <xdr:row>59</xdr:row>
      <xdr:rowOff>0</xdr:rowOff>
    </xdr:from>
    <xdr:to>
      <xdr:col>9</xdr:col>
      <xdr:colOff>176893</xdr:colOff>
      <xdr:row>66</xdr:row>
      <xdr:rowOff>70559</xdr:rowOff>
    </xdr:to>
    <xdr:graphicFrame macro="">
      <xdr:nvGraphicFramePr>
        <xdr:cNvPr id="30" name="圖表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685799</xdr:colOff>
      <xdr:row>45</xdr:row>
      <xdr:rowOff>47625</xdr:rowOff>
    </xdr:from>
    <xdr:to>
      <xdr:col>15</xdr:col>
      <xdr:colOff>561975</xdr:colOff>
      <xdr:row>53</xdr:row>
      <xdr:rowOff>142875</xdr:rowOff>
    </xdr:to>
    <xdr:graphicFrame macro="">
      <xdr:nvGraphicFramePr>
        <xdr:cNvPr id="34" name="圖表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0</xdr:colOff>
      <xdr:row>52</xdr:row>
      <xdr:rowOff>34886</xdr:rowOff>
    </xdr:from>
    <xdr:to>
      <xdr:col>16</xdr:col>
      <xdr:colOff>0</xdr:colOff>
      <xdr:row>60</xdr:row>
      <xdr:rowOff>123825</xdr:rowOff>
    </xdr:to>
    <xdr:graphicFrame macro="">
      <xdr:nvGraphicFramePr>
        <xdr:cNvPr id="35" name="圖表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0</xdr:colOff>
      <xdr:row>59</xdr:row>
      <xdr:rowOff>51185</xdr:rowOff>
    </xdr:from>
    <xdr:to>
      <xdr:col>15</xdr:col>
      <xdr:colOff>366484</xdr:colOff>
      <xdr:row>68</xdr:row>
      <xdr:rowOff>11431</xdr:rowOff>
    </xdr:to>
    <xdr:graphicFrame macro="">
      <xdr:nvGraphicFramePr>
        <xdr:cNvPr id="36" name="圖表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7</xdr:col>
      <xdr:colOff>0</xdr:colOff>
      <xdr:row>73</xdr:row>
      <xdr:rowOff>0</xdr:rowOff>
    </xdr:from>
    <xdr:to>
      <xdr:col>13</xdr:col>
      <xdr:colOff>75232</xdr:colOff>
      <xdr:row>92</xdr:row>
      <xdr:rowOff>66677</xdr:rowOff>
    </xdr:to>
    <xdr:graphicFrame macro="">
      <xdr:nvGraphicFramePr>
        <xdr:cNvPr id="43" name="圖表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9</xdr:col>
      <xdr:colOff>285750</xdr:colOff>
      <xdr:row>74</xdr:row>
      <xdr:rowOff>47624</xdr:rowOff>
    </xdr:from>
    <xdr:to>
      <xdr:col>14</xdr:col>
      <xdr:colOff>7006</xdr:colOff>
      <xdr:row>91</xdr:row>
      <xdr:rowOff>57149</xdr:rowOff>
    </xdr:to>
    <xdr:graphicFrame macro="">
      <xdr:nvGraphicFramePr>
        <xdr:cNvPr id="45" name="圖表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0.17919</cdr:x>
      <cdr:y>0.75666</cdr:y>
    </cdr:from>
    <cdr:to>
      <cdr:x>0.19206</cdr:x>
      <cdr:y>0.8502</cdr:y>
    </cdr:to>
    <cdr:sp macro="" textlink="">
      <cdr:nvSpPr>
        <cdr:cNvPr id="6" name="矩形 5"/>
        <cdr:cNvSpPr/>
      </cdr:nvSpPr>
      <cdr:spPr>
        <a:xfrm xmlns:a="http://schemas.openxmlformats.org/drawingml/2006/main">
          <a:off x="647034" y="1039847"/>
          <a:ext cx="46488" cy="128544"/>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TW"/>
        </a:p>
      </cdr:txBody>
    </cdr:sp>
  </cdr:relSizeAnchor>
  <cdr:relSizeAnchor xmlns:cdr="http://schemas.openxmlformats.org/drawingml/2006/chartDrawing">
    <cdr:from>
      <cdr:x>0.1786</cdr:x>
      <cdr:y>0.75666</cdr:y>
    </cdr:from>
    <cdr:to>
      <cdr:x>0.20565</cdr:x>
      <cdr:y>0.8835</cdr:y>
    </cdr:to>
    <cdr:sp macro="" textlink="">
      <cdr:nvSpPr>
        <cdr:cNvPr id="13" name="矩形 5"/>
        <cdr:cNvSpPr/>
      </cdr:nvSpPr>
      <cdr:spPr>
        <a:xfrm xmlns:a="http://schemas.openxmlformats.org/drawingml/2006/main">
          <a:off x="644922" y="1039848"/>
          <a:ext cx="97653" cy="17431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TW"/>
        </a:p>
      </cdr:txBody>
    </cdr:sp>
  </cdr:relSizeAnchor>
  <cdr:relSizeAnchor xmlns:cdr="http://schemas.openxmlformats.org/drawingml/2006/chartDrawing">
    <cdr:from>
      <cdr:x>0.17421</cdr:x>
      <cdr:y>0.74265</cdr:y>
    </cdr:from>
    <cdr:to>
      <cdr:x>0.20992</cdr:x>
      <cdr:y>0.80459</cdr:y>
    </cdr:to>
    <cdr:cxnSp macro="">
      <cdr:nvCxnSpPr>
        <cdr:cNvPr id="15" name="直線接點 8"/>
        <cdr:cNvCxnSpPr/>
      </cdr:nvCxnSpPr>
      <cdr:spPr>
        <a:xfrm xmlns:a="http://schemas.openxmlformats.org/drawingml/2006/main">
          <a:off x="627149" y="1010818"/>
          <a:ext cx="128555" cy="84306"/>
        </a:xfrm>
        <a:prstGeom xmlns:a="http://schemas.openxmlformats.org/drawingml/2006/main" prst="line">
          <a:avLst/>
        </a:prstGeom>
        <a:ln xmlns:a="http://schemas.openxmlformats.org/drawingml/2006/main" w="9525">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0.17111</cdr:x>
      <cdr:y>0.84753</cdr:y>
    </cdr:from>
    <cdr:to>
      <cdr:x>0.20682</cdr:x>
      <cdr:y>0.90947</cdr:y>
    </cdr:to>
    <cdr:cxnSp macro="">
      <cdr:nvCxnSpPr>
        <cdr:cNvPr id="16" name="直線接點 9"/>
        <cdr:cNvCxnSpPr/>
      </cdr:nvCxnSpPr>
      <cdr:spPr>
        <a:xfrm xmlns:a="http://schemas.openxmlformats.org/drawingml/2006/main">
          <a:off x="619528" y="1174531"/>
          <a:ext cx="129290" cy="85838"/>
        </a:xfrm>
        <a:prstGeom xmlns:a="http://schemas.openxmlformats.org/drawingml/2006/main" prst="line">
          <a:avLst/>
        </a:prstGeom>
        <a:ln xmlns:a="http://schemas.openxmlformats.org/drawingml/2006/main" w="9525">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9.xml><?xml version="1.0" encoding="utf-8"?>
<xdr:wsDr xmlns:xdr="http://schemas.openxmlformats.org/drawingml/2006/spreadsheetDrawing" xmlns:a="http://schemas.openxmlformats.org/drawingml/2006/main">
  <xdr:oneCellAnchor>
    <xdr:from>
      <xdr:col>0</xdr:col>
      <xdr:colOff>0</xdr:colOff>
      <xdr:row>2</xdr:row>
      <xdr:rowOff>1</xdr:rowOff>
    </xdr:from>
    <xdr:ext cx="3479117" cy="2179123"/>
    <xdr:pic>
      <xdr:nvPicPr>
        <xdr:cNvPr id="2" name="圖片 1" descr="口罩不輸出！一張圖揪出「害我們輸掉防疫戰爭的內賊」 | 政治| 新頭殼 ..."/>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851661"/>
          <a:ext cx="3479117" cy="21791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10</xdr:col>
      <xdr:colOff>65314</xdr:colOff>
      <xdr:row>1</xdr:row>
      <xdr:rowOff>10886</xdr:rowOff>
    </xdr:from>
    <xdr:to>
      <xdr:col>21</xdr:col>
      <xdr:colOff>43543</xdr:colOff>
      <xdr:row>18</xdr:row>
      <xdr:rowOff>195943</xdr:rowOff>
    </xdr:to>
    <mc:AlternateContent xmlns:mc="http://schemas.openxmlformats.org/markup-compatibility/2006">
      <mc:Choice xmlns:cx="http://schemas.microsoft.com/office/drawing/2014/chartex" Requires="cx">
        <xdr:graphicFrame macro="">
          <xdr:nvGraphicFramePr>
            <xdr:cNvPr id="3" name="圖表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oneCellAnchor>
    <xdr:from>
      <xdr:col>7</xdr:col>
      <xdr:colOff>0</xdr:colOff>
      <xdr:row>5</xdr:row>
      <xdr:rowOff>0</xdr:rowOff>
    </xdr:from>
    <xdr:ext cx="1226820" cy="214448"/>
    <xdr:pic>
      <xdr:nvPicPr>
        <xdr:cNvPr id="4" name="圖片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67200" y="2468880"/>
          <a:ext cx="1226820" cy="2144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userShapes>
</file>

<file path=xl/drawings/drawing30.xml><?xml version="1.0" encoding="utf-8"?>
<xdr:wsDr xmlns:xdr="http://schemas.openxmlformats.org/drawingml/2006/spreadsheetDrawing" xmlns:a="http://schemas.openxmlformats.org/drawingml/2006/main">
  <xdr:twoCellAnchor editAs="oneCell">
    <xdr:from>
      <xdr:col>48</xdr:col>
      <xdr:colOff>596538</xdr:colOff>
      <xdr:row>16</xdr:row>
      <xdr:rowOff>3329</xdr:rowOff>
    </xdr:from>
    <xdr:to>
      <xdr:col>53</xdr:col>
      <xdr:colOff>259080</xdr:colOff>
      <xdr:row>29</xdr:row>
      <xdr:rowOff>190500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0</xdr:colOff>
      <xdr:row>18</xdr:row>
      <xdr:rowOff>0</xdr:rowOff>
    </xdr:from>
    <xdr:to>
      <xdr:col>33</xdr:col>
      <xdr:colOff>0</xdr:colOff>
      <xdr:row>32</xdr:row>
      <xdr:rowOff>0</xdr:rowOff>
    </xdr:to>
    <xdr:graphicFrame macro="">
      <xdr:nvGraphicFramePr>
        <xdr:cNvPr id="4" name="圖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1</xdr:colOff>
      <xdr:row>18</xdr:row>
      <xdr:rowOff>0</xdr:rowOff>
    </xdr:from>
    <xdr:to>
      <xdr:col>37</xdr:col>
      <xdr:colOff>1</xdr:colOff>
      <xdr:row>31</xdr:row>
      <xdr:rowOff>203499</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0</xdr:colOff>
      <xdr:row>18</xdr:row>
      <xdr:rowOff>0</xdr:rowOff>
    </xdr:from>
    <xdr:to>
      <xdr:col>41</xdr:col>
      <xdr:colOff>0</xdr:colOff>
      <xdr:row>31</xdr:row>
      <xdr:rowOff>203499</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46</xdr:col>
      <xdr:colOff>99060</xdr:colOff>
      <xdr:row>16</xdr:row>
      <xdr:rowOff>22860</xdr:rowOff>
    </xdr:from>
    <xdr:to>
      <xdr:col>50</xdr:col>
      <xdr:colOff>198874</xdr:colOff>
      <xdr:row>30</xdr:row>
      <xdr:rowOff>187171</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43</xdr:col>
      <xdr:colOff>0</xdr:colOff>
      <xdr:row>16</xdr:row>
      <xdr:rowOff>76200</xdr:rowOff>
    </xdr:from>
    <xdr:to>
      <xdr:col>47</xdr:col>
      <xdr:colOff>215704</xdr:colOff>
      <xdr:row>30</xdr:row>
      <xdr:rowOff>60960</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42</xdr:col>
      <xdr:colOff>601980</xdr:colOff>
      <xdr:row>19</xdr:row>
      <xdr:rowOff>99060</xdr:rowOff>
    </xdr:from>
    <xdr:to>
      <xdr:col>43</xdr:col>
      <xdr:colOff>281940</xdr:colOff>
      <xdr:row>27</xdr:row>
      <xdr:rowOff>22860</xdr:rowOff>
    </xdr:to>
    <xdr:sp macro="" textlink="">
      <xdr:nvSpPr>
        <xdr:cNvPr id="10" name="文字方塊 9"/>
        <xdr:cNvSpPr txBox="1"/>
      </xdr:nvSpPr>
      <xdr:spPr>
        <a:xfrm>
          <a:off x="18714720" y="4008120"/>
          <a:ext cx="289560" cy="1569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lang="zh-TW" altLang="en-US" sz="1000"/>
            <a:t>各器官生長比例</a:t>
          </a:r>
        </a:p>
      </xdr:txBody>
    </xdr:sp>
    <xdr:clientData/>
  </xdr:twoCellAnchor>
  <xdr:twoCellAnchor>
    <xdr:from>
      <xdr:col>47</xdr:col>
      <xdr:colOff>403860</xdr:colOff>
      <xdr:row>29</xdr:row>
      <xdr:rowOff>182880</xdr:rowOff>
    </xdr:from>
    <xdr:to>
      <xdr:col>48</xdr:col>
      <xdr:colOff>426720</xdr:colOff>
      <xdr:row>31</xdr:row>
      <xdr:rowOff>7620</xdr:rowOff>
    </xdr:to>
    <xdr:sp macro="" textlink="">
      <xdr:nvSpPr>
        <xdr:cNvPr id="11" name="文字方塊 10"/>
        <xdr:cNvSpPr txBox="1"/>
      </xdr:nvSpPr>
      <xdr:spPr>
        <a:xfrm>
          <a:off x="21214080" y="6149340"/>
          <a:ext cx="63246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a:t>日數</a:t>
          </a:r>
        </a:p>
      </xdr:txBody>
    </xdr:sp>
    <xdr:clientData/>
  </xdr:twoCellAnchor>
  <xdr:twoCellAnchor>
    <xdr:from>
      <xdr:col>2</xdr:col>
      <xdr:colOff>22860</xdr:colOff>
      <xdr:row>28</xdr:row>
      <xdr:rowOff>91440</xdr:rowOff>
    </xdr:from>
    <xdr:to>
      <xdr:col>13</xdr:col>
      <xdr:colOff>350520</xdr:colOff>
      <xdr:row>46</xdr:row>
      <xdr:rowOff>129540</xdr:rowOff>
    </xdr:to>
    <xdr:graphicFrame macro="">
      <xdr:nvGraphicFramePr>
        <xdr:cNvPr id="16" name="圖表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0.39793</cdr:x>
      <cdr:y>0.11803</cdr:y>
    </cdr:from>
    <cdr:to>
      <cdr:x>0.56477</cdr:x>
      <cdr:y>0.19749</cdr:y>
    </cdr:to>
    <cdr:sp macro="" textlink="">
      <cdr:nvSpPr>
        <cdr:cNvPr id="2" name="文字方塊 1"/>
        <cdr:cNvSpPr txBox="1"/>
      </cdr:nvSpPr>
      <cdr:spPr>
        <a:xfrm xmlns:a="http://schemas.openxmlformats.org/drawingml/2006/main">
          <a:off x="836022" y="339571"/>
          <a:ext cx="350520" cy="2286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zh-TW" altLang="en-US" sz="1100"/>
            <a:t>葉</a:t>
          </a:r>
        </a:p>
      </cdr:txBody>
    </cdr:sp>
  </cdr:relSizeAnchor>
</c:userShapes>
</file>

<file path=xl/drawings/drawing32.xml><?xml version="1.0" encoding="utf-8"?>
<c:userShapes xmlns:c="http://schemas.openxmlformats.org/drawingml/2006/chart">
  <cdr:relSizeAnchor xmlns:cdr="http://schemas.openxmlformats.org/drawingml/2006/chartDrawing">
    <cdr:from>
      <cdr:x>0.41892</cdr:x>
      <cdr:y>0.10668</cdr:y>
    </cdr:from>
    <cdr:to>
      <cdr:x>0.58067</cdr:x>
      <cdr:y>0.19673</cdr:y>
    </cdr:to>
    <cdr:sp macro="" textlink="">
      <cdr:nvSpPr>
        <cdr:cNvPr id="2" name="文字方塊 1"/>
        <cdr:cNvSpPr txBox="1"/>
      </cdr:nvSpPr>
      <cdr:spPr>
        <a:xfrm xmlns:a="http://schemas.openxmlformats.org/drawingml/2006/main">
          <a:off x="769620" y="326431"/>
          <a:ext cx="297180" cy="2755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zh-TW" altLang="en-US" sz="1100"/>
            <a:t>莖</a:t>
          </a:r>
        </a:p>
      </cdr:txBody>
    </cdr:sp>
  </cdr:relSizeAnchor>
</c:userShapes>
</file>

<file path=xl/drawings/drawing33.xml><?xml version="1.0" encoding="utf-8"?>
<c:userShapes xmlns:c="http://schemas.openxmlformats.org/drawingml/2006/chart">
  <cdr:relSizeAnchor xmlns:cdr="http://schemas.openxmlformats.org/drawingml/2006/chartDrawing">
    <cdr:from>
      <cdr:x>0.46972</cdr:x>
      <cdr:y>0.09524</cdr:y>
    </cdr:from>
    <cdr:to>
      <cdr:x>0.59873</cdr:x>
      <cdr:y>0.18519</cdr:y>
    </cdr:to>
    <cdr:sp macro="" textlink="">
      <cdr:nvSpPr>
        <cdr:cNvPr id="2" name="文字方塊 1"/>
        <cdr:cNvSpPr txBox="1"/>
      </cdr:nvSpPr>
      <cdr:spPr>
        <a:xfrm xmlns:a="http://schemas.openxmlformats.org/drawingml/2006/main">
          <a:off x="1082040" y="274320"/>
          <a:ext cx="297180" cy="2590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根</a:t>
          </a:r>
        </a:p>
      </cdr:txBody>
    </cdr:sp>
  </cdr:relSizeAnchor>
</c:userShapes>
</file>

<file path=xl/drawings/drawing4.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dr:relSizeAnchor xmlns:cdr="http://schemas.openxmlformats.org/drawingml/2006/chartDrawing">
    <cdr:from>
      <cdr:x>0.28393</cdr:x>
      <cdr:y>0.8</cdr:y>
    </cdr:from>
    <cdr:to>
      <cdr:x>0.36071</cdr:x>
      <cdr:y>0.9</cdr:y>
    </cdr:to>
    <cdr:sp macro="" textlink="">
      <cdr:nvSpPr>
        <cdr:cNvPr id="3" name="文字方塊 2"/>
        <cdr:cNvSpPr txBox="1"/>
      </cdr:nvSpPr>
      <cdr:spPr>
        <a:xfrm xmlns:a="http://schemas.openxmlformats.org/drawingml/2006/main">
          <a:off x="1211580" y="2194560"/>
          <a:ext cx="32766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dr:relSizeAnchor xmlns:cdr="http://schemas.openxmlformats.org/drawingml/2006/chartDrawing">
    <cdr:from>
      <cdr:x>0.6375</cdr:x>
      <cdr:y>0.8</cdr:y>
    </cdr:from>
    <cdr:to>
      <cdr:x>0.71429</cdr:x>
      <cdr:y>0.9</cdr:y>
    </cdr:to>
    <cdr:sp macro="" textlink="">
      <cdr:nvSpPr>
        <cdr:cNvPr id="4" name="文字方塊 3"/>
        <cdr:cNvSpPr txBox="1"/>
      </cdr:nvSpPr>
      <cdr:spPr>
        <a:xfrm xmlns:a="http://schemas.openxmlformats.org/drawingml/2006/main">
          <a:off x="2720340" y="2194560"/>
          <a:ext cx="32766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乙</a:t>
          </a:r>
        </a:p>
      </cdr:txBody>
    </cdr:sp>
  </cdr:relSizeAnchor>
</c:userShapes>
</file>

<file path=xl/drawings/drawing5.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userShapes>
</file>

<file path=xl/drawings/drawing6.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9525</xdr:colOff>
      <xdr:row>0</xdr:row>
      <xdr:rowOff>0</xdr:rowOff>
    </xdr:from>
    <xdr:to>
      <xdr:col>7</xdr:col>
      <xdr:colOff>0</xdr:colOff>
      <xdr:row>13</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0</xdr:row>
      <xdr:rowOff>0</xdr:rowOff>
    </xdr:from>
    <xdr:to>
      <xdr:col>12</xdr:col>
      <xdr:colOff>0</xdr:colOff>
      <xdr:row>13</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0</xdr:colOff>
      <xdr:row>0</xdr:row>
      <xdr:rowOff>0</xdr:rowOff>
    </xdr:from>
    <xdr:to>
      <xdr:col>11</xdr:col>
      <xdr:colOff>0</xdr:colOff>
      <xdr:row>12</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44</xdr:row>
      <xdr:rowOff>0</xdr:rowOff>
    </xdr:from>
    <xdr:to>
      <xdr:col>11</xdr:col>
      <xdr:colOff>0</xdr:colOff>
      <xdr:row>58</xdr:row>
      <xdr:rowOff>0</xdr:rowOff>
    </xdr:to>
    <xdr:graphicFrame macro="">
      <xdr:nvGraphicFramePr>
        <xdr:cNvPr id="5" name="圖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68</xdr:row>
      <xdr:rowOff>0</xdr:rowOff>
    </xdr:from>
    <xdr:to>
      <xdr:col>10</xdr:col>
      <xdr:colOff>83820</xdr:colOff>
      <xdr:row>82</xdr:row>
      <xdr:rowOff>0</xdr:rowOff>
    </xdr:to>
    <xdr:graphicFrame macro="">
      <xdr:nvGraphicFramePr>
        <xdr:cNvPr id="9" name="圖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68</xdr:row>
      <xdr:rowOff>0</xdr:rowOff>
    </xdr:from>
    <xdr:to>
      <xdr:col>16</xdr:col>
      <xdr:colOff>83820</xdr:colOff>
      <xdr:row>82</xdr:row>
      <xdr:rowOff>0</xdr:rowOff>
    </xdr:to>
    <xdr:graphicFrame macro="">
      <xdr:nvGraphicFramePr>
        <xdr:cNvPr id="10" name="圖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0</xdr:colOff>
      <xdr:row>43</xdr:row>
      <xdr:rowOff>0</xdr:rowOff>
    </xdr:from>
    <xdr:to>
      <xdr:col>18</xdr:col>
      <xdr:colOff>410361</xdr:colOff>
      <xdr:row>60</xdr:row>
      <xdr:rowOff>148259</xdr:rowOff>
    </xdr:to>
    <xdr:pic>
      <xdr:nvPicPr>
        <xdr:cNvPr id="11" name="圖片 10"/>
        <xdr:cNvPicPr>
          <a:picLocks noChangeAspect="1"/>
        </xdr:cNvPicPr>
      </xdr:nvPicPr>
      <xdr:blipFill>
        <a:blip xmlns:r="http://schemas.openxmlformats.org/officeDocument/2006/relationships" r:embed="rId5"/>
        <a:stretch>
          <a:fillRect/>
        </a:stretch>
      </xdr:blipFill>
      <xdr:spPr>
        <a:xfrm>
          <a:off x="7315200" y="3516086"/>
          <a:ext cx="4067961" cy="3664345"/>
        </a:xfrm>
        <a:prstGeom prst="rect">
          <a:avLst/>
        </a:prstGeom>
      </xdr:spPr>
    </xdr:pic>
    <xdr:clientData/>
  </xdr:twoCellAnchor>
  <xdr:twoCellAnchor>
    <xdr:from>
      <xdr:col>13</xdr:col>
      <xdr:colOff>0</xdr:colOff>
      <xdr:row>0</xdr:row>
      <xdr:rowOff>0</xdr:rowOff>
    </xdr:from>
    <xdr:to>
      <xdr:col>19</xdr:col>
      <xdr:colOff>0</xdr:colOff>
      <xdr:row>12</xdr:row>
      <xdr:rowOff>0</xdr:rowOff>
    </xdr:to>
    <xdr:graphicFrame macro="">
      <xdr:nvGraphicFramePr>
        <xdr:cNvPr id="12" name="圖表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19</xdr:row>
      <xdr:rowOff>0</xdr:rowOff>
    </xdr:from>
    <xdr:to>
      <xdr:col>10</xdr:col>
      <xdr:colOff>0</xdr:colOff>
      <xdr:row>32</xdr:row>
      <xdr:rowOff>54429</xdr:rowOff>
    </xdr:to>
    <xdr:graphicFrame macro="">
      <xdr:nvGraphicFramePr>
        <xdr:cNvPr id="13" name="圖表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0</xdr:colOff>
      <xdr:row>19</xdr:row>
      <xdr:rowOff>0</xdr:rowOff>
    </xdr:from>
    <xdr:to>
      <xdr:col>17</xdr:col>
      <xdr:colOff>0</xdr:colOff>
      <xdr:row>32</xdr:row>
      <xdr:rowOff>54429</xdr:rowOff>
    </xdr:to>
    <xdr:graphicFrame macro="">
      <xdr:nvGraphicFramePr>
        <xdr:cNvPr id="14" name="圖表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0</xdr:colOff>
      <xdr:row>20</xdr:row>
      <xdr:rowOff>0</xdr:rowOff>
    </xdr:from>
    <xdr:to>
      <xdr:col>11</xdr:col>
      <xdr:colOff>0</xdr:colOff>
      <xdr:row>35</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5</xdr:col>
      <xdr:colOff>274320</xdr:colOff>
      <xdr:row>14</xdr:row>
      <xdr:rowOff>13361</xdr:rowOff>
    </xdr:to>
    <xdr:pic>
      <xdr:nvPicPr>
        <xdr:cNvPr id="4" name="圖片 3" descr="Path integration and experimental protocol. Sample path of an individual desert ant (Cataglyphis fortis). The outbound search path on the left (solid black line; dots mark 10 s intervals) ends with successful arrival at a feeder; (outbound) travel direction is indicated by open arrow. The individual was captured at the feeder and transferred to a (distant) test area where, after being released, it played out its home vector (dotted lines indicate straight paths between nest and feeder). The position of the nest assumed by the transferred ant is indicated by the termination of the straight home run and the beginning of search loops (turning point, arrowhead). Adapted from fig.?3 in Wehner and Wehner (Wehner and Wehner, 198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3322320" cy="30004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Chart Tamer">
    <a:dk1>
      <a:sysClr val="windowText" lastClr="000000"/>
    </a:dk1>
    <a:lt1>
      <a:sysClr val="window" lastClr="FFFFFF"/>
    </a:lt1>
    <a:dk2>
      <a:srgbClr val="1F497D"/>
    </a:dk2>
    <a:lt2>
      <a:srgbClr val="EEECE1"/>
    </a:lt2>
    <a:accent1>
      <a:srgbClr val="1868CF"/>
    </a:accent1>
    <a:accent2>
      <a:srgbClr val="FF7F00"/>
    </a:accent2>
    <a:accent3>
      <a:srgbClr val="3C961A"/>
    </a:accent3>
    <a:accent4>
      <a:srgbClr val="DB0000"/>
    </a:accent4>
    <a:accent5>
      <a:srgbClr val="948A00"/>
    </a:accent5>
    <a:accent6>
      <a:srgbClr val="92211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Chart Tamer">
    <a:dk1>
      <a:sysClr val="windowText" lastClr="000000"/>
    </a:dk1>
    <a:lt1>
      <a:sysClr val="window" lastClr="FFFFFF"/>
    </a:lt1>
    <a:dk2>
      <a:srgbClr val="1F497D"/>
    </a:dk2>
    <a:lt2>
      <a:srgbClr val="EEECE1"/>
    </a:lt2>
    <a:accent1>
      <a:srgbClr val="1868CF"/>
    </a:accent1>
    <a:accent2>
      <a:srgbClr val="FF7F00"/>
    </a:accent2>
    <a:accent3>
      <a:srgbClr val="3C961A"/>
    </a:accent3>
    <a:accent4>
      <a:srgbClr val="DB0000"/>
    </a:accent4>
    <a:accent5>
      <a:srgbClr val="948A00"/>
    </a:accent5>
    <a:accent6>
      <a:srgbClr val="92211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Chart Tamer">
    <a:dk1>
      <a:sysClr val="windowText" lastClr="000000"/>
    </a:dk1>
    <a:lt1>
      <a:sysClr val="window" lastClr="FFFFFF"/>
    </a:lt1>
    <a:dk2>
      <a:srgbClr val="1F497D"/>
    </a:dk2>
    <a:lt2>
      <a:srgbClr val="EEECE1"/>
    </a:lt2>
    <a:accent1>
      <a:srgbClr val="1868CF"/>
    </a:accent1>
    <a:accent2>
      <a:srgbClr val="FF7F00"/>
    </a:accent2>
    <a:accent3>
      <a:srgbClr val="3C961A"/>
    </a:accent3>
    <a:accent4>
      <a:srgbClr val="DB0000"/>
    </a:accent4>
    <a:accent5>
      <a:srgbClr val="948A00"/>
    </a:accent5>
    <a:accent6>
      <a:srgbClr val="92211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Chart Tamer">
    <a:dk1>
      <a:sysClr val="windowText" lastClr="000000"/>
    </a:dk1>
    <a:lt1>
      <a:sysClr val="window" lastClr="FFFFFF"/>
    </a:lt1>
    <a:dk2>
      <a:srgbClr val="1F497D"/>
    </a:dk2>
    <a:lt2>
      <a:srgbClr val="EEECE1"/>
    </a:lt2>
    <a:accent1>
      <a:srgbClr val="1868CF"/>
    </a:accent1>
    <a:accent2>
      <a:srgbClr val="FF7F00"/>
    </a:accent2>
    <a:accent3>
      <a:srgbClr val="3C961A"/>
    </a:accent3>
    <a:accent4>
      <a:srgbClr val="DB0000"/>
    </a:accent4>
    <a:accent5>
      <a:srgbClr val="948A00"/>
    </a:accent5>
    <a:accent6>
      <a:srgbClr val="92211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9.bin"/><Relationship Id="rId1" Type="http://schemas.openxmlformats.org/officeDocument/2006/relationships/hyperlink" Target="http://www.appspro.com/Utilities/ChartLabeler.htm"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hyperlink" Target="http://www.ryobi-sol.co.jp/visolve/"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pansci.asia/archives/184397"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science.km.edu.tw/storage/media/1466/5aca111637a43.pd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dimension ref="B1:E42"/>
  <sheetViews>
    <sheetView showGridLines="0" tabSelected="1" topLeftCell="A16" workbookViewId="0">
      <selection activeCell="D42" sqref="D42"/>
    </sheetView>
  </sheetViews>
  <sheetFormatPr defaultRowHeight="16.2"/>
  <cols>
    <col min="1" max="16384" width="8.88671875" style="19"/>
  </cols>
  <sheetData>
    <row r="1" spans="2:5">
      <c r="C1" s="19" t="s">
        <v>195</v>
      </c>
      <c r="D1" s="19" t="s">
        <v>197</v>
      </c>
    </row>
    <row r="2" spans="2:5">
      <c r="B2" s="75"/>
      <c r="C2" s="19" t="s">
        <v>194</v>
      </c>
      <c r="D2" s="19" t="s">
        <v>231</v>
      </c>
    </row>
    <row r="3" spans="2:5">
      <c r="B3" s="75"/>
      <c r="D3" s="19" t="s">
        <v>232</v>
      </c>
    </row>
    <row r="4" spans="2:5">
      <c r="B4" s="75"/>
      <c r="D4" s="19" t="s">
        <v>233</v>
      </c>
    </row>
    <row r="5" spans="2:5">
      <c r="B5" s="75"/>
      <c r="C5" s="19" t="s">
        <v>5</v>
      </c>
      <c r="D5" s="19" t="s">
        <v>223</v>
      </c>
    </row>
    <row r="6" spans="2:5">
      <c r="B6" s="75"/>
      <c r="D6" s="19" t="s">
        <v>224</v>
      </c>
    </row>
    <row r="7" spans="2:5">
      <c r="B7" s="75"/>
      <c r="D7" s="19" t="s">
        <v>225</v>
      </c>
    </row>
    <row r="8" spans="2:5">
      <c r="B8" s="75"/>
      <c r="D8" s="19" t="s">
        <v>226</v>
      </c>
    </row>
    <row r="9" spans="2:5">
      <c r="B9" s="75"/>
      <c r="D9" s="19" t="s">
        <v>215</v>
      </c>
    </row>
    <row r="10" spans="2:5">
      <c r="B10" s="75"/>
      <c r="D10" s="19" t="s">
        <v>227</v>
      </c>
    </row>
    <row r="11" spans="2:5">
      <c r="B11" s="75"/>
      <c r="D11" s="19" t="s">
        <v>228</v>
      </c>
    </row>
    <row r="12" spans="2:5">
      <c r="B12" s="75"/>
      <c r="C12" s="19" t="s">
        <v>196</v>
      </c>
    </row>
    <row r="13" spans="2:5">
      <c r="C13" s="19" t="s">
        <v>212</v>
      </c>
      <c r="D13" s="74" t="s">
        <v>213</v>
      </c>
      <c r="E13" s="19" t="s">
        <v>214</v>
      </c>
    </row>
    <row r="15" spans="2:5">
      <c r="B15" s="75" t="s">
        <v>210</v>
      </c>
    </row>
    <row r="16" spans="2:5">
      <c r="B16" s="19" t="s">
        <v>193</v>
      </c>
    </row>
    <row r="17" spans="2:2">
      <c r="B17" s="75" t="s">
        <v>230</v>
      </c>
    </row>
    <row r="18" spans="2:2">
      <c r="B18" s="75" t="s">
        <v>209</v>
      </c>
    </row>
    <row r="19" spans="2:2">
      <c r="B19" s="75" t="s">
        <v>208</v>
      </c>
    </row>
    <row r="20" spans="2:2">
      <c r="B20" s="75" t="s">
        <v>207</v>
      </c>
    </row>
    <row r="21" spans="2:2">
      <c r="B21" s="75" t="s">
        <v>206</v>
      </c>
    </row>
    <row r="22" spans="2:2">
      <c r="B22" s="75" t="s">
        <v>205</v>
      </c>
    </row>
    <row r="23" spans="2:2">
      <c r="B23" s="75" t="s">
        <v>204</v>
      </c>
    </row>
    <row r="24" spans="2:2">
      <c r="B24" s="75" t="s">
        <v>203</v>
      </c>
    </row>
    <row r="25" spans="2:2">
      <c r="B25" s="75" t="s">
        <v>202</v>
      </c>
    </row>
    <row r="26" spans="2:2">
      <c r="B26" s="75" t="s">
        <v>201</v>
      </c>
    </row>
    <row r="27" spans="2:2">
      <c r="B27" s="75" t="s">
        <v>200</v>
      </c>
    </row>
    <row r="28" spans="2:2">
      <c r="B28" s="75" t="s">
        <v>199</v>
      </c>
    </row>
    <row r="29" spans="2:2">
      <c r="B29" s="75" t="s">
        <v>198</v>
      </c>
    </row>
    <row r="31" spans="2:2">
      <c r="B31" s="75" t="s">
        <v>211</v>
      </c>
    </row>
    <row r="32" spans="2:2">
      <c r="B32" s="75" t="s">
        <v>216</v>
      </c>
    </row>
    <row r="33" spans="2:4">
      <c r="B33" s="75" t="s">
        <v>217</v>
      </c>
    </row>
    <row r="34" spans="2:4">
      <c r="B34" s="75" t="s">
        <v>229</v>
      </c>
    </row>
    <row r="35" spans="2:4">
      <c r="B35" s="75" t="s">
        <v>222</v>
      </c>
    </row>
    <row r="40" spans="2:4">
      <c r="B40" s="19" t="s">
        <v>328</v>
      </c>
      <c r="C40" s="19" t="s">
        <v>329</v>
      </c>
      <c r="D40" s="19" t="s">
        <v>332</v>
      </c>
    </row>
    <row r="41" spans="2:4">
      <c r="C41" s="19" t="s">
        <v>330</v>
      </c>
      <c r="D41" s="19" t="s">
        <v>333</v>
      </c>
    </row>
    <row r="42" spans="2:4">
      <c r="C42" s="19" t="s">
        <v>331</v>
      </c>
    </row>
  </sheetData>
  <phoneticPr fontId="1"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0"/>
  <dimension ref="A1:M34"/>
  <sheetViews>
    <sheetView zoomScale="130" zoomScaleNormal="130" workbookViewId="0">
      <selection activeCell="K28" sqref="K28"/>
    </sheetView>
  </sheetViews>
  <sheetFormatPr defaultRowHeight="16.2"/>
  <sheetData>
    <row r="1" spans="1:13">
      <c r="B1" t="s">
        <v>285</v>
      </c>
      <c r="C1" t="s">
        <v>296</v>
      </c>
    </row>
    <row r="2" spans="1:13">
      <c r="A2" t="s">
        <v>297</v>
      </c>
      <c r="B2">
        <v>4.5</v>
      </c>
      <c r="C2">
        <v>5</v>
      </c>
    </row>
    <row r="3" spans="1:13">
      <c r="A3" t="s">
        <v>299</v>
      </c>
      <c r="B3">
        <v>10</v>
      </c>
      <c r="C3">
        <v>14</v>
      </c>
    </row>
    <row r="4" spans="1:13">
      <c r="A4" t="s">
        <v>300</v>
      </c>
      <c r="B4">
        <v>6</v>
      </c>
      <c r="C4">
        <v>4.3</v>
      </c>
    </row>
    <row r="5" spans="1:13">
      <c r="A5" t="s">
        <v>298</v>
      </c>
      <c r="B5">
        <v>4.5</v>
      </c>
      <c r="C5">
        <v>7</v>
      </c>
    </row>
    <row r="13" spans="1:13">
      <c r="F13" t="s">
        <v>301</v>
      </c>
    </row>
    <row r="16" spans="1:13">
      <c r="A16" s="83"/>
      <c r="B16" s="83"/>
      <c r="C16" s="83"/>
      <c r="D16" s="83"/>
      <c r="E16" s="83"/>
      <c r="F16" s="83"/>
      <c r="G16" s="83"/>
      <c r="H16" s="83"/>
      <c r="I16" s="83"/>
      <c r="J16" s="83"/>
      <c r="K16" s="83"/>
      <c r="L16" s="83"/>
      <c r="M16" s="83"/>
    </row>
    <row r="34" spans="6:6">
      <c r="F34" t="s">
        <v>302</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1"/>
  <dimension ref="A1:U30"/>
  <sheetViews>
    <sheetView showGridLines="0" topLeftCell="A8" zoomScale="85" zoomScaleNormal="85" workbookViewId="0">
      <selection activeCell="S29" sqref="S29:U30"/>
    </sheetView>
  </sheetViews>
  <sheetFormatPr defaultRowHeight="16.2"/>
  <cols>
    <col min="1" max="1" width="4.88671875" bestFit="1" customWidth="1"/>
    <col min="2" max="2" width="2.88671875" bestFit="1" customWidth="1"/>
    <col min="3" max="4" width="2.77734375" bestFit="1" customWidth="1"/>
  </cols>
  <sheetData>
    <row r="1" spans="1:19">
      <c r="A1" s="2" t="s">
        <v>12</v>
      </c>
      <c r="B1" s="2" t="s">
        <v>9</v>
      </c>
      <c r="C1" s="2" t="s">
        <v>10</v>
      </c>
      <c r="D1" s="2" t="s">
        <v>11</v>
      </c>
    </row>
    <row r="2" spans="1:19">
      <c r="A2" s="2">
        <v>0</v>
      </c>
      <c r="B2" s="2">
        <v>1</v>
      </c>
      <c r="C2" s="2">
        <v>1.2</v>
      </c>
      <c r="D2" s="2">
        <v>1.4</v>
      </c>
    </row>
    <row r="3" spans="1:19">
      <c r="A3" s="2">
        <v>10</v>
      </c>
      <c r="B3" s="2">
        <v>2</v>
      </c>
      <c r="C3" s="2">
        <v>3</v>
      </c>
      <c r="D3" s="2">
        <v>5</v>
      </c>
    </row>
    <row r="4" spans="1:19">
      <c r="A4" s="2">
        <v>20</v>
      </c>
      <c r="B4" s="2">
        <v>4</v>
      </c>
      <c r="C4" s="2">
        <v>5</v>
      </c>
      <c r="D4" s="2">
        <v>6</v>
      </c>
    </row>
    <row r="5" spans="1:19">
      <c r="A5" s="2">
        <v>30</v>
      </c>
      <c r="B5" s="2">
        <v>5</v>
      </c>
      <c r="C5" s="2">
        <v>6</v>
      </c>
      <c r="D5" s="2">
        <v>7</v>
      </c>
    </row>
    <row r="6" spans="1:19">
      <c r="A6" s="2">
        <v>40</v>
      </c>
      <c r="B6" s="2">
        <v>5</v>
      </c>
      <c r="C6" s="2">
        <v>6</v>
      </c>
      <c r="D6" s="2">
        <v>7</v>
      </c>
    </row>
    <row r="7" spans="1:19">
      <c r="A7" s="2">
        <v>50</v>
      </c>
      <c r="B7" s="2">
        <v>6.5</v>
      </c>
      <c r="C7" s="2">
        <v>7</v>
      </c>
      <c r="D7" s="2">
        <v>8</v>
      </c>
    </row>
    <row r="8" spans="1:19">
      <c r="A8" s="2">
        <v>60</v>
      </c>
      <c r="B8" s="2">
        <v>7</v>
      </c>
      <c r="C8" s="2">
        <v>8</v>
      </c>
      <c r="D8" s="2">
        <v>9</v>
      </c>
    </row>
    <row r="13" spans="1:19">
      <c r="F13" t="s">
        <v>42</v>
      </c>
      <c r="K13" s="18" t="s">
        <v>40</v>
      </c>
      <c r="L13" s="19"/>
      <c r="M13" s="19"/>
      <c r="N13" s="19"/>
      <c r="O13" s="19"/>
      <c r="P13" s="18" t="s">
        <v>41</v>
      </c>
    </row>
    <row r="14" spans="1:19">
      <c r="K14" s="19"/>
      <c r="L14" s="19"/>
      <c r="M14" s="19"/>
      <c r="N14" s="19"/>
      <c r="O14" s="19"/>
    </row>
    <row r="15" spans="1:19">
      <c r="A15" s="22"/>
      <c r="B15" s="22"/>
      <c r="C15" s="22"/>
      <c r="D15" s="22"/>
      <c r="E15" s="22"/>
      <c r="F15" s="22"/>
      <c r="G15" s="22"/>
      <c r="H15" s="22"/>
      <c r="I15" s="22"/>
      <c r="J15" s="22"/>
      <c r="K15" s="23"/>
      <c r="L15" s="23"/>
      <c r="M15" s="23"/>
      <c r="N15" s="23"/>
      <c r="O15" s="23"/>
      <c r="P15" s="22"/>
      <c r="Q15" s="22"/>
      <c r="R15" s="22"/>
      <c r="S15" s="22"/>
    </row>
    <row r="29" spans="6:21" ht="16.5" customHeight="1">
      <c r="F29" t="s">
        <v>271</v>
      </c>
      <c r="K29" t="s">
        <v>273</v>
      </c>
      <c r="O29" t="s">
        <v>274</v>
      </c>
      <c r="S29" s="87" t="s">
        <v>39</v>
      </c>
      <c r="T29" s="87"/>
      <c r="U29" s="87"/>
    </row>
    <row r="30" spans="6:21">
      <c r="F30" t="s">
        <v>272</v>
      </c>
      <c r="S30" s="87"/>
      <c r="T30" s="87"/>
      <c r="U30" s="87"/>
    </row>
  </sheetData>
  <mergeCells count="1">
    <mergeCell ref="S29:U30"/>
  </mergeCells>
  <phoneticPr fontId="1" type="noConversion"/>
  <pageMargins left="0.7" right="0.7" top="0.75" bottom="0.75" header="0.3" footer="0.3"/>
  <pageSetup paperSize="9"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2"/>
  <dimension ref="A1:Z49"/>
  <sheetViews>
    <sheetView showGridLines="0" zoomScale="70" zoomScaleNormal="70" workbookViewId="0">
      <selection activeCell="J22" sqref="J22"/>
    </sheetView>
  </sheetViews>
  <sheetFormatPr defaultRowHeight="16.2"/>
  <cols>
    <col min="1" max="2" width="5.44140625" bestFit="1" customWidth="1"/>
    <col min="4" max="4" width="9.44140625" bestFit="1" customWidth="1"/>
    <col min="6" max="6" width="5.44140625" bestFit="1" customWidth="1"/>
    <col min="7" max="7" width="6.77734375" customWidth="1"/>
    <col min="8" max="8" width="7.109375" bestFit="1" customWidth="1"/>
    <col min="9" max="9" width="5.44140625" customWidth="1"/>
    <col min="10" max="10" width="10" bestFit="1" customWidth="1"/>
    <col min="11" max="11" width="10" customWidth="1"/>
    <col min="12" max="12" width="9.44140625" bestFit="1" customWidth="1"/>
  </cols>
  <sheetData>
    <row r="1" spans="1:22">
      <c r="F1" t="s">
        <v>87</v>
      </c>
    </row>
    <row r="2" spans="1:22">
      <c r="A2" s="2" t="s">
        <v>85</v>
      </c>
      <c r="B2" s="2" t="s">
        <v>86</v>
      </c>
      <c r="D2" s="2" t="s">
        <v>82</v>
      </c>
      <c r="F2" s="2" t="s">
        <v>88</v>
      </c>
      <c r="G2" s="2" t="s">
        <v>282</v>
      </c>
      <c r="H2" s="2" t="s">
        <v>281</v>
      </c>
      <c r="I2" s="2" t="s">
        <v>283</v>
      </c>
    </row>
    <row r="3" spans="1:22">
      <c r="A3" s="2" t="s">
        <v>71</v>
      </c>
      <c r="B3" s="2">
        <v>30</v>
      </c>
      <c r="D3" s="2">
        <f>B3+ROW()/100000</f>
        <v>30.000029999999999</v>
      </c>
      <c r="F3" s="2">
        <v>1</v>
      </c>
      <c r="G3" s="2">
        <f>LARGE($D$3:$D$10,F3)</f>
        <v>70.000079999999997</v>
      </c>
      <c r="H3" s="2">
        <f>MATCH(G3,$D$3:$D$10,0)</f>
        <v>6</v>
      </c>
      <c r="I3" s="2" t="str">
        <f>INDEX($A$3:$A$10,H3,0)</f>
        <v>F</v>
      </c>
    </row>
    <row r="4" spans="1:22">
      <c r="A4" s="2" t="s">
        <v>10</v>
      </c>
      <c r="B4" s="2">
        <v>40</v>
      </c>
      <c r="D4" s="2">
        <f t="shared" ref="D4:D10" si="0">B4+ROW()/100000</f>
        <v>40.000039999999998</v>
      </c>
      <c r="F4" s="2">
        <v>2</v>
      </c>
      <c r="G4" s="2">
        <f t="shared" ref="G4:G10" si="1">LARGE($D$3:$D$10,F4)</f>
        <v>60.00009</v>
      </c>
      <c r="H4" s="2">
        <f t="shared" ref="H4:H10" si="2">MATCH(G4,$D$3:$D$10,0)</f>
        <v>7</v>
      </c>
      <c r="I4" s="2" t="str">
        <f t="shared" ref="I4:I10" si="3">INDEX($A$3:$A$10,H4,0)</f>
        <v>G</v>
      </c>
    </row>
    <row r="5" spans="1:22">
      <c r="A5" s="2" t="s">
        <v>11</v>
      </c>
      <c r="B5" s="2">
        <v>59</v>
      </c>
      <c r="D5" s="2">
        <f t="shared" si="0"/>
        <v>59.000050000000002</v>
      </c>
      <c r="F5" s="2">
        <v>3</v>
      </c>
      <c r="G5" s="2">
        <f t="shared" si="1"/>
        <v>59.000050000000002</v>
      </c>
      <c r="H5" s="2">
        <f t="shared" si="2"/>
        <v>3</v>
      </c>
      <c r="I5" s="2" t="str">
        <f t="shared" si="3"/>
        <v>C</v>
      </c>
    </row>
    <row r="6" spans="1:22">
      <c r="A6" s="2" t="s">
        <v>13</v>
      </c>
      <c r="B6" s="2">
        <v>39</v>
      </c>
      <c r="D6" s="2">
        <f t="shared" si="0"/>
        <v>39.000059999999998</v>
      </c>
      <c r="F6" s="2">
        <v>4</v>
      </c>
      <c r="G6" s="2">
        <f t="shared" si="1"/>
        <v>50.000070000000001</v>
      </c>
      <c r="H6" s="2">
        <f t="shared" si="2"/>
        <v>5</v>
      </c>
      <c r="I6" s="2" t="str">
        <f t="shared" si="3"/>
        <v>E</v>
      </c>
    </row>
    <row r="7" spans="1:22">
      <c r="A7" s="2" t="s">
        <v>75</v>
      </c>
      <c r="B7" s="2">
        <v>50</v>
      </c>
      <c r="D7" s="2">
        <f t="shared" si="0"/>
        <v>50.000070000000001</v>
      </c>
      <c r="F7" s="2">
        <v>5</v>
      </c>
      <c r="G7" s="2">
        <f t="shared" si="1"/>
        <v>40.000039999999998</v>
      </c>
      <c r="H7" s="2">
        <f t="shared" si="2"/>
        <v>2</v>
      </c>
      <c r="I7" s="2" t="str">
        <f t="shared" si="3"/>
        <v>B</v>
      </c>
    </row>
    <row r="8" spans="1:22">
      <c r="A8" s="2" t="s">
        <v>31</v>
      </c>
      <c r="B8" s="2">
        <v>70</v>
      </c>
      <c r="D8" s="2">
        <f t="shared" si="0"/>
        <v>70.000079999999997</v>
      </c>
      <c r="F8" s="2">
        <v>6</v>
      </c>
      <c r="G8" s="2">
        <f t="shared" si="1"/>
        <v>39.000059999999998</v>
      </c>
      <c r="H8" s="2">
        <f t="shared" si="2"/>
        <v>4</v>
      </c>
      <c r="I8" s="2" t="str">
        <f t="shared" si="3"/>
        <v>D</v>
      </c>
    </row>
    <row r="9" spans="1:22">
      <c r="A9" s="2" t="s">
        <v>83</v>
      </c>
      <c r="B9" s="2">
        <v>60</v>
      </c>
      <c r="D9" s="2">
        <f t="shared" si="0"/>
        <v>60.00009</v>
      </c>
      <c r="F9" s="2">
        <v>7</v>
      </c>
      <c r="G9" s="2">
        <f t="shared" si="1"/>
        <v>34.000100000000003</v>
      </c>
      <c r="H9" s="2">
        <f t="shared" si="2"/>
        <v>8</v>
      </c>
      <c r="I9" s="2" t="str">
        <f t="shared" si="3"/>
        <v>H</v>
      </c>
    </row>
    <row r="10" spans="1:22">
      <c r="A10" s="2" t="s">
        <v>84</v>
      </c>
      <c r="B10" s="2">
        <v>34</v>
      </c>
      <c r="D10" s="2">
        <f t="shared" si="0"/>
        <v>34.000100000000003</v>
      </c>
      <c r="F10" s="2">
        <v>8</v>
      </c>
      <c r="G10" s="2">
        <f t="shared" si="1"/>
        <v>30.000029999999999</v>
      </c>
      <c r="H10" s="2">
        <f t="shared" si="2"/>
        <v>1</v>
      </c>
      <c r="I10" s="2" t="str">
        <f t="shared" si="3"/>
        <v>A</v>
      </c>
    </row>
    <row r="11" spans="1:22">
      <c r="D11" t="s">
        <v>279</v>
      </c>
    </row>
    <row r="12" spans="1:22">
      <c r="D12" t="s">
        <v>280</v>
      </c>
    </row>
    <row r="16" spans="1:22">
      <c r="V16" t="s">
        <v>275</v>
      </c>
    </row>
    <row r="17" spans="14:26">
      <c r="N17" s="39"/>
      <c r="O17" s="39"/>
      <c r="P17" s="39"/>
      <c r="Q17" s="39"/>
      <c r="R17" s="39"/>
      <c r="S17" s="39"/>
      <c r="T17" s="39"/>
      <c r="U17" s="39"/>
      <c r="V17" s="39"/>
      <c r="W17" s="39"/>
      <c r="X17" s="39"/>
      <c r="Y17" s="39"/>
      <c r="Z17" s="39"/>
    </row>
    <row r="32" spans="14:26">
      <c r="O32" t="s">
        <v>276</v>
      </c>
      <c r="V32" t="s">
        <v>278</v>
      </c>
    </row>
    <row r="33" spans="14:26">
      <c r="O33" t="s">
        <v>277</v>
      </c>
    </row>
    <row r="34" spans="14:26">
      <c r="N34" s="39"/>
      <c r="O34" s="39"/>
      <c r="P34" s="39"/>
      <c r="Q34" s="39"/>
      <c r="R34" s="39"/>
      <c r="S34" s="39"/>
      <c r="T34" s="39"/>
      <c r="U34" s="39"/>
      <c r="V34" s="39"/>
      <c r="W34" s="39"/>
      <c r="X34" s="39"/>
      <c r="Y34" s="39"/>
      <c r="Z34" s="39"/>
    </row>
    <row r="48" spans="14:26">
      <c r="O48" s="84" t="s">
        <v>89</v>
      </c>
      <c r="P48" s="84"/>
      <c r="Q48" s="84"/>
      <c r="R48" s="84"/>
    </row>
    <row r="49" spans="15:18">
      <c r="O49" s="84"/>
      <c r="P49" s="84"/>
      <c r="Q49" s="84"/>
      <c r="R49" s="84"/>
    </row>
  </sheetData>
  <mergeCells count="1">
    <mergeCell ref="O48:R49"/>
  </mergeCells>
  <phoneticPr fontId="1" type="noConversion"/>
  <pageMargins left="0.7" right="0.7" top="0.75" bottom="0.75" header="0.3" footer="0.3"/>
  <pageSetup paperSize="9"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3"/>
  <dimension ref="A1:P81"/>
  <sheetViews>
    <sheetView showGridLines="0" topLeftCell="A64" workbookViewId="0">
      <selection activeCell="N84" sqref="N84"/>
    </sheetView>
  </sheetViews>
  <sheetFormatPr defaultRowHeight="16.2"/>
  <cols>
    <col min="1" max="1" width="7.44140625" bestFit="1" customWidth="1"/>
    <col min="2" max="2" width="5.44140625" bestFit="1" customWidth="1"/>
    <col min="3" max="3" width="9.44140625" bestFit="1" customWidth="1"/>
    <col min="4" max="4" width="9.44140625" customWidth="1"/>
    <col min="5" max="5" width="2.44140625" customWidth="1"/>
    <col min="6" max="6" width="2.44140625" bestFit="1" customWidth="1"/>
  </cols>
  <sheetData>
    <row r="1" spans="1:16">
      <c r="A1" s="25" t="s">
        <v>51</v>
      </c>
      <c r="B1" s="26"/>
      <c r="C1" s="26"/>
    </row>
    <row r="2" spans="1:16">
      <c r="A2" s="2" t="s">
        <v>21</v>
      </c>
      <c r="B2" s="2" t="s">
        <v>20</v>
      </c>
    </row>
    <row r="3" spans="1:16">
      <c r="A3" s="2" t="s">
        <v>19</v>
      </c>
      <c r="B3" s="2">
        <v>7</v>
      </c>
    </row>
    <row r="4" spans="1:16">
      <c r="A4" s="2" t="s">
        <v>22</v>
      </c>
      <c r="B4" s="2">
        <v>5</v>
      </c>
    </row>
    <row r="5" spans="1:16">
      <c r="A5" s="2" t="s">
        <v>23</v>
      </c>
      <c r="B5" s="2">
        <v>8</v>
      </c>
    </row>
    <row r="6" spans="1:16">
      <c r="A6" s="2" t="s">
        <v>24</v>
      </c>
      <c r="B6" s="2">
        <v>10</v>
      </c>
    </row>
    <row r="8" spans="1:16">
      <c r="A8" t="s">
        <v>4</v>
      </c>
    </row>
    <row r="9" spans="1:16">
      <c r="A9" s="3" t="s">
        <v>25</v>
      </c>
      <c r="B9" s="3" t="s">
        <v>26</v>
      </c>
    </row>
    <row r="10" spans="1:16">
      <c r="A10" s="3">
        <v>0</v>
      </c>
      <c r="B10" s="3">
        <f>B3</f>
        <v>7</v>
      </c>
    </row>
    <row r="11" spans="1:16">
      <c r="A11" s="3">
        <v>1</v>
      </c>
      <c r="B11" s="3">
        <f>B3</f>
        <v>7</v>
      </c>
    </row>
    <row r="16" spans="1:16" ht="16.5" customHeight="1">
      <c r="H16" s="15"/>
      <c r="I16" s="15"/>
      <c r="J16" s="15"/>
      <c r="K16" s="15"/>
      <c r="L16" s="24" t="s">
        <v>54</v>
      </c>
      <c r="M16" s="15"/>
      <c r="N16" s="15"/>
      <c r="O16" s="15"/>
      <c r="P16" s="15"/>
    </row>
    <row r="17" spans="1:16">
      <c r="G17" s="15"/>
      <c r="H17" s="15"/>
      <c r="I17" s="15"/>
      <c r="J17" s="15"/>
      <c r="K17" s="15"/>
      <c r="L17" t="s">
        <v>53</v>
      </c>
      <c r="M17" s="15"/>
      <c r="N17" s="15"/>
      <c r="O17" s="15"/>
      <c r="P17" s="15"/>
    </row>
    <row r="18" spans="1:16">
      <c r="A18" s="20"/>
      <c r="B18" s="20"/>
      <c r="C18" s="20"/>
      <c r="D18" s="20"/>
      <c r="E18" s="20"/>
      <c r="F18" s="20"/>
      <c r="G18" s="21"/>
      <c r="H18" s="21"/>
      <c r="I18" s="21"/>
      <c r="J18" s="21"/>
      <c r="K18" s="21"/>
      <c r="L18" s="21"/>
      <c r="M18" s="21"/>
      <c r="N18" s="21"/>
      <c r="O18" s="21"/>
      <c r="P18" s="21"/>
    </row>
    <row r="19" spans="1:16">
      <c r="A19" s="25" t="s">
        <v>49</v>
      </c>
      <c r="B19" s="26"/>
      <c r="C19" s="26"/>
      <c r="D19" s="26"/>
    </row>
    <row r="20" spans="1:16">
      <c r="A20" s="2" t="s">
        <v>21</v>
      </c>
      <c r="B20" s="2" t="s">
        <v>20</v>
      </c>
    </row>
    <row r="21" spans="1:16">
      <c r="A21" s="2" t="s">
        <v>22</v>
      </c>
      <c r="B21" s="2">
        <v>4</v>
      </c>
    </row>
    <row r="22" spans="1:16">
      <c r="A22" s="2" t="s">
        <v>23</v>
      </c>
      <c r="B22" s="2">
        <v>8</v>
      </c>
    </row>
    <row r="23" spans="1:16">
      <c r="A23" s="2" t="s">
        <v>24</v>
      </c>
      <c r="B23" s="2">
        <v>7</v>
      </c>
    </row>
    <row r="26" spans="1:16">
      <c r="A26" t="s">
        <v>4</v>
      </c>
    </row>
    <row r="27" spans="1:16">
      <c r="A27" s="3" t="s">
        <v>25</v>
      </c>
      <c r="B27" s="3" t="s">
        <v>26</v>
      </c>
    </row>
    <row r="28" spans="1:16">
      <c r="A28" s="3">
        <v>0</v>
      </c>
      <c r="B28" s="3">
        <f>AVERAGE($B$21:$B$23)</f>
        <v>6.333333333333333</v>
      </c>
      <c r="C28" t="s">
        <v>46</v>
      </c>
    </row>
    <row r="29" spans="1:16">
      <c r="A29" s="3">
        <v>1</v>
      </c>
      <c r="B29" s="3">
        <f>AVERAGE($B$21:$B$23)</f>
        <v>6.333333333333333</v>
      </c>
    </row>
    <row r="34" spans="1:16">
      <c r="A34" s="20"/>
      <c r="B34" s="20"/>
      <c r="C34" s="20"/>
      <c r="D34" s="20"/>
      <c r="E34" s="20"/>
      <c r="F34" s="20"/>
      <c r="G34" s="21"/>
      <c r="H34" s="21"/>
      <c r="I34" s="21"/>
      <c r="J34" s="21"/>
      <c r="K34" s="21"/>
      <c r="L34" s="21"/>
      <c r="M34" s="21"/>
      <c r="N34" s="21"/>
      <c r="O34" s="21"/>
      <c r="P34" s="21"/>
    </row>
    <row r="35" spans="1:16">
      <c r="A35" s="25" t="s">
        <v>52</v>
      </c>
      <c r="B35" s="26"/>
    </row>
    <row r="36" spans="1:16">
      <c r="A36" s="2" t="s">
        <v>21</v>
      </c>
      <c r="B36" s="2" t="s">
        <v>20</v>
      </c>
    </row>
    <row r="37" spans="1:16">
      <c r="A37" s="2" t="s">
        <v>22</v>
      </c>
      <c r="B37" s="2">
        <v>4</v>
      </c>
    </row>
    <row r="38" spans="1:16">
      <c r="A38" s="2" t="s">
        <v>23</v>
      </c>
      <c r="B38" s="2">
        <v>8</v>
      </c>
    </row>
    <row r="39" spans="1:16">
      <c r="A39" s="2" t="s">
        <v>24</v>
      </c>
      <c r="B39" s="2">
        <v>7</v>
      </c>
    </row>
    <row r="42" spans="1:16">
      <c r="B42" s="5"/>
      <c r="C42" s="5"/>
    </row>
    <row r="43" spans="1:16">
      <c r="A43" s="7"/>
      <c r="B43" s="7"/>
      <c r="C43" s="5"/>
    </row>
    <row r="44" spans="1:16">
      <c r="A44" s="7"/>
      <c r="B44" s="7"/>
      <c r="C44" s="5"/>
    </row>
    <row r="45" spans="1:16">
      <c r="A45" s="7"/>
      <c r="B45" s="7"/>
      <c r="C45" s="5"/>
    </row>
    <row r="46" spans="1:16">
      <c r="A46" s="5"/>
      <c r="B46" s="5"/>
      <c r="C46" s="5"/>
    </row>
    <row r="47" spans="1:16">
      <c r="A47" t="s">
        <v>61</v>
      </c>
      <c r="H47" s="5" t="s">
        <v>48</v>
      </c>
      <c r="M47" t="s">
        <v>50</v>
      </c>
    </row>
    <row r="48" spans="1:16">
      <c r="A48" s="20"/>
      <c r="B48" s="20"/>
      <c r="C48" s="20"/>
      <c r="D48" s="20"/>
      <c r="E48" s="20"/>
      <c r="F48" s="20"/>
      <c r="G48" s="21"/>
      <c r="H48" s="21"/>
      <c r="I48" s="21"/>
      <c r="J48" s="21"/>
      <c r="K48" s="21"/>
      <c r="L48" s="21"/>
      <c r="M48" s="21"/>
      <c r="N48" s="21"/>
      <c r="O48" s="21"/>
      <c r="P48" s="21"/>
    </row>
    <row r="50" spans="1:16">
      <c r="A50" s="2" t="s">
        <v>21</v>
      </c>
      <c r="B50" s="2" t="s">
        <v>20</v>
      </c>
    </row>
    <row r="51" spans="1:16">
      <c r="A51" s="2" t="s">
        <v>22</v>
      </c>
      <c r="B51" s="2">
        <v>4</v>
      </c>
    </row>
    <row r="52" spans="1:16">
      <c r="A52" s="2" t="s">
        <v>23</v>
      </c>
      <c r="B52" s="2">
        <v>8</v>
      </c>
    </row>
    <row r="53" spans="1:16">
      <c r="A53" s="2" t="s">
        <v>24</v>
      </c>
      <c r="B53" s="2">
        <v>7</v>
      </c>
    </row>
    <row r="56" spans="1:16">
      <c r="A56" t="s">
        <v>4</v>
      </c>
      <c r="C56" s="5"/>
    </row>
    <row r="57" spans="1:16">
      <c r="A57" s="3" t="s">
        <v>25</v>
      </c>
      <c r="B57" s="3" t="s">
        <v>26</v>
      </c>
      <c r="C57" s="5"/>
    </row>
    <row r="58" spans="1:16">
      <c r="A58" s="3">
        <f>AVERAGE($B$51:$B$53)</f>
        <v>6.333333333333333</v>
      </c>
      <c r="B58" s="3">
        <v>0</v>
      </c>
    </row>
    <row r="59" spans="1:16">
      <c r="A59" s="3">
        <f>AVERAGE($B$51:$B$53)</f>
        <v>6.333333333333333</v>
      </c>
      <c r="B59" s="3">
        <v>1</v>
      </c>
      <c r="C59" s="5"/>
    </row>
    <row r="60" spans="1:16">
      <c r="A60" t="s">
        <v>46</v>
      </c>
      <c r="B60" s="5"/>
      <c r="C60" s="5"/>
    </row>
    <row r="61" spans="1:16">
      <c r="A61" s="5"/>
    </row>
    <row r="62" spans="1:16">
      <c r="A62" s="20"/>
      <c r="B62" s="20"/>
      <c r="C62" s="20"/>
      <c r="D62" s="20"/>
      <c r="E62" s="20"/>
      <c r="F62" s="20"/>
      <c r="G62" s="21"/>
      <c r="H62" s="21"/>
      <c r="I62" s="21"/>
      <c r="J62" s="21"/>
      <c r="K62" s="21"/>
      <c r="L62" s="21"/>
      <c r="M62" s="21"/>
      <c r="N62" s="21"/>
      <c r="O62" s="21"/>
      <c r="P62" s="21"/>
    </row>
    <row r="63" spans="1:16">
      <c r="A63" s="25" t="s">
        <v>58</v>
      </c>
      <c r="B63" s="26"/>
      <c r="C63" s="26"/>
      <c r="D63" s="26"/>
    </row>
    <row r="64" spans="1:16">
      <c r="A64" s="2" t="s">
        <v>21</v>
      </c>
      <c r="B64" s="2" t="s">
        <v>20</v>
      </c>
      <c r="C64" t="s">
        <v>59</v>
      </c>
      <c r="D64" t="s">
        <v>60</v>
      </c>
    </row>
    <row r="65" spans="1:7">
      <c r="A65" s="2" t="s">
        <v>22</v>
      </c>
      <c r="B65" s="2">
        <v>4</v>
      </c>
      <c r="C65" t="e">
        <f t="shared" ref="C65:C70" si="0">IF(B65&gt;$B$76,B65,NA())</f>
        <v>#N/A</v>
      </c>
      <c r="D65">
        <f t="shared" ref="D65:D70" si="1">IF(B65&lt;$B$76,B65,NA())</f>
        <v>4</v>
      </c>
    </row>
    <row r="66" spans="1:7">
      <c r="A66" s="2" t="s">
        <v>23</v>
      </c>
      <c r="B66" s="2">
        <v>8</v>
      </c>
      <c r="C66">
        <f t="shared" si="0"/>
        <v>8</v>
      </c>
      <c r="D66" t="e">
        <f t="shared" si="1"/>
        <v>#N/A</v>
      </c>
    </row>
    <row r="67" spans="1:7">
      <c r="A67" s="2" t="s">
        <v>24</v>
      </c>
      <c r="B67" s="2">
        <v>4</v>
      </c>
      <c r="C67" t="e">
        <f t="shared" si="0"/>
        <v>#N/A</v>
      </c>
      <c r="D67">
        <f t="shared" si="1"/>
        <v>4</v>
      </c>
    </row>
    <row r="68" spans="1:7">
      <c r="A68" s="2" t="s">
        <v>55</v>
      </c>
      <c r="B68" s="2">
        <v>6</v>
      </c>
      <c r="C68">
        <f t="shared" si="0"/>
        <v>6</v>
      </c>
      <c r="D68" t="e">
        <f t="shared" si="1"/>
        <v>#N/A</v>
      </c>
    </row>
    <row r="69" spans="1:7">
      <c r="A69" s="2" t="s">
        <v>56</v>
      </c>
      <c r="B69" s="10">
        <v>3</v>
      </c>
      <c r="C69" t="e">
        <f t="shared" si="0"/>
        <v>#N/A</v>
      </c>
      <c r="D69">
        <f t="shared" si="1"/>
        <v>3</v>
      </c>
    </row>
    <row r="70" spans="1:7">
      <c r="A70" s="2" t="s">
        <v>57</v>
      </c>
      <c r="B70" s="10">
        <v>6</v>
      </c>
      <c r="C70">
        <f t="shared" si="0"/>
        <v>6</v>
      </c>
      <c r="D70" t="e">
        <f t="shared" si="1"/>
        <v>#N/A</v>
      </c>
    </row>
    <row r="74" spans="1:7">
      <c r="A74" t="s">
        <v>4</v>
      </c>
    </row>
    <row r="75" spans="1:7">
      <c r="A75" s="3" t="s">
        <v>25</v>
      </c>
      <c r="B75" s="3" t="s">
        <v>26</v>
      </c>
    </row>
    <row r="76" spans="1:7">
      <c r="A76" s="3">
        <v>0</v>
      </c>
      <c r="B76" s="3">
        <f>AVERAGE($B$65:$B$70)</f>
        <v>5.166666666666667</v>
      </c>
      <c r="C76" t="s">
        <v>46</v>
      </c>
    </row>
    <row r="77" spans="1:7">
      <c r="A77" s="3">
        <v>1</v>
      </c>
      <c r="B77" s="3">
        <f>AVERAGE($B$65:$B$70)</f>
        <v>5.166666666666667</v>
      </c>
    </row>
    <row r="79" spans="1:7">
      <c r="G79" t="s">
        <v>170</v>
      </c>
    </row>
    <row r="80" spans="1:7">
      <c r="G80" t="s">
        <v>171</v>
      </c>
    </row>
    <row r="81" spans="7:7">
      <c r="G81" t="s">
        <v>172</v>
      </c>
    </row>
  </sheetData>
  <sortState ref="A36:B38">
    <sortCondition ref="A36:A38"/>
  </sortState>
  <phoneticPr fontId="1" type="noConversion"/>
  <pageMargins left="0.7" right="0.7" top="0.75" bottom="0.75" header="0.3" footer="0.3"/>
  <pageSetup paperSize="9" orientation="portrait" horizontalDpi="0"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4"/>
  <dimension ref="A1:H49"/>
  <sheetViews>
    <sheetView showGridLines="0" topLeftCell="A7" workbookViewId="0">
      <selection activeCell="R24" sqref="R24"/>
    </sheetView>
  </sheetViews>
  <sheetFormatPr defaultRowHeight="16.2"/>
  <sheetData>
    <row r="1" spans="1:8">
      <c r="A1" s="2" t="s">
        <v>64</v>
      </c>
      <c r="B1" s="2" t="s">
        <v>62</v>
      </c>
      <c r="C1" s="2" t="s">
        <v>20</v>
      </c>
      <c r="D1" s="2" t="s">
        <v>63</v>
      </c>
      <c r="E1" s="5"/>
      <c r="F1" s="5"/>
    </row>
    <row r="2" spans="1:8">
      <c r="A2" t="s">
        <v>65</v>
      </c>
      <c r="B2" s="35">
        <v>0.58333333333333337</v>
      </c>
      <c r="C2" s="30">
        <v>80</v>
      </c>
      <c r="D2" s="31">
        <v>0</v>
      </c>
      <c r="E2" s="5">
        <v>70</v>
      </c>
      <c r="F2" s="29">
        <v>80</v>
      </c>
    </row>
    <row r="3" spans="1:8">
      <c r="B3" s="36">
        <v>0.625</v>
      </c>
      <c r="C3" s="27">
        <v>82</v>
      </c>
      <c r="D3" s="2">
        <v>0</v>
      </c>
      <c r="E3" s="5">
        <v>70</v>
      </c>
      <c r="F3" s="29">
        <v>80</v>
      </c>
    </row>
    <row r="4" spans="1:8">
      <c r="B4" s="36">
        <v>0.66666666666666696</v>
      </c>
      <c r="C4" s="27">
        <v>83</v>
      </c>
      <c r="D4" s="2">
        <v>0</v>
      </c>
      <c r="E4" s="5">
        <v>70</v>
      </c>
      <c r="F4" s="29">
        <v>80</v>
      </c>
    </row>
    <row r="5" spans="1:8">
      <c r="B5" s="36">
        <v>0.70833333333333304</v>
      </c>
      <c r="C5" s="27">
        <v>80</v>
      </c>
      <c r="D5" s="2">
        <v>0</v>
      </c>
      <c r="E5" s="5">
        <v>70</v>
      </c>
      <c r="F5" s="29">
        <v>80</v>
      </c>
    </row>
    <row r="6" spans="1:8">
      <c r="B6" s="36">
        <v>0.75</v>
      </c>
      <c r="C6" s="28">
        <v>60</v>
      </c>
      <c r="D6" s="2">
        <v>0</v>
      </c>
      <c r="E6" s="5">
        <v>70</v>
      </c>
      <c r="F6" s="29">
        <v>80</v>
      </c>
    </row>
    <row r="7" spans="1:8">
      <c r="B7" s="36">
        <v>0.79166666666666596</v>
      </c>
      <c r="C7" s="28">
        <v>55</v>
      </c>
      <c r="D7" s="2">
        <v>0</v>
      </c>
      <c r="E7" s="5">
        <v>70</v>
      </c>
      <c r="F7" s="29">
        <v>80</v>
      </c>
    </row>
    <row r="8" spans="1:8">
      <c r="B8" s="36">
        <v>0.83333333333333304</v>
      </c>
      <c r="C8" s="28">
        <v>40</v>
      </c>
      <c r="D8" s="2">
        <v>1</v>
      </c>
      <c r="E8" s="5">
        <v>70</v>
      </c>
      <c r="F8" s="29">
        <v>80</v>
      </c>
    </row>
    <row r="9" spans="1:8">
      <c r="B9" s="36">
        <v>0.874999999999999</v>
      </c>
      <c r="C9" s="28">
        <v>30</v>
      </c>
      <c r="D9" s="2">
        <v>1</v>
      </c>
      <c r="E9" s="5">
        <v>70</v>
      </c>
      <c r="F9" s="29">
        <v>80</v>
      </c>
    </row>
    <row r="10" spans="1:8">
      <c r="B10" s="36">
        <v>0.91666666666666596</v>
      </c>
      <c r="C10" s="28">
        <v>20</v>
      </c>
      <c r="D10" s="2">
        <v>1</v>
      </c>
      <c r="E10" s="5">
        <v>70</v>
      </c>
      <c r="F10" s="29">
        <v>80</v>
      </c>
    </row>
    <row r="11" spans="1:8">
      <c r="B11" s="36">
        <v>0.95833333333333304</v>
      </c>
      <c r="C11" s="28">
        <v>18</v>
      </c>
      <c r="D11" s="2">
        <v>1</v>
      </c>
      <c r="E11" s="5">
        <v>70</v>
      </c>
      <c r="F11" s="29">
        <v>80</v>
      </c>
    </row>
    <row r="12" spans="1:8">
      <c r="B12" s="36">
        <v>0.999999999999999</v>
      </c>
      <c r="C12" s="27">
        <v>20</v>
      </c>
      <c r="D12" s="10">
        <v>1</v>
      </c>
      <c r="E12" s="5">
        <v>70</v>
      </c>
      <c r="F12" s="29">
        <v>80</v>
      </c>
    </row>
    <row r="13" spans="1:8">
      <c r="B13" s="36">
        <v>1.0416666666666701</v>
      </c>
      <c r="C13" s="27">
        <v>22</v>
      </c>
      <c r="D13" s="10">
        <v>1</v>
      </c>
      <c r="E13" s="5">
        <v>70</v>
      </c>
      <c r="F13" s="29">
        <v>80</v>
      </c>
    </row>
    <row r="14" spans="1:8">
      <c r="B14" s="36">
        <v>1.0833333333333299</v>
      </c>
      <c r="C14" s="27">
        <v>23</v>
      </c>
      <c r="D14" s="10">
        <v>1</v>
      </c>
      <c r="E14" s="5">
        <v>70</v>
      </c>
      <c r="F14" s="29">
        <v>80</v>
      </c>
    </row>
    <row r="15" spans="1:8">
      <c r="B15" s="36">
        <v>1.125</v>
      </c>
      <c r="C15" s="27">
        <v>24</v>
      </c>
      <c r="D15" s="10">
        <v>1</v>
      </c>
      <c r="E15" s="5">
        <v>70</v>
      </c>
      <c r="F15" s="29">
        <v>80</v>
      </c>
      <c r="H15" t="s">
        <v>189</v>
      </c>
    </row>
    <row r="16" spans="1:8">
      <c r="B16" s="36">
        <v>1.1666666666666701</v>
      </c>
      <c r="C16" s="27">
        <v>20</v>
      </c>
      <c r="D16" s="10">
        <v>1</v>
      </c>
      <c r="E16" s="5">
        <v>70</v>
      </c>
      <c r="F16" s="29">
        <v>80</v>
      </c>
      <c r="H16" t="s">
        <v>190</v>
      </c>
    </row>
    <row r="17" spans="2:8">
      <c r="B17" s="36">
        <v>1.2083333333333299</v>
      </c>
      <c r="C17" s="27">
        <v>30</v>
      </c>
      <c r="D17" s="10">
        <v>1</v>
      </c>
      <c r="E17" s="5">
        <v>70</v>
      </c>
      <c r="F17" s="29">
        <v>80</v>
      </c>
      <c r="H17" t="s">
        <v>191</v>
      </c>
    </row>
    <row r="18" spans="2:8">
      <c r="B18" s="36">
        <v>1.25</v>
      </c>
      <c r="C18" s="27">
        <v>35</v>
      </c>
      <c r="D18" s="10">
        <v>1</v>
      </c>
      <c r="E18" s="5">
        <v>70</v>
      </c>
      <c r="F18" s="29">
        <v>80</v>
      </c>
    </row>
    <row r="19" spans="2:8">
      <c r="B19" s="36">
        <v>1.2916666666666701</v>
      </c>
      <c r="C19" s="27">
        <v>40</v>
      </c>
      <c r="D19" s="10">
        <v>0</v>
      </c>
      <c r="E19" s="5">
        <v>70</v>
      </c>
      <c r="F19" s="29">
        <v>80</v>
      </c>
    </row>
    <row r="20" spans="2:8">
      <c r="B20" s="36">
        <v>1.3333333333333299</v>
      </c>
      <c r="C20" s="27">
        <v>43</v>
      </c>
      <c r="D20" s="10">
        <v>0</v>
      </c>
      <c r="E20" s="5">
        <v>70</v>
      </c>
      <c r="F20" s="29">
        <v>80</v>
      </c>
    </row>
    <row r="21" spans="2:8">
      <c r="B21" s="36">
        <v>1.375</v>
      </c>
      <c r="C21" s="27">
        <v>50</v>
      </c>
      <c r="D21" s="10">
        <v>0</v>
      </c>
      <c r="E21" s="5">
        <v>70</v>
      </c>
      <c r="F21" s="29">
        <v>80</v>
      </c>
    </row>
    <row r="22" spans="2:8">
      <c r="B22" s="36">
        <v>1.4166666666666701</v>
      </c>
      <c r="C22" s="27">
        <v>55</v>
      </c>
      <c r="D22" s="10">
        <v>0</v>
      </c>
      <c r="E22" s="5">
        <v>70</v>
      </c>
      <c r="F22" s="29">
        <v>80</v>
      </c>
    </row>
    <row r="23" spans="2:8">
      <c r="B23" s="36">
        <v>1.4583333333333299</v>
      </c>
      <c r="C23" s="27">
        <v>60</v>
      </c>
      <c r="D23" s="10">
        <v>0</v>
      </c>
      <c r="E23" s="5">
        <v>70</v>
      </c>
      <c r="F23" s="29">
        <v>80</v>
      </c>
    </row>
    <row r="24" spans="2:8">
      <c r="B24" s="36">
        <v>1.5</v>
      </c>
      <c r="C24" s="27">
        <v>65</v>
      </c>
      <c r="D24" s="10">
        <v>0</v>
      </c>
      <c r="E24" s="5">
        <v>70</v>
      </c>
      <c r="F24" s="29">
        <v>80</v>
      </c>
    </row>
    <row r="25" spans="2:8">
      <c r="B25" s="36">
        <v>1.5416666666666701</v>
      </c>
      <c r="C25" s="27">
        <v>75</v>
      </c>
      <c r="D25" s="10">
        <v>0</v>
      </c>
      <c r="E25" s="5">
        <v>70</v>
      </c>
      <c r="F25" s="29">
        <v>80</v>
      </c>
    </row>
    <row r="26" spans="2:8">
      <c r="B26" s="36">
        <v>0.58333333333333337</v>
      </c>
      <c r="C26" s="27">
        <v>80</v>
      </c>
      <c r="D26" s="2">
        <v>0</v>
      </c>
      <c r="E26" s="5">
        <v>70</v>
      </c>
      <c r="F26" s="29">
        <v>80</v>
      </c>
    </row>
    <row r="27" spans="2:8">
      <c r="B27" s="36">
        <v>0.625</v>
      </c>
      <c r="C27" s="27">
        <v>82</v>
      </c>
      <c r="D27" s="2">
        <v>0</v>
      </c>
      <c r="E27" s="5">
        <v>70</v>
      </c>
      <c r="F27" s="29">
        <v>80</v>
      </c>
    </row>
    <row r="28" spans="2:8">
      <c r="B28" s="36">
        <v>0.66666666666666696</v>
      </c>
      <c r="C28" s="27">
        <v>83</v>
      </c>
      <c r="D28" s="2">
        <v>0</v>
      </c>
      <c r="E28" s="5">
        <v>70</v>
      </c>
      <c r="F28" s="29">
        <v>80</v>
      </c>
    </row>
    <row r="29" spans="2:8">
      <c r="B29" s="36">
        <v>0.70833333333333304</v>
      </c>
      <c r="C29" s="27">
        <v>80</v>
      </c>
      <c r="D29" s="2">
        <v>0</v>
      </c>
      <c r="E29" s="5">
        <v>70</v>
      </c>
      <c r="F29" s="29">
        <v>80</v>
      </c>
    </row>
    <row r="30" spans="2:8">
      <c r="B30" s="36">
        <v>0.75</v>
      </c>
      <c r="C30" s="28">
        <v>60</v>
      </c>
      <c r="D30" s="2">
        <v>1</v>
      </c>
      <c r="E30" s="5">
        <v>70</v>
      </c>
      <c r="F30" s="29">
        <v>80</v>
      </c>
    </row>
    <row r="31" spans="2:8">
      <c r="B31" s="36">
        <v>0.79166666666666596</v>
      </c>
      <c r="C31" s="28">
        <v>55</v>
      </c>
      <c r="D31" s="2">
        <v>1</v>
      </c>
      <c r="E31" s="5">
        <v>70</v>
      </c>
      <c r="F31" s="29">
        <v>80</v>
      </c>
    </row>
    <row r="32" spans="2:8">
      <c r="B32" s="36">
        <v>0.83333333333333304</v>
      </c>
      <c r="C32" s="28">
        <v>40</v>
      </c>
      <c r="D32" s="2">
        <v>1</v>
      </c>
      <c r="E32" s="5">
        <v>70</v>
      </c>
      <c r="F32" s="29">
        <v>80</v>
      </c>
    </row>
    <row r="33" spans="1:6">
      <c r="B33" s="36">
        <v>0.874999999999999</v>
      </c>
      <c r="C33" s="28">
        <v>30</v>
      </c>
      <c r="D33" s="2">
        <v>1</v>
      </c>
      <c r="E33" s="5">
        <v>70</v>
      </c>
      <c r="F33" s="29">
        <v>80</v>
      </c>
    </row>
    <row r="34" spans="1:6">
      <c r="B34" s="36">
        <v>0.91666666666666596</v>
      </c>
      <c r="C34" s="28">
        <v>20</v>
      </c>
      <c r="D34" s="2">
        <v>1</v>
      </c>
      <c r="E34" s="5">
        <v>70</v>
      </c>
      <c r="F34" s="29">
        <v>80</v>
      </c>
    </row>
    <row r="35" spans="1:6">
      <c r="B35" s="37">
        <v>0.95833333333333304</v>
      </c>
      <c r="C35" s="32">
        <v>18</v>
      </c>
      <c r="D35" s="33">
        <v>1</v>
      </c>
      <c r="E35" s="5">
        <v>70</v>
      </c>
      <c r="F35" s="29">
        <v>80</v>
      </c>
    </row>
    <row r="36" spans="1:6">
      <c r="A36" s="2" t="s">
        <v>66</v>
      </c>
      <c r="B36" s="36">
        <v>0.999999999999999</v>
      </c>
      <c r="C36" s="27">
        <v>20</v>
      </c>
      <c r="D36" s="10">
        <v>1</v>
      </c>
      <c r="E36" s="5">
        <v>70</v>
      </c>
      <c r="F36" s="29">
        <v>80</v>
      </c>
    </row>
    <row r="37" spans="1:6">
      <c r="B37" s="35">
        <v>1.0416666666666701</v>
      </c>
      <c r="C37" s="30">
        <v>22</v>
      </c>
      <c r="D37" s="34">
        <v>1</v>
      </c>
      <c r="E37" s="5">
        <v>70</v>
      </c>
      <c r="F37" s="29">
        <v>80</v>
      </c>
    </row>
    <row r="38" spans="1:6">
      <c r="B38" s="36">
        <v>1.0833333333333299</v>
      </c>
      <c r="C38" s="27">
        <v>23</v>
      </c>
      <c r="D38" s="10">
        <v>1</v>
      </c>
      <c r="E38" s="5">
        <v>70</v>
      </c>
      <c r="F38" s="29">
        <v>80</v>
      </c>
    </row>
    <row r="39" spans="1:6">
      <c r="B39" s="36">
        <v>1.125</v>
      </c>
      <c r="C39" s="27">
        <v>24</v>
      </c>
      <c r="D39" s="10">
        <v>1</v>
      </c>
      <c r="E39" s="5">
        <v>70</v>
      </c>
      <c r="F39" s="29">
        <v>80</v>
      </c>
    </row>
    <row r="40" spans="1:6">
      <c r="B40" s="36">
        <v>1.1666666666666701</v>
      </c>
      <c r="C40" s="27">
        <v>20</v>
      </c>
      <c r="D40" s="10">
        <v>1</v>
      </c>
      <c r="E40" s="5">
        <v>70</v>
      </c>
      <c r="F40" s="29">
        <v>80</v>
      </c>
    </row>
    <row r="41" spans="1:6">
      <c r="B41" s="36">
        <v>1.2083333333333299</v>
      </c>
      <c r="C41" s="27">
        <v>30</v>
      </c>
      <c r="D41" s="10">
        <v>1</v>
      </c>
      <c r="E41" s="5">
        <v>70</v>
      </c>
      <c r="F41" s="29">
        <v>80</v>
      </c>
    </row>
    <row r="42" spans="1:6">
      <c r="B42" s="36">
        <v>1.25</v>
      </c>
      <c r="C42" s="27">
        <v>35</v>
      </c>
      <c r="D42" s="10">
        <v>1</v>
      </c>
      <c r="E42" s="5">
        <v>70</v>
      </c>
      <c r="F42" s="29">
        <v>80</v>
      </c>
    </row>
    <row r="43" spans="1:6">
      <c r="B43" s="36">
        <v>1.2916666666666701</v>
      </c>
      <c r="C43" s="27">
        <v>40</v>
      </c>
      <c r="D43" s="10">
        <v>0</v>
      </c>
      <c r="E43" s="5">
        <v>70</v>
      </c>
      <c r="F43" s="29">
        <v>80</v>
      </c>
    </row>
    <row r="44" spans="1:6">
      <c r="B44" s="36">
        <v>1.3333333333333299</v>
      </c>
      <c r="C44" s="27">
        <v>43</v>
      </c>
      <c r="D44" s="10">
        <v>0</v>
      </c>
      <c r="E44" s="5">
        <v>70</v>
      </c>
      <c r="F44" s="29">
        <v>80</v>
      </c>
    </row>
    <row r="45" spans="1:6">
      <c r="B45" s="36">
        <v>1.375</v>
      </c>
      <c r="C45" s="27">
        <v>50</v>
      </c>
      <c r="D45" s="10">
        <v>0</v>
      </c>
      <c r="E45" s="5">
        <v>70</v>
      </c>
      <c r="F45" s="29">
        <v>80</v>
      </c>
    </row>
    <row r="46" spans="1:6">
      <c r="B46" s="36">
        <v>1.4166666666666701</v>
      </c>
      <c r="C46" s="27">
        <v>55</v>
      </c>
      <c r="D46" s="10">
        <v>0</v>
      </c>
      <c r="E46" s="5">
        <v>70</v>
      </c>
      <c r="F46" s="29">
        <v>80</v>
      </c>
    </row>
    <row r="47" spans="1:6">
      <c r="B47" s="36">
        <v>1.4583333333333299</v>
      </c>
      <c r="C47" s="27">
        <v>60</v>
      </c>
      <c r="D47" s="10">
        <v>0</v>
      </c>
      <c r="E47" s="5">
        <v>70</v>
      </c>
      <c r="F47" s="29">
        <v>80</v>
      </c>
    </row>
    <row r="48" spans="1:6">
      <c r="B48" s="36">
        <v>1.5</v>
      </c>
      <c r="C48" s="27">
        <v>65</v>
      </c>
      <c r="D48" s="10">
        <v>0</v>
      </c>
      <c r="E48" s="5">
        <v>70</v>
      </c>
      <c r="F48" s="29">
        <v>80</v>
      </c>
    </row>
    <row r="49" spans="2:6">
      <c r="B49" s="36">
        <v>1.5416666666666701</v>
      </c>
      <c r="C49" s="27">
        <v>75</v>
      </c>
      <c r="D49" s="10">
        <v>0</v>
      </c>
      <c r="E49" s="5">
        <v>70</v>
      </c>
      <c r="F49" s="29">
        <v>80</v>
      </c>
    </row>
  </sheetData>
  <phoneticPr fontId="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5"/>
  <dimension ref="A1:P32"/>
  <sheetViews>
    <sheetView showGridLines="0" topLeftCell="A7" workbookViewId="0">
      <selection activeCell="P16" sqref="P16"/>
    </sheetView>
  </sheetViews>
  <sheetFormatPr defaultRowHeight="16.2"/>
  <cols>
    <col min="1" max="1" width="4.88671875" bestFit="1" customWidth="1"/>
    <col min="2" max="2" width="5.33203125" bestFit="1" customWidth="1"/>
    <col min="3" max="4" width="4.33203125" bestFit="1" customWidth="1"/>
  </cols>
  <sheetData>
    <row r="1" spans="1:16">
      <c r="A1" s="3" t="s">
        <v>67</v>
      </c>
      <c r="B1" s="3" t="s">
        <v>68</v>
      </c>
      <c r="C1" s="3" t="s">
        <v>70</v>
      </c>
      <c r="D1" s="3" t="s">
        <v>69</v>
      </c>
    </row>
    <row r="2" spans="1:16">
      <c r="A2" s="3">
        <v>0</v>
      </c>
      <c r="B2" s="3">
        <v>25</v>
      </c>
      <c r="C2" s="3">
        <v>50</v>
      </c>
      <c r="D2" s="3">
        <v>20</v>
      </c>
    </row>
    <row r="3" spans="1:16">
      <c r="A3" s="3">
        <v>2</v>
      </c>
      <c r="B3" s="3">
        <v>26</v>
      </c>
      <c r="C3" s="3">
        <v>50</v>
      </c>
      <c r="D3" s="3">
        <v>20</v>
      </c>
    </row>
    <row r="4" spans="1:16">
      <c r="A4" s="3">
        <v>4</v>
      </c>
      <c r="B4" s="3">
        <v>28</v>
      </c>
      <c r="C4" s="3">
        <v>50</v>
      </c>
      <c r="D4" s="3">
        <v>20</v>
      </c>
    </row>
    <row r="5" spans="1:16">
      <c r="A5" s="3">
        <v>6</v>
      </c>
      <c r="B5" s="3">
        <v>30</v>
      </c>
      <c r="C5" s="3">
        <v>50</v>
      </c>
      <c r="D5" s="3">
        <v>20</v>
      </c>
    </row>
    <row r="6" spans="1:16">
      <c r="A6" s="3">
        <v>8</v>
      </c>
      <c r="B6" s="3">
        <v>32</v>
      </c>
      <c r="C6" s="3">
        <v>50</v>
      </c>
      <c r="D6" s="3">
        <v>20</v>
      </c>
    </row>
    <row r="7" spans="1:16">
      <c r="A7" s="3">
        <v>10</v>
      </c>
      <c r="B7" s="3">
        <v>34</v>
      </c>
      <c r="C7" s="3">
        <v>50</v>
      </c>
      <c r="D7" s="3">
        <v>20</v>
      </c>
    </row>
    <row r="8" spans="1:16">
      <c r="A8" s="3">
        <v>12</v>
      </c>
      <c r="B8" s="3">
        <v>36</v>
      </c>
      <c r="C8" s="3">
        <v>50</v>
      </c>
      <c r="D8" s="3">
        <v>20</v>
      </c>
    </row>
    <row r="9" spans="1:16">
      <c r="A9" s="3">
        <v>14</v>
      </c>
      <c r="B9" s="3">
        <v>38</v>
      </c>
      <c r="C9" s="3">
        <v>50</v>
      </c>
      <c r="D9" s="3">
        <v>20</v>
      </c>
    </row>
    <row r="10" spans="1:16">
      <c r="A10" s="3">
        <v>16</v>
      </c>
      <c r="B10" s="3">
        <v>40</v>
      </c>
      <c r="C10" s="3">
        <v>50</v>
      </c>
      <c r="D10" s="3">
        <v>20</v>
      </c>
    </row>
    <row r="11" spans="1:16">
      <c r="A11" s="3">
        <v>18</v>
      </c>
      <c r="B11" s="3">
        <v>46</v>
      </c>
      <c r="C11" s="3">
        <v>50</v>
      </c>
      <c r="D11" s="3">
        <v>20</v>
      </c>
    </row>
    <row r="12" spans="1:16">
      <c r="A12" s="3">
        <v>20</v>
      </c>
      <c r="B12" s="3">
        <v>48</v>
      </c>
      <c r="C12" s="3">
        <v>50</v>
      </c>
      <c r="D12" s="3">
        <v>20</v>
      </c>
    </row>
    <row r="13" spans="1:16">
      <c r="A13" s="3">
        <v>22</v>
      </c>
      <c r="B13" s="3">
        <v>53</v>
      </c>
      <c r="C13" s="3">
        <v>50</v>
      </c>
      <c r="D13" s="3">
        <v>20</v>
      </c>
    </row>
    <row r="14" spans="1:16">
      <c r="A14" s="3">
        <v>24</v>
      </c>
      <c r="B14" s="3">
        <v>58</v>
      </c>
      <c r="C14" s="3">
        <v>50</v>
      </c>
      <c r="D14" s="3">
        <v>20</v>
      </c>
    </row>
    <row r="15" spans="1:16">
      <c r="A15" s="3">
        <v>26</v>
      </c>
      <c r="B15" s="3">
        <v>60</v>
      </c>
      <c r="C15" s="3">
        <v>50</v>
      </c>
      <c r="D15" s="3">
        <v>20</v>
      </c>
      <c r="F15" t="s">
        <v>317</v>
      </c>
      <c r="P15" t="s">
        <v>319</v>
      </c>
    </row>
    <row r="16" spans="1:16">
      <c r="A16" s="3">
        <v>28</v>
      </c>
      <c r="B16" s="3">
        <v>75</v>
      </c>
      <c r="C16" s="3">
        <v>50</v>
      </c>
      <c r="D16" s="3">
        <v>20</v>
      </c>
      <c r="F16" t="s">
        <v>318</v>
      </c>
    </row>
    <row r="17" spans="1:16">
      <c r="A17" s="3">
        <v>30</v>
      </c>
      <c r="B17" s="3">
        <v>79</v>
      </c>
      <c r="C17" s="3">
        <v>50</v>
      </c>
      <c r="D17" s="3">
        <v>20</v>
      </c>
    </row>
    <row r="18" spans="1:16">
      <c r="A18" s="3">
        <v>32</v>
      </c>
      <c r="B18" s="3">
        <v>80</v>
      </c>
      <c r="C18" s="3">
        <v>50</v>
      </c>
      <c r="D18" s="3">
        <v>20</v>
      </c>
    </row>
    <row r="19" spans="1:16">
      <c r="A19" s="3">
        <v>34</v>
      </c>
      <c r="B19" s="3">
        <v>84</v>
      </c>
      <c r="C19" s="3">
        <v>50</v>
      </c>
      <c r="D19" s="3">
        <v>20</v>
      </c>
    </row>
    <row r="20" spans="1:16">
      <c r="A20" s="3">
        <v>36</v>
      </c>
      <c r="B20" s="3">
        <v>86</v>
      </c>
      <c r="C20" s="3">
        <v>50</v>
      </c>
      <c r="D20" s="3">
        <v>20</v>
      </c>
    </row>
    <row r="21" spans="1:16">
      <c r="A21" s="3">
        <v>38</v>
      </c>
      <c r="B21" s="3">
        <v>85</v>
      </c>
      <c r="C21" s="3">
        <v>50</v>
      </c>
      <c r="D21" s="3">
        <v>20</v>
      </c>
    </row>
    <row r="22" spans="1:16">
      <c r="A22" s="3">
        <v>40</v>
      </c>
      <c r="B22" s="3">
        <v>85</v>
      </c>
      <c r="C22" s="3">
        <v>50</v>
      </c>
      <c r="D22" s="3">
        <v>20</v>
      </c>
    </row>
    <row r="23" spans="1:16">
      <c r="A23" s="3">
        <v>42</v>
      </c>
      <c r="B23" s="3">
        <v>86</v>
      </c>
      <c r="C23" s="3">
        <v>50</v>
      </c>
      <c r="D23" s="3">
        <v>20</v>
      </c>
    </row>
    <row r="24" spans="1:16">
      <c r="A24" s="3">
        <v>44</v>
      </c>
      <c r="B24" s="3">
        <v>85</v>
      </c>
      <c r="C24" s="3">
        <v>50</v>
      </c>
      <c r="D24" s="3">
        <v>20</v>
      </c>
    </row>
    <row r="25" spans="1:16">
      <c r="A25" s="3">
        <v>46</v>
      </c>
      <c r="B25" s="3">
        <v>86</v>
      </c>
      <c r="C25" s="3">
        <v>50</v>
      </c>
      <c r="D25" s="3">
        <v>20</v>
      </c>
    </row>
    <row r="26" spans="1:16">
      <c r="A26" s="3">
        <v>48</v>
      </c>
      <c r="B26" s="3">
        <v>70</v>
      </c>
      <c r="C26" s="3">
        <v>50</v>
      </c>
      <c r="D26" s="3">
        <v>20</v>
      </c>
    </row>
    <row r="27" spans="1:16">
      <c r="A27" s="3">
        <v>50</v>
      </c>
      <c r="B27" s="3">
        <v>67</v>
      </c>
      <c r="C27" s="3">
        <v>50</v>
      </c>
      <c r="D27" s="3">
        <v>20</v>
      </c>
    </row>
    <row r="28" spans="1:16">
      <c r="A28" s="3">
        <v>52</v>
      </c>
      <c r="B28" s="3">
        <v>65</v>
      </c>
      <c r="C28" s="3">
        <v>50</v>
      </c>
      <c r="D28" s="3">
        <v>20</v>
      </c>
    </row>
    <row r="29" spans="1:16">
      <c r="A29" s="3">
        <v>54</v>
      </c>
      <c r="B29" s="3">
        <v>65</v>
      </c>
      <c r="C29" s="3">
        <v>50</v>
      </c>
      <c r="D29" s="3">
        <v>20</v>
      </c>
    </row>
    <row r="30" spans="1:16">
      <c r="A30" s="3">
        <v>56</v>
      </c>
      <c r="B30" s="3">
        <v>65</v>
      </c>
      <c r="C30" s="3">
        <v>50</v>
      </c>
      <c r="D30" s="3">
        <v>20</v>
      </c>
    </row>
    <row r="31" spans="1:16">
      <c r="A31" s="3">
        <v>58</v>
      </c>
      <c r="B31" s="3">
        <v>63</v>
      </c>
      <c r="C31" s="3">
        <v>50</v>
      </c>
      <c r="D31" s="3">
        <v>20</v>
      </c>
      <c r="P31" t="s">
        <v>192</v>
      </c>
    </row>
    <row r="32" spans="1:16">
      <c r="A32" s="3">
        <v>60</v>
      </c>
      <c r="B32" s="3">
        <v>62</v>
      </c>
      <c r="C32" s="3">
        <v>50</v>
      </c>
      <c r="D32" s="3">
        <v>20</v>
      </c>
    </row>
  </sheetData>
  <phoneticPr fontId="1"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6"/>
  <dimension ref="A1:P15"/>
  <sheetViews>
    <sheetView showGridLines="0" workbookViewId="0">
      <selection activeCell="P5" sqref="P5"/>
    </sheetView>
  </sheetViews>
  <sheetFormatPr defaultRowHeight="16.2"/>
  <cols>
    <col min="1" max="1" width="5.44140625" bestFit="1" customWidth="1"/>
    <col min="2" max="2" width="3.44140625" bestFit="1" customWidth="1"/>
    <col min="3" max="3" width="4.44140625" bestFit="1" customWidth="1"/>
    <col min="4" max="19" width="3.109375" customWidth="1"/>
  </cols>
  <sheetData>
    <row r="1" spans="1:16" ht="15.75" customHeight="1">
      <c r="A1" s="2" t="s">
        <v>77</v>
      </c>
      <c r="B1" s="2" t="s">
        <v>79</v>
      </c>
      <c r="C1" s="2" t="s">
        <v>78</v>
      </c>
      <c r="D1" s="5"/>
      <c r="E1" s="5"/>
    </row>
    <row r="2" spans="1:16" ht="15.75" customHeight="1">
      <c r="A2" s="2" t="s">
        <v>71</v>
      </c>
      <c r="B2" s="2">
        <v>18</v>
      </c>
      <c r="C2" s="2">
        <v>4.5</v>
      </c>
      <c r="D2" s="5"/>
      <c r="E2" s="5"/>
    </row>
    <row r="3" spans="1:16" ht="18.75" customHeight="1">
      <c r="A3" s="2" t="s">
        <v>72</v>
      </c>
      <c r="B3" s="2">
        <v>14</v>
      </c>
      <c r="C3" s="2">
        <v>6</v>
      </c>
      <c r="D3" s="5"/>
      <c r="E3" s="5"/>
      <c r="F3" s="40"/>
      <c r="G3" s="76"/>
      <c r="H3" s="76"/>
      <c r="I3" s="76"/>
      <c r="J3" s="76"/>
      <c r="K3" s="76"/>
      <c r="L3" s="77"/>
      <c r="M3" s="77"/>
      <c r="N3" s="77"/>
      <c r="O3" s="77"/>
      <c r="P3" s="77"/>
    </row>
    <row r="4" spans="1:16" ht="18.75" customHeight="1">
      <c r="A4" s="2" t="s">
        <v>73</v>
      </c>
      <c r="B4" s="2">
        <v>12</v>
      </c>
      <c r="C4" s="2">
        <v>4</v>
      </c>
      <c r="D4" s="5"/>
      <c r="E4" s="5"/>
      <c r="F4" s="40"/>
      <c r="G4" s="76"/>
      <c r="H4" s="76"/>
      <c r="I4" s="76" t="s">
        <v>239</v>
      </c>
      <c r="J4" s="76"/>
      <c r="K4" s="76"/>
      <c r="L4" s="77"/>
      <c r="M4" s="77"/>
      <c r="N4" s="77" t="s">
        <v>236</v>
      </c>
      <c r="O4" s="77"/>
      <c r="P4" s="77"/>
    </row>
    <row r="5" spans="1:16" ht="18.75" customHeight="1">
      <c r="A5" s="2" t="s">
        <v>74</v>
      </c>
      <c r="B5" s="2">
        <v>13</v>
      </c>
      <c r="C5" s="2">
        <v>7</v>
      </c>
      <c r="D5" s="5"/>
      <c r="E5" s="5"/>
      <c r="F5" s="40"/>
      <c r="G5" s="76"/>
      <c r="H5" s="76"/>
      <c r="I5" s="76"/>
      <c r="J5" s="76"/>
      <c r="K5" s="76"/>
      <c r="L5" s="77"/>
      <c r="M5" s="77"/>
      <c r="N5" s="77"/>
      <c r="O5" s="77"/>
      <c r="P5" s="77"/>
    </row>
    <row r="6" spans="1:16" ht="18.75" customHeight="1">
      <c r="A6" s="2" t="s">
        <v>75</v>
      </c>
      <c r="B6" s="2">
        <v>15</v>
      </c>
      <c r="C6" s="2">
        <v>9</v>
      </c>
      <c r="D6" s="5"/>
      <c r="E6" s="5"/>
      <c r="F6" s="40"/>
      <c r="G6" s="80"/>
      <c r="H6" s="80"/>
      <c r="I6" s="80"/>
      <c r="J6" s="80"/>
      <c r="K6" s="80"/>
      <c r="L6" s="77"/>
      <c r="M6" s="77"/>
      <c r="N6" s="77"/>
      <c r="O6" s="77"/>
      <c r="P6" s="77"/>
    </row>
    <row r="7" spans="1:16" ht="18.75" customHeight="1">
      <c r="A7" s="2" t="s">
        <v>76</v>
      </c>
      <c r="B7" s="2">
        <v>16</v>
      </c>
      <c r="C7" s="2">
        <v>6.5</v>
      </c>
      <c r="D7" s="5"/>
      <c r="E7" s="5"/>
      <c r="F7" s="40"/>
      <c r="G7" s="80"/>
      <c r="H7" s="80"/>
      <c r="I7" s="80"/>
      <c r="J7" s="80"/>
      <c r="K7" s="80"/>
      <c r="L7" s="77"/>
      <c r="M7" s="77"/>
      <c r="N7" s="77"/>
      <c r="O7" s="77"/>
      <c r="P7" s="77"/>
    </row>
    <row r="8" spans="1:16" ht="18.75" customHeight="1">
      <c r="F8" s="40"/>
      <c r="G8" s="78"/>
      <c r="H8" s="78"/>
      <c r="I8" s="78"/>
      <c r="J8" s="78"/>
      <c r="K8" s="78"/>
      <c r="L8" s="79"/>
      <c r="M8" s="79"/>
      <c r="N8" s="79"/>
      <c r="O8" s="79"/>
      <c r="P8" s="79"/>
    </row>
    <row r="9" spans="1:16" ht="18.75" customHeight="1">
      <c r="F9" s="40"/>
      <c r="G9" s="78"/>
      <c r="H9" s="78"/>
      <c r="I9" s="78"/>
      <c r="J9" s="78"/>
      <c r="K9" s="78"/>
      <c r="L9" s="79"/>
      <c r="M9" s="79"/>
      <c r="N9" s="79"/>
      <c r="O9" s="79"/>
      <c r="P9" s="79"/>
    </row>
    <row r="10" spans="1:16" ht="18.75" customHeight="1">
      <c r="F10" s="40"/>
      <c r="G10" s="78"/>
      <c r="H10" s="78"/>
      <c r="I10" s="78"/>
      <c r="J10" s="78"/>
      <c r="K10" s="78"/>
      <c r="L10" s="79"/>
      <c r="M10" s="79"/>
      <c r="N10" s="79"/>
      <c r="O10" s="79"/>
      <c r="P10" s="79"/>
    </row>
    <row r="11" spans="1:16" ht="18.75" customHeight="1">
      <c r="F11" s="40"/>
      <c r="G11" s="78"/>
      <c r="H11" s="78"/>
      <c r="I11" s="78" t="s">
        <v>237</v>
      </c>
      <c r="J11" s="78"/>
      <c r="K11" s="78"/>
      <c r="L11" s="79"/>
      <c r="M11" s="79"/>
      <c r="N11" s="79" t="s">
        <v>238</v>
      </c>
      <c r="O11" s="79"/>
      <c r="P11" s="79"/>
    </row>
    <row r="12" spans="1:16" ht="18.75" customHeight="1">
      <c r="G12" s="78"/>
      <c r="H12" s="78"/>
      <c r="I12" s="78"/>
      <c r="J12" s="78"/>
      <c r="K12" s="78"/>
      <c r="L12" s="79"/>
      <c r="M12" s="79"/>
      <c r="N12" s="79"/>
      <c r="O12" s="79"/>
      <c r="P12" s="79"/>
    </row>
    <row r="13" spans="1:16" ht="15.75" customHeight="1"/>
    <row r="14" spans="1:16" ht="15.75" customHeight="1"/>
    <row r="15" spans="1:16" ht="15.75" customHeight="1"/>
  </sheetData>
  <phoneticPr fontId="1"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7"/>
  <dimension ref="A1:R19"/>
  <sheetViews>
    <sheetView showGridLines="0" topLeftCell="B1" zoomScaleNormal="100" workbookViewId="0">
      <selection activeCell="R17" sqref="R17"/>
    </sheetView>
  </sheetViews>
  <sheetFormatPr defaultColWidth="6.21875" defaultRowHeight="16.2"/>
  <cols>
    <col min="1" max="1" width="7.44140625" bestFit="1" customWidth="1"/>
    <col min="2" max="2" width="3.44140625" bestFit="1" customWidth="1"/>
    <col min="3" max="3" width="4.44140625" bestFit="1" customWidth="1"/>
  </cols>
  <sheetData>
    <row r="1" spans="1:18">
      <c r="A1" s="2" t="s">
        <v>77</v>
      </c>
      <c r="B1" s="2" t="s">
        <v>79</v>
      </c>
      <c r="C1" s="2" t="s">
        <v>78</v>
      </c>
    </row>
    <row r="2" spans="1:18">
      <c r="A2" s="2" t="s">
        <v>71</v>
      </c>
      <c r="B2" s="2">
        <v>18</v>
      </c>
      <c r="C2" s="2">
        <v>3</v>
      </c>
    </row>
    <row r="3" spans="1:18">
      <c r="A3" s="2" t="s">
        <v>72</v>
      </c>
      <c r="B3" s="2">
        <v>14</v>
      </c>
      <c r="C3" s="2">
        <v>6</v>
      </c>
    </row>
    <row r="4" spans="1:18">
      <c r="A4" s="2" t="s">
        <v>73</v>
      </c>
      <c r="B4" s="2">
        <v>15</v>
      </c>
      <c r="C4" s="2">
        <v>4</v>
      </c>
    </row>
    <row r="5" spans="1:18">
      <c r="A5" s="2" t="s">
        <v>74</v>
      </c>
      <c r="B5" s="2">
        <v>13</v>
      </c>
      <c r="C5" s="2">
        <v>7</v>
      </c>
    </row>
    <row r="6" spans="1:18">
      <c r="A6" s="2" t="s">
        <v>75</v>
      </c>
      <c r="B6" s="2">
        <v>15</v>
      </c>
      <c r="C6" s="2">
        <v>9</v>
      </c>
    </row>
    <row r="7" spans="1:18">
      <c r="A7" s="2" t="s">
        <v>76</v>
      </c>
      <c r="B7" s="2">
        <v>17</v>
      </c>
      <c r="C7" s="2">
        <v>7</v>
      </c>
    </row>
    <row r="9" spans="1:18">
      <c r="A9" t="s">
        <v>4</v>
      </c>
    </row>
    <row r="10" spans="1:18">
      <c r="A10" s="2" t="s">
        <v>80</v>
      </c>
      <c r="B10" s="2">
        <v>16</v>
      </c>
      <c r="C10" s="2">
        <v>5</v>
      </c>
    </row>
    <row r="16" spans="1:18">
      <c r="H16" s="84" t="s">
        <v>234</v>
      </c>
      <c r="I16" s="84"/>
      <c r="J16" s="84"/>
      <c r="K16" s="84"/>
      <c r="L16" s="84"/>
      <c r="R16" t="s">
        <v>235</v>
      </c>
    </row>
    <row r="17" spans="8:12">
      <c r="H17" s="84"/>
      <c r="I17" s="84"/>
      <c r="J17" s="84"/>
      <c r="K17" s="84"/>
      <c r="L17" s="84"/>
    </row>
    <row r="18" spans="8:12">
      <c r="H18" s="84"/>
      <c r="I18" s="84"/>
      <c r="J18" s="84"/>
      <c r="K18" s="84"/>
      <c r="L18" s="84"/>
    </row>
    <row r="19" spans="8:12">
      <c r="H19" s="84"/>
      <c r="I19" s="84"/>
      <c r="J19" s="84"/>
      <c r="K19" s="84"/>
      <c r="L19" s="84"/>
    </row>
  </sheetData>
  <mergeCells count="1">
    <mergeCell ref="H16:L19"/>
  </mergeCells>
  <phoneticPr fontId="1"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8"/>
  <dimension ref="A1:J20"/>
  <sheetViews>
    <sheetView showGridLines="0" workbookViewId="0">
      <selection activeCell="M7" sqref="M7"/>
    </sheetView>
  </sheetViews>
  <sheetFormatPr defaultRowHeight="16.2"/>
  <cols>
    <col min="1" max="1" width="7.44140625" bestFit="1" customWidth="1"/>
  </cols>
  <sheetData>
    <row r="1" spans="1:7">
      <c r="A1" s="2" t="s">
        <v>27</v>
      </c>
      <c r="B1" s="2" t="s">
        <v>28</v>
      </c>
      <c r="C1" s="2" t="s">
        <v>29</v>
      </c>
      <c r="D1" s="2" t="s">
        <v>30</v>
      </c>
    </row>
    <row r="2" spans="1:7">
      <c r="A2" s="2" t="s">
        <v>9</v>
      </c>
      <c r="B2" s="2">
        <v>250</v>
      </c>
      <c r="C2" s="2">
        <v>4</v>
      </c>
      <c r="D2" s="16">
        <f t="shared" ref="D2:D7" si="0">C2/B2</f>
        <v>1.6E-2</v>
      </c>
    </row>
    <row r="3" spans="1:7">
      <c r="A3" s="2" t="s">
        <v>35</v>
      </c>
      <c r="B3" s="2">
        <v>30</v>
      </c>
      <c r="C3" s="2">
        <v>5</v>
      </c>
      <c r="D3" s="16">
        <f>C3/B3</f>
        <v>0.16666666666666666</v>
      </c>
    </row>
    <row r="4" spans="1:7">
      <c r="A4" s="2" t="s">
        <v>11</v>
      </c>
      <c r="B4" s="2">
        <v>200</v>
      </c>
      <c r="C4" s="2">
        <v>5</v>
      </c>
      <c r="D4" s="16">
        <f t="shared" si="0"/>
        <v>2.5000000000000001E-2</v>
      </c>
    </row>
    <row r="5" spans="1:7">
      <c r="A5" s="2" t="s">
        <v>13</v>
      </c>
      <c r="B5" s="2">
        <v>300</v>
      </c>
      <c r="C5" s="2">
        <v>14</v>
      </c>
      <c r="D5" s="16">
        <f t="shared" si="0"/>
        <v>4.6666666666666669E-2</v>
      </c>
    </row>
    <row r="6" spans="1:7">
      <c r="A6" s="2" t="s">
        <v>14</v>
      </c>
      <c r="B6" s="2">
        <v>450</v>
      </c>
      <c r="C6" s="2">
        <v>4</v>
      </c>
      <c r="D6" s="16">
        <f t="shared" si="0"/>
        <v>8.8888888888888889E-3</v>
      </c>
    </row>
    <row r="7" spans="1:7">
      <c r="A7" s="2" t="s">
        <v>31</v>
      </c>
      <c r="B7" s="2">
        <v>600</v>
      </c>
      <c r="C7" s="2">
        <v>10</v>
      </c>
      <c r="D7" s="16">
        <f t="shared" si="0"/>
        <v>1.6666666666666666E-2</v>
      </c>
    </row>
    <row r="9" spans="1:7">
      <c r="A9" t="s">
        <v>82</v>
      </c>
    </row>
    <row r="10" spans="1:7">
      <c r="A10" t="s">
        <v>32</v>
      </c>
    </row>
    <row r="11" spans="1:7">
      <c r="B11" s="2" t="s">
        <v>28</v>
      </c>
      <c r="C11" s="2" t="s">
        <v>29</v>
      </c>
      <c r="D11" s="2" t="s">
        <v>30</v>
      </c>
    </row>
    <row r="12" spans="1:7">
      <c r="B12" s="2">
        <v>0</v>
      </c>
      <c r="C12" s="2">
        <v>0</v>
      </c>
      <c r="D12" s="2">
        <v>0</v>
      </c>
    </row>
    <row r="13" spans="1:7">
      <c r="B13" s="2">
        <v>1000</v>
      </c>
      <c r="C13" s="2">
        <f>B13*D13</f>
        <v>10</v>
      </c>
      <c r="D13" s="2">
        <v>0.01</v>
      </c>
    </row>
    <row r="16" spans="1:7">
      <c r="A16" t="s">
        <v>34</v>
      </c>
      <c r="G16" s="14" t="s">
        <v>36</v>
      </c>
    </row>
    <row r="17" spans="2:10">
      <c r="B17" s="2" t="s">
        <v>28</v>
      </c>
      <c r="C17" s="2" t="s">
        <v>29</v>
      </c>
      <c r="D17" s="2" t="s">
        <v>30</v>
      </c>
      <c r="F17" s="17" t="s">
        <v>38</v>
      </c>
      <c r="G17" s="17"/>
      <c r="H17" s="17"/>
      <c r="I17" s="17"/>
      <c r="J17" s="17"/>
    </row>
    <row r="18" spans="2:10">
      <c r="B18" s="2">
        <v>0</v>
      </c>
      <c r="C18" s="2">
        <v>0</v>
      </c>
      <c r="D18" s="2">
        <v>0</v>
      </c>
      <c r="F18" s="13" t="s">
        <v>33</v>
      </c>
    </row>
    <row r="19" spans="2:10">
      <c r="B19" s="2">
        <v>400</v>
      </c>
      <c r="C19" s="2">
        <f>B19*D19</f>
        <v>20</v>
      </c>
      <c r="D19" s="2">
        <v>0.05</v>
      </c>
    </row>
    <row r="20" spans="2:10">
      <c r="F20" t="s">
        <v>81</v>
      </c>
    </row>
  </sheetData>
  <phoneticPr fontId="1" type="noConversion"/>
  <hyperlinks>
    <hyperlink ref="F18" r:id="rId1"/>
  </hyperlinks>
  <pageMargins left="0.7" right="0.7" top="0.75" bottom="0.75" header="0.3" footer="0.3"/>
  <pageSetup paperSize="9" orientation="portrait" horizontalDpi="0" verticalDpi="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9"/>
  <dimension ref="A1:Q106"/>
  <sheetViews>
    <sheetView showGridLines="0" zoomScaleNormal="100" workbookViewId="0">
      <selection activeCell="AA9" sqref="AA9"/>
    </sheetView>
  </sheetViews>
  <sheetFormatPr defaultRowHeight="16.2"/>
  <sheetData>
    <row r="1" spans="1:14">
      <c r="G1" t="s">
        <v>187</v>
      </c>
      <c r="N1" t="s">
        <v>188</v>
      </c>
    </row>
    <row r="2" spans="1:14">
      <c r="A2" t="s">
        <v>101</v>
      </c>
      <c r="B2" t="s">
        <v>97</v>
      </c>
      <c r="C2" t="s">
        <v>98</v>
      </c>
      <c r="D2" t="s">
        <v>99</v>
      </c>
      <c r="E2" t="s">
        <v>100</v>
      </c>
    </row>
    <row r="3" spans="1:14">
      <c r="A3" s="1">
        <v>1</v>
      </c>
      <c r="B3">
        <v>40</v>
      </c>
      <c r="C3">
        <v>26</v>
      </c>
      <c r="D3">
        <v>30</v>
      </c>
      <c r="E3">
        <v>30</v>
      </c>
    </row>
    <row r="4" spans="1:14">
      <c r="A4" s="1">
        <v>2</v>
      </c>
      <c r="B4">
        <v>43</v>
      </c>
      <c r="C4">
        <v>23</v>
      </c>
      <c r="D4">
        <v>28</v>
      </c>
      <c r="E4">
        <v>33</v>
      </c>
    </row>
    <row r="5" spans="1:14">
      <c r="A5" s="1">
        <v>3</v>
      </c>
      <c r="B5">
        <v>44</v>
      </c>
      <c r="C5">
        <v>23</v>
      </c>
      <c r="D5">
        <v>26</v>
      </c>
      <c r="E5">
        <v>24</v>
      </c>
    </row>
    <row r="6" spans="1:14">
      <c r="A6" s="1">
        <v>4</v>
      </c>
      <c r="B6">
        <v>43</v>
      </c>
      <c r="C6">
        <v>21</v>
      </c>
      <c r="D6">
        <v>24</v>
      </c>
      <c r="E6">
        <v>23</v>
      </c>
    </row>
    <row r="7" spans="1:14">
      <c r="A7" s="1">
        <v>5</v>
      </c>
      <c r="B7">
        <v>36</v>
      </c>
      <c r="C7">
        <v>20</v>
      </c>
      <c r="D7">
        <v>23</v>
      </c>
      <c r="E7">
        <v>22</v>
      </c>
    </row>
    <row r="8" spans="1:14">
      <c r="A8" s="1">
        <v>6</v>
      </c>
      <c r="B8">
        <v>31</v>
      </c>
      <c r="C8">
        <v>18</v>
      </c>
      <c r="D8">
        <v>22</v>
      </c>
      <c r="E8">
        <v>22</v>
      </c>
    </row>
    <row r="9" spans="1:14">
      <c r="A9" s="1">
        <v>7</v>
      </c>
      <c r="B9">
        <v>29</v>
      </c>
      <c r="C9">
        <v>15</v>
      </c>
      <c r="D9">
        <v>20</v>
      </c>
      <c r="E9">
        <v>21</v>
      </c>
    </row>
    <row r="10" spans="1:14">
      <c r="A10" s="1">
        <v>8</v>
      </c>
      <c r="B10">
        <v>26</v>
      </c>
      <c r="C10">
        <v>14</v>
      </c>
      <c r="D10">
        <v>18</v>
      </c>
      <c r="E10">
        <v>20</v>
      </c>
    </row>
    <row r="11" spans="1:14">
      <c r="A11" s="1">
        <v>9</v>
      </c>
      <c r="B11">
        <v>24</v>
      </c>
      <c r="C11">
        <v>12</v>
      </c>
      <c r="D11">
        <v>16</v>
      </c>
      <c r="E11">
        <v>16</v>
      </c>
    </row>
    <row r="12" spans="1:14">
      <c r="A12" s="1">
        <v>10</v>
      </c>
      <c r="B12">
        <v>23</v>
      </c>
      <c r="C12">
        <v>11</v>
      </c>
      <c r="D12">
        <v>13</v>
      </c>
      <c r="E12">
        <v>14</v>
      </c>
    </row>
    <row r="13" spans="1:14">
      <c r="A13" s="1"/>
    </row>
    <row r="14" spans="1:14">
      <c r="A14" s="1"/>
    </row>
    <row r="15" spans="1:14">
      <c r="A15" s="1"/>
    </row>
    <row r="17" spans="1:17">
      <c r="A17" s="22"/>
      <c r="B17" s="22"/>
      <c r="C17" s="22"/>
      <c r="D17" s="22"/>
      <c r="E17" s="22"/>
      <c r="F17" s="22"/>
      <c r="G17" s="22"/>
      <c r="H17" s="22"/>
      <c r="I17" s="22"/>
      <c r="J17" s="22"/>
      <c r="K17" s="22"/>
      <c r="L17" s="22"/>
      <c r="M17" s="22"/>
      <c r="N17" s="22"/>
      <c r="O17" s="22"/>
      <c r="P17" s="22"/>
      <c r="Q17" s="22"/>
    </row>
    <row r="18" spans="1:17">
      <c r="A18" s="3" t="s">
        <v>101</v>
      </c>
      <c r="B18" s="3" t="s">
        <v>71</v>
      </c>
      <c r="C18" s="3" t="s">
        <v>72</v>
      </c>
      <c r="D18" s="3" t="s">
        <v>73</v>
      </c>
      <c r="E18" s="3" t="s">
        <v>74</v>
      </c>
      <c r="F18" s="12" t="s">
        <v>113</v>
      </c>
    </row>
    <row r="19" spans="1:17">
      <c r="A19" s="42">
        <v>1</v>
      </c>
      <c r="B19" s="3">
        <v>40</v>
      </c>
      <c r="C19" s="3"/>
      <c r="D19" s="3"/>
      <c r="E19" s="3"/>
      <c r="F19" s="12"/>
    </row>
    <row r="20" spans="1:17">
      <c r="A20" s="42"/>
      <c r="B20" s="3">
        <v>43</v>
      </c>
      <c r="C20" s="3"/>
      <c r="D20" s="3"/>
      <c r="E20" s="3"/>
      <c r="F20" s="12"/>
      <c r="O20" t="s">
        <v>106</v>
      </c>
    </row>
    <row r="21" spans="1:17">
      <c r="A21" s="42"/>
      <c r="B21" s="3">
        <v>44</v>
      </c>
      <c r="C21" s="3"/>
      <c r="D21" s="3"/>
      <c r="E21" s="3"/>
      <c r="F21" s="12"/>
      <c r="O21" t="s">
        <v>107</v>
      </c>
    </row>
    <row r="22" spans="1:17">
      <c r="A22" s="42"/>
      <c r="B22" s="3">
        <v>43</v>
      </c>
      <c r="C22" s="3"/>
      <c r="D22" s="3"/>
      <c r="E22" s="3"/>
      <c r="F22" s="12"/>
      <c r="O22" t="s">
        <v>108</v>
      </c>
    </row>
    <row r="23" spans="1:17">
      <c r="A23" s="42">
        <v>5</v>
      </c>
      <c r="B23" s="3">
        <v>36</v>
      </c>
      <c r="C23" s="3"/>
      <c r="D23" s="3"/>
      <c r="E23" s="3"/>
      <c r="F23" s="12"/>
      <c r="O23" t="s">
        <v>114</v>
      </c>
    </row>
    <row r="24" spans="1:17">
      <c r="A24" s="42"/>
      <c r="B24" s="3">
        <v>31</v>
      </c>
      <c r="C24" s="3"/>
      <c r="D24" s="3"/>
      <c r="E24" s="3"/>
      <c r="F24" s="12">
        <v>50</v>
      </c>
      <c r="G24" t="s">
        <v>109</v>
      </c>
    </row>
    <row r="25" spans="1:17">
      <c r="A25" s="42"/>
      <c r="B25" s="3">
        <v>29</v>
      </c>
      <c r="C25" s="3"/>
      <c r="D25" s="3"/>
      <c r="E25" s="3"/>
      <c r="F25" s="12"/>
    </row>
    <row r="26" spans="1:17">
      <c r="A26" s="42"/>
      <c r="B26" s="3">
        <v>26</v>
      </c>
      <c r="C26" s="3"/>
      <c r="D26" s="3"/>
      <c r="E26" s="3"/>
      <c r="F26" s="12"/>
    </row>
    <row r="27" spans="1:17">
      <c r="A27" s="42"/>
      <c r="B27" s="3">
        <v>24</v>
      </c>
      <c r="C27" s="3"/>
      <c r="D27" s="3"/>
      <c r="E27" s="3"/>
      <c r="F27" s="12"/>
    </row>
    <row r="28" spans="1:17">
      <c r="A28" s="42">
        <v>10</v>
      </c>
      <c r="B28" s="3">
        <v>23</v>
      </c>
      <c r="C28" s="3"/>
      <c r="D28" s="3"/>
      <c r="E28" s="3"/>
      <c r="F28" s="12"/>
    </row>
    <row r="29" spans="1:17">
      <c r="A29" s="3"/>
      <c r="B29" s="3"/>
      <c r="C29" s="3"/>
      <c r="D29" s="3"/>
      <c r="E29" s="3"/>
      <c r="F29" s="12"/>
    </row>
    <row r="30" spans="1:17">
      <c r="A30" s="42">
        <v>1</v>
      </c>
      <c r="B30" s="3">
        <v>26</v>
      </c>
      <c r="C30" s="3"/>
      <c r="D30" s="3"/>
      <c r="E30" s="3"/>
      <c r="F30" s="12"/>
    </row>
    <row r="31" spans="1:17">
      <c r="A31" s="42"/>
      <c r="B31" s="3">
        <v>23</v>
      </c>
      <c r="C31" s="3"/>
      <c r="D31" s="3"/>
      <c r="E31" s="3"/>
      <c r="F31" s="12"/>
    </row>
    <row r="32" spans="1:17">
      <c r="A32" s="42"/>
      <c r="B32" s="3">
        <v>23</v>
      </c>
      <c r="C32" s="3"/>
      <c r="D32" s="3"/>
      <c r="E32" s="3"/>
      <c r="F32" s="12"/>
    </row>
    <row r="33" spans="1:7">
      <c r="A33" s="42"/>
      <c r="B33" s="3">
        <v>21</v>
      </c>
      <c r="C33" s="3"/>
      <c r="D33" s="3"/>
      <c r="E33" s="3"/>
      <c r="F33" s="12"/>
    </row>
    <row r="34" spans="1:7">
      <c r="A34" s="42">
        <v>5</v>
      </c>
      <c r="B34" s="3">
        <v>20</v>
      </c>
      <c r="C34" s="3"/>
      <c r="D34" s="3"/>
      <c r="E34" s="3"/>
      <c r="F34" s="12">
        <v>50</v>
      </c>
      <c r="G34" t="s">
        <v>110</v>
      </c>
    </row>
    <row r="35" spans="1:7">
      <c r="A35" s="42"/>
      <c r="B35" s="3">
        <v>18</v>
      </c>
      <c r="C35" s="3"/>
      <c r="D35" s="3"/>
      <c r="E35" s="3"/>
      <c r="F35" s="12"/>
    </row>
    <row r="36" spans="1:7">
      <c r="A36" s="42"/>
      <c r="B36" s="3">
        <v>15</v>
      </c>
      <c r="C36" s="3"/>
      <c r="D36" s="3"/>
      <c r="E36" s="3"/>
      <c r="F36" s="12"/>
    </row>
    <row r="37" spans="1:7">
      <c r="A37" s="42"/>
      <c r="B37" s="3">
        <v>14</v>
      </c>
      <c r="C37" s="3"/>
      <c r="D37" s="3"/>
      <c r="E37" s="3"/>
      <c r="F37" s="12"/>
    </row>
    <row r="38" spans="1:7">
      <c r="A38" s="42"/>
      <c r="B38" s="3">
        <v>12</v>
      </c>
      <c r="C38" s="3"/>
      <c r="D38" s="3"/>
      <c r="E38" s="3"/>
      <c r="F38" s="12"/>
    </row>
    <row r="39" spans="1:7">
      <c r="A39" s="42">
        <v>10</v>
      </c>
      <c r="B39" s="3">
        <v>11</v>
      </c>
      <c r="C39" s="3"/>
      <c r="D39" s="3"/>
      <c r="E39" s="3"/>
      <c r="F39" s="12"/>
    </row>
    <row r="40" spans="1:7">
      <c r="A40" s="3"/>
      <c r="B40" s="3"/>
      <c r="C40" s="3"/>
      <c r="D40" s="3"/>
      <c r="E40" s="3"/>
      <c r="F40" s="12"/>
    </row>
    <row r="41" spans="1:7">
      <c r="A41" s="42">
        <v>1</v>
      </c>
      <c r="B41" s="3">
        <v>30</v>
      </c>
      <c r="C41" s="3"/>
      <c r="D41" s="3"/>
      <c r="E41" s="3"/>
      <c r="F41" s="12"/>
    </row>
    <row r="42" spans="1:7">
      <c r="A42" s="42"/>
      <c r="B42" s="3">
        <v>28</v>
      </c>
      <c r="C42" s="3"/>
      <c r="D42" s="3"/>
      <c r="E42" s="3"/>
      <c r="F42" s="12"/>
    </row>
    <row r="43" spans="1:7">
      <c r="A43" s="42"/>
      <c r="B43" s="3">
        <v>26</v>
      </c>
      <c r="C43" s="3"/>
      <c r="D43" s="3"/>
      <c r="E43" s="3"/>
      <c r="F43" s="12"/>
    </row>
    <row r="44" spans="1:7">
      <c r="A44" s="42"/>
      <c r="B44" s="3">
        <v>24</v>
      </c>
      <c r="C44" s="3"/>
      <c r="D44" s="3"/>
      <c r="E44" s="3"/>
      <c r="F44" s="12"/>
    </row>
    <row r="45" spans="1:7">
      <c r="A45" s="42">
        <v>5</v>
      </c>
      <c r="B45" s="3">
        <v>23</v>
      </c>
      <c r="C45" s="3"/>
      <c r="D45" s="3"/>
      <c r="E45" s="3"/>
      <c r="F45" s="12">
        <v>50</v>
      </c>
      <c r="G45" t="s">
        <v>111</v>
      </c>
    </row>
    <row r="46" spans="1:7">
      <c r="A46" s="42"/>
      <c r="B46" s="3">
        <v>22</v>
      </c>
      <c r="C46" s="3"/>
      <c r="D46" s="3"/>
      <c r="E46" s="3"/>
      <c r="F46" s="12"/>
    </row>
    <row r="47" spans="1:7">
      <c r="A47" s="42"/>
      <c r="B47" s="3">
        <v>20</v>
      </c>
      <c r="C47" s="3"/>
      <c r="D47" s="3"/>
      <c r="E47" s="3"/>
      <c r="F47" s="12"/>
    </row>
    <row r="48" spans="1:7">
      <c r="A48" s="42"/>
      <c r="B48" s="3">
        <v>18</v>
      </c>
      <c r="C48" s="3"/>
      <c r="D48" s="3"/>
      <c r="E48" s="3"/>
      <c r="F48" s="12"/>
    </row>
    <row r="49" spans="1:17">
      <c r="A49" s="42"/>
      <c r="B49" s="3">
        <v>16</v>
      </c>
      <c r="C49" s="3"/>
      <c r="D49" s="3"/>
      <c r="E49" s="3"/>
      <c r="F49" s="12"/>
    </row>
    <row r="50" spans="1:17">
      <c r="A50" s="42">
        <v>10</v>
      </c>
      <c r="B50" s="3">
        <v>13</v>
      </c>
      <c r="C50" s="3"/>
      <c r="D50" s="3"/>
      <c r="E50" s="3"/>
      <c r="F50" s="12"/>
    </row>
    <row r="51" spans="1:17">
      <c r="A51" s="3"/>
      <c r="B51" s="3"/>
      <c r="C51" s="3"/>
      <c r="D51" s="3"/>
      <c r="E51" s="3"/>
      <c r="F51" s="12"/>
    </row>
    <row r="52" spans="1:17">
      <c r="A52" s="42">
        <v>1</v>
      </c>
      <c r="B52" s="3">
        <v>30</v>
      </c>
      <c r="C52" s="3"/>
      <c r="D52" s="3"/>
      <c r="E52" s="3"/>
      <c r="F52" s="12"/>
    </row>
    <row r="53" spans="1:17">
      <c r="A53" s="42"/>
      <c r="B53" s="3">
        <v>33</v>
      </c>
      <c r="C53" s="3"/>
      <c r="D53" s="3"/>
      <c r="E53" s="3"/>
      <c r="F53" s="12"/>
    </row>
    <row r="54" spans="1:17">
      <c r="A54" s="42"/>
      <c r="B54" s="3">
        <v>24</v>
      </c>
      <c r="C54" s="3"/>
      <c r="D54" s="3"/>
      <c r="E54" s="3"/>
      <c r="F54" s="12"/>
    </row>
    <row r="55" spans="1:17">
      <c r="A55" s="42"/>
      <c r="B55" s="3">
        <v>23</v>
      </c>
      <c r="C55" s="3"/>
      <c r="D55" s="3"/>
      <c r="E55" s="3"/>
      <c r="F55" s="12"/>
    </row>
    <row r="56" spans="1:17">
      <c r="A56" s="42">
        <v>5</v>
      </c>
      <c r="B56" s="3">
        <v>22</v>
      </c>
      <c r="C56" s="3"/>
      <c r="D56" s="3"/>
      <c r="E56" s="3"/>
      <c r="F56" s="12">
        <v>50</v>
      </c>
      <c r="G56" t="s">
        <v>112</v>
      </c>
    </row>
    <row r="57" spans="1:17">
      <c r="A57" s="42"/>
      <c r="B57" s="3">
        <v>22</v>
      </c>
      <c r="C57" s="3"/>
      <c r="D57" s="3"/>
      <c r="E57" s="3"/>
      <c r="F57" s="12"/>
    </row>
    <row r="58" spans="1:17">
      <c r="A58" s="42"/>
      <c r="B58" s="3">
        <v>21</v>
      </c>
      <c r="C58" s="3"/>
      <c r="D58" s="3"/>
      <c r="E58" s="3"/>
      <c r="F58" s="12"/>
    </row>
    <row r="59" spans="1:17">
      <c r="A59" s="42"/>
      <c r="B59" s="3">
        <v>20</v>
      </c>
      <c r="C59" s="3"/>
      <c r="D59" s="3"/>
      <c r="E59" s="3"/>
      <c r="F59" s="12"/>
    </row>
    <row r="60" spans="1:17">
      <c r="A60" s="42"/>
      <c r="B60" s="3">
        <v>16</v>
      </c>
      <c r="C60" s="3"/>
      <c r="D60" s="3"/>
      <c r="E60" s="3"/>
      <c r="F60" s="12"/>
    </row>
    <row r="61" spans="1:17">
      <c r="A61" s="42">
        <v>10</v>
      </c>
      <c r="B61" s="3">
        <v>14</v>
      </c>
      <c r="C61" s="3"/>
      <c r="D61" s="3"/>
      <c r="E61" s="3"/>
      <c r="F61" s="12"/>
    </row>
    <row r="62" spans="1:17">
      <c r="A62" s="3"/>
      <c r="B62" s="3"/>
      <c r="C62" s="3"/>
      <c r="D62" s="3"/>
      <c r="E62" s="3"/>
    </row>
    <row r="63" spans="1:17">
      <c r="A63" s="3"/>
      <c r="B63" s="3"/>
      <c r="C63" s="3"/>
      <c r="D63" s="3"/>
      <c r="E63" s="3"/>
    </row>
    <row r="64" spans="1:17">
      <c r="A64" s="22"/>
      <c r="B64" s="22"/>
      <c r="C64" s="22"/>
      <c r="D64" s="22"/>
      <c r="E64" s="22"/>
      <c r="F64" s="22"/>
      <c r="G64" s="22"/>
      <c r="H64" s="22"/>
      <c r="I64" s="22"/>
      <c r="J64" s="22"/>
      <c r="K64" s="22"/>
      <c r="L64" s="22"/>
      <c r="M64" s="22"/>
      <c r="N64" s="22"/>
      <c r="O64" s="22"/>
      <c r="P64" s="22"/>
      <c r="Q64" s="22"/>
    </row>
    <row r="65" spans="1:9">
      <c r="F65" t="s">
        <v>102</v>
      </c>
    </row>
    <row r="66" spans="1:9">
      <c r="A66" s="2" t="s">
        <v>101</v>
      </c>
      <c r="B66" s="2" t="s">
        <v>97</v>
      </c>
      <c r="C66" s="2" t="s">
        <v>98</v>
      </c>
      <c r="D66" s="2" t="s">
        <v>99</v>
      </c>
      <c r="E66" s="2" t="s">
        <v>100</v>
      </c>
      <c r="F66" s="2" t="s">
        <v>97</v>
      </c>
      <c r="G66" s="2" t="s">
        <v>115</v>
      </c>
      <c r="H66" s="2" t="s">
        <v>99</v>
      </c>
      <c r="I66" s="2" t="s">
        <v>100</v>
      </c>
    </row>
    <row r="67" spans="1:9">
      <c r="A67" s="43">
        <v>1</v>
      </c>
      <c r="B67" s="2">
        <v>40</v>
      </c>
      <c r="C67" s="2"/>
      <c r="D67" s="2"/>
      <c r="E67" s="2"/>
      <c r="F67" s="2"/>
      <c r="G67" s="2"/>
      <c r="H67" s="2"/>
      <c r="I67" s="2"/>
    </row>
    <row r="68" spans="1:9">
      <c r="A68" s="43">
        <v>2</v>
      </c>
      <c r="B68" s="2">
        <v>43</v>
      </c>
      <c r="C68" s="2"/>
      <c r="D68" s="2"/>
      <c r="E68" s="2"/>
      <c r="F68" s="2"/>
      <c r="G68" s="2"/>
      <c r="H68" s="2"/>
      <c r="I68" s="2"/>
    </row>
    <row r="69" spans="1:9">
      <c r="A69" s="43">
        <v>3</v>
      </c>
      <c r="B69" s="2">
        <v>44</v>
      </c>
      <c r="C69" s="2"/>
      <c r="D69" s="2"/>
      <c r="E69" s="2"/>
      <c r="F69" s="2"/>
      <c r="G69" s="2"/>
      <c r="H69" s="2"/>
      <c r="I69" s="2"/>
    </row>
    <row r="70" spans="1:9">
      <c r="A70" s="43">
        <v>4</v>
      </c>
      <c r="B70" s="2">
        <v>43</v>
      </c>
      <c r="C70" s="2"/>
      <c r="D70" s="2"/>
      <c r="E70" s="2"/>
      <c r="F70" s="2"/>
      <c r="G70" s="2"/>
      <c r="H70" s="2"/>
      <c r="I70" s="2"/>
    </row>
    <row r="71" spans="1:9">
      <c r="A71" s="43">
        <v>5</v>
      </c>
      <c r="B71" s="2">
        <v>36</v>
      </c>
      <c r="C71" s="2"/>
      <c r="D71" s="2"/>
      <c r="E71" s="2"/>
      <c r="F71" s="2">
        <v>50</v>
      </c>
      <c r="G71" s="2"/>
      <c r="H71" s="2"/>
      <c r="I71" s="2"/>
    </row>
    <row r="72" spans="1:9">
      <c r="A72" s="43">
        <v>6</v>
      </c>
      <c r="B72" s="2">
        <v>31</v>
      </c>
      <c r="C72" s="2"/>
      <c r="D72" s="2"/>
      <c r="E72" s="2"/>
      <c r="F72" s="2"/>
      <c r="G72" s="2"/>
      <c r="H72" s="2"/>
      <c r="I72" s="2"/>
    </row>
    <row r="73" spans="1:9">
      <c r="A73" s="43">
        <v>7</v>
      </c>
      <c r="B73" s="2">
        <v>29</v>
      </c>
      <c r="C73" s="2"/>
      <c r="D73" s="2"/>
      <c r="E73" s="2"/>
      <c r="F73" s="2"/>
      <c r="G73" s="2"/>
      <c r="H73" s="2"/>
      <c r="I73" s="2"/>
    </row>
    <row r="74" spans="1:9">
      <c r="A74" s="43">
        <v>8</v>
      </c>
      <c r="B74" s="2">
        <v>26</v>
      </c>
      <c r="C74" s="2"/>
      <c r="D74" s="2"/>
      <c r="E74" s="2"/>
      <c r="F74" s="2"/>
      <c r="G74" s="2"/>
      <c r="H74" s="2"/>
      <c r="I74" s="2"/>
    </row>
    <row r="75" spans="1:9">
      <c r="A75" s="43">
        <v>9</v>
      </c>
      <c r="B75" s="2">
        <v>24</v>
      </c>
      <c r="C75" s="2"/>
      <c r="D75" s="2"/>
      <c r="E75" s="2"/>
      <c r="F75" s="2"/>
      <c r="G75" s="2"/>
      <c r="H75" s="2"/>
      <c r="I75" s="2"/>
    </row>
    <row r="76" spans="1:9">
      <c r="A76" s="43">
        <v>10</v>
      </c>
      <c r="B76" s="2">
        <v>23</v>
      </c>
      <c r="C76" s="2"/>
      <c r="D76" s="2"/>
      <c r="E76" s="2"/>
      <c r="F76" s="2"/>
      <c r="G76" s="2"/>
      <c r="H76" s="2"/>
      <c r="I76" s="2"/>
    </row>
    <row r="77" spans="1:9">
      <c r="A77" s="43">
        <v>1</v>
      </c>
      <c r="B77" s="2"/>
      <c r="C77" s="2">
        <v>26</v>
      </c>
      <c r="D77" s="2"/>
      <c r="E77" s="2"/>
      <c r="F77" s="2"/>
      <c r="G77" s="2"/>
      <c r="H77" s="2"/>
      <c r="I77" s="2"/>
    </row>
    <row r="78" spans="1:9">
      <c r="A78" s="43">
        <v>2</v>
      </c>
      <c r="B78" s="2"/>
      <c r="C78" s="2">
        <v>23</v>
      </c>
      <c r="D78" s="2"/>
      <c r="E78" s="2"/>
      <c r="F78" s="2"/>
      <c r="G78" s="2"/>
      <c r="H78" s="2"/>
      <c r="I78" s="2"/>
    </row>
    <row r="79" spans="1:9">
      <c r="A79" s="43">
        <v>3</v>
      </c>
      <c r="B79" s="2"/>
      <c r="C79" s="2">
        <v>23</v>
      </c>
      <c r="D79" s="2"/>
      <c r="E79" s="2"/>
      <c r="F79" s="2"/>
      <c r="G79" s="2"/>
      <c r="H79" s="2"/>
      <c r="I79" s="2"/>
    </row>
    <row r="80" spans="1:9">
      <c r="A80" s="43">
        <v>4</v>
      </c>
      <c r="B80" s="2"/>
      <c r="C80" s="2">
        <v>21</v>
      </c>
      <c r="D80" s="2"/>
      <c r="E80" s="2"/>
      <c r="F80" s="2"/>
      <c r="G80" s="2"/>
      <c r="H80" s="2"/>
      <c r="I80" s="2"/>
    </row>
    <row r="81" spans="1:11">
      <c r="A81" s="43">
        <v>5</v>
      </c>
      <c r="B81" s="2"/>
      <c r="C81" s="2">
        <v>20</v>
      </c>
      <c r="D81" s="2"/>
      <c r="E81" s="2"/>
      <c r="F81" s="2"/>
      <c r="G81" s="2">
        <v>50</v>
      </c>
      <c r="H81" s="2"/>
      <c r="I81" s="2"/>
    </row>
    <row r="82" spans="1:11">
      <c r="A82" s="43">
        <v>6</v>
      </c>
      <c r="B82" s="2"/>
      <c r="C82" s="2">
        <v>18</v>
      </c>
      <c r="D82" s="2"/>
      <c r="E82" s="2"/>
      <c r="F82" s="2"/>
      <c r="G82" s="2"/>
      <c r="H82" s="2"/>
      <c r="I82" s="2"/>
      <c r="K82" t="s">
        <v>134</v>
      </c>
    </row>
    <row r="83" spans="1:11">
      <c r="A83" s="43">
        <v>7</v>
      </c>
      <c r="B83" s="2"/>
      <c r="C83" s="2">
        <v>15</v>
      </c>
      <c r="D83" s="2"/>
      <c r="E83" s="2"/>
      <c r="F83" s="2"/>
      <c r="G83" s="2"/>
      <c r="H83" s="2"/>
      <c r="I83" s="2"/>
    </row>
    <row r="84" spans="1:11">
      <c r="A84" s="43">
        <v>8</v>
      </c>
      <c r="B84" s="2"/>
      <c r="C84" s="2">
        <v>14</v>
      </c>
      <c r="D84" s="2"/>
      <c r="E84" s="2"/>
      <c r="F84" s="2"/>
      <c r="G84" s="2"/>
      <c r="H84" s="2"/>
      <c r="I84" s="2"/>
    </row>
    <row r="85" spans="1:11">
      <c r="A85" s="43">
        <v>9</v>
      </c>
      <c r="B85" s="2"/>
      <c r="C85" s="2">
        <v>12</v>
      </c>
      <c r="D85" s="2"/>
      <c r="E85" s="2"/>
      <c r="F85" s="2"/>
      <c r="G85" s="2"/>
      <c r="H85" s="2"/>
      <c r="I85" s="2"/>
    </row>
    <row r="86" spans="1:11">
      <c r="A86" s="43">
        <v>10</v>
      </c>
      <c r="B86" s="2"/>
      <c r="C86" s="2">
        <v>11</v>
      </c>
      <c r="D86" s="2"/>
      <c r="E86" s="2"/>
      <c r="F86" s="2"/>
      <c r="G86" s="2"/>
      <c r="H86" s="2"/>
      <c r="I86" s="2"/>
    </row>
    <row r="87" spans="1:11">
      <c r="A87" s="43">
        <v>1</v>
      </c>
      <c r="B87" s="2"/>
      <c r="C87" s="2"/>
      <c r="D87" s="2">
        <v>30</v>
      </c>
      <c r="E87" s="2"/>
      <c r="F87" s="2"/>
      <c r="G87" s="2"/>
      <c r="H87" s="2"/>
      <c r="I87" s="2"/>
    </row>
    <row r="88" spans="1:11">
      <c r="A88" s="43">
        <v>2</v>
      </c>
      <c r="B88" s="2"/>
      <c r="C88" s="2"/>
      <c r="D88" s="2">
        <v>28</v>
      </c>
      <c r="E88" s="2"/>
      <c r="F88" s="2"/>
      <c r="G88" s="2"/>
      <c r="H88" s="2"/>
      <c r="I88" s="2"/>
    </row>
    <row r="89" spans="1:11">
      <c r="A89" s="43">
        <v>3</v>
      </c>
      <c r="B89" s="2"/>
      <c r="C89" s="2"/>
      <c r="D89" s="2">
        <v>26</v>
      </c>
      <c r="E89" s="2"/>
      <c r="F89" s="2"/>
      <c r="G89" s="2"/>
      <c r="H89" s="2"/>
      <c r="I89" s="2"/>
    </row>
    <row r="90" spans="1:11">
      <c r="A90" s="43">
        <v>4</v>
      </c>
      <c r="B90" s="2"/>
      <c r="C90" s="2"/>
      <c r="D90" s="2">
        <v>24</v>
      </c>
      <c r="E90" s="2"/>
      <c r="F90" s="2"/>
      <c r="G90" s="2"/>
      <c r="H90" s="2"/>
      <c r="I90" s="2"/>
    </row>
    <row r="91" spans="1:11">
      <c r="A91" s="43">
        <v>5</v>
      </c>
      <c r="B91" s="2"/>
      <c r="C91" s="2"/>
      <c r="D91" s="2">
        <v>23</v>
      </c>
      <c r="E91" s="2"/>
      <c r="F91" s="2"/>
      <c r="G91" s="2"/>
      <c r="H91" s="2">
        <v>50</v>
      </c>
      <c r="I91" s="2"/>
    </row>
    <row r="92" spans="1:11">
      <c r="A92" s="43">
        <v>6</v>
      </c>
      <c r="B92" s="2"/>
      <c r="C92" s="2"/>
      <c r="D92" s="2">
        <v>22</v>
      </c>
      <c r="E92" s="2"/>
      <c r="F92" s="2"/>
      <c r="G92" s="2"/>
      <c r="H92" s="2"/>
      <c r="I92" s="2"/>
    </row>
    <row r="93" spans="1:11">
      <c r="A93" s="43">
        <v>7</v>
      </c>
      <c r="B93" s="2"/>
      <c r="C93" s="2"/>
      <c r="D93" s="2">
        <v>20</v>
      </c>
      <c r="E93" s="2"/>
      <c r="F93" s="2"/>
      <c r="G93" s="2"/>
      <c r="H93" s="2"/>
      <c r="I93" s="2"/>
    </row>
    <row r="94" spans="1:11">
      <c r="A94" s="43">
        <v>8</v>
      </c>
      <c r="B94" s="2"/>
      <c r="C94" s="2"/>
      <c r="D94" s="2">
        <v>18</v>
      </c>
      <c r="E94" s="2"/>
      <c r="F94" s="2"/>
      <c r="G94" s="2"/>
      <c r="H94" s="2"/>
      <c r="I94" s="2"/>
    </row>
    <row r="95" spans="1:11">
      <c r="A95" s="43">
        <v>9</v>
      </c>
      <c r="B95" s="2"/>
      <c r="C95" s="2"/>
      <c r="D95" s="2">
        <v>16</v>
      </c>
      <c r="E95" s="2"/>
      <c r="F95" s="2"/>
      <c r="G95" s="2"/>
      <c r="H95" s="2"/>
      <c r="I95" s="2"/>
    </row>
    <row r="96" spans="1:11">
      <c r="A96" s="43">
        <v>10</v>
      </c>
      <c r="B96" s="2"/>
      <c r="C96" s="2"/>
      <c r="D96" s="2">
        <v>13</v>
      </c>
      <c r="E96" s="2"/>
      <c r="F96" s="2"/>
      <c r="G96" s="2"/>
      <c r="H96" s="2"/>
      <c r="I96" s="2"/>
    </row>
    <row r="97" spans="1:9">
      <c r="A97" s="43">
        <v>1</v>
      </c>
      <c r="B97" s="2"/>
      <c r="C97" s="2"/>
      <c r="D97" s="2"/>
      <c r="E97" s="2">
        <v>30</v>
      </c>
      <c r="F97" s="2"/>
      <c r="G97" s="2"/>
      <c r="H97" s="2"/>
      <c r="I97" s="2"/>
    </row>
    <row r="98" spans="1:9">
      <c r="A98" s="43">
        <v>2</v>
      </c>
      <c r="B98" s="2"/>
      <c r="C98" s="2"/>
      <c r="D98" s="2"/>
      <c r="E98" s="2">
        <v>33</v>
      </c>
      <c r="F98" s="2"/>
      <c r="G98" s="2"/>
      <c r="H98" s="2"/>
      <c r="I98" s="2"/>
    </row>
    <row r="99" spans="1:9">
      <c r="A99" s="43">
        <v>3</v>
      </c>
      <c r="B99" s="2"/>
      <c r="C99" s="2"/>
      <c r="D99" s="2"/>
      <c r="E99" s="2">
        <v>24</v>
      </c>
      <c r="F99" s="2"/>
      <c r="G99" s="2"/>
      <c r="H99" s="2"/>
      <c r="I99" s="2"/>
    </row>
    <row r="100" spans="1:9">
      <c r="A100" s="43">
        <v>4</v>
      </c>
      <c r="B100" s="2"/>
      <c r="C100" s="2"/>
      <c r="D100" s="2"/>
      <c r="E100" s="2">
        <v>23</v>
      </c>
      <c r="F100" s="2"/>
      <c r="G100" s="2"/>
      <c r="H100" s="2"/>
      <c r="I100" s="2"/>
    </row>
    <row r="101" spans="1:9">
      <c r="A101" s="43">
        <v>5</v>
      </c>
      <c r="B101" s="2"/>
      <c r="C101" s="2"/>
      <c r="D101" s="2"/>
      <c r="E101" s="2">
        <v>22</v>
      </c>
      <c r="F101" s="2"/>
      <c r="G101" s="2"/>
      <c r="H101" s="2"/>
      <c r="I101" s="2">
        <v>50</v>
      </c>
    </row>
    <row r="102" spans="1:9">
      <c r="A102" s="43">
        <v>6</v>
      </c>
      <c r="B102" s="2"/>
      <c r="C102" s="2"/>
      <c r="D102" s="2"/>
      <c r="E102" s="2">
        <v>22</v>
      </c>
      <c r="F102" s="2"/>
      <c r="G102" s="2"/>
      <c r="H102" s="2"/>
      <c r="I102" s="2"/>
    </row>
    <row r="103" spans="1:9">
      <c r="A103" s="43">
        <v>7</v>
      </c>
      <c r="B103" s="2"/>
      <c r="C103" s="2"/>
      <c r="D103" s="2"/>
      <c r="E103" s="2">
        <v>21</v>
      </c>
      <c r="F103" s="2"/>
      <c r="G103" s="2"/>
      <c r="H103" s="2"/>
      <c r="I103" s="2"/>
    </row>
    <row r="104" spans="1:9">
      <c r="A104" s="43">
        <v>8</v>
      </c>
      <c r="B104" s="2"/>
      <c r="C104" s="2"/>
      <c r="D104" s="2"/>
      <c r="E104" s="2">
        <v>20</v>
      </c>
      <c r="F104" s="2"/>
      <c r="G104" s="2"/>
      <c r="H104" s="2"/>
      <c r="I104" s="2"/>
    </row>
    <row r="105" spans="1:9">
      <c r="A105" s="43">
        <v>9</v>
      </c>
      <c r="B105" s="2"/>
      <c r="C105" s="2"/>
      <c r="D105" s="2"/>
      <c r="E105" s="2">
        <v>16</v>
      </c>
      <c r="F105" s="2"/>
      <c r="G105" s="2"/>
      <c r="H105" s="2"/>
      <c r="I105" s="2"/>
    </row>
    <row r="106" spans="1:9">
      <c r="A106" s="43">
        <v>10</v>
      </c>
      <c r="B106" s="2"/>
      <c r="C106" s="2"/>
      <c r="D106" s="2"/>
      <c r="E106" s="2">
        <v>14</v>
      </c>
      <c r="F106" s="2"/>
      <c r="G106" s="2"/>
      <c r="H106" s="2"/>
      <c r="I106" s="2"/>
    </row>
  </sheetData>
  <phoneticPr fontId="1" type="noConversion"/>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
  <dimension ref="A1:G23"/>
  <sheetViews>
    <sheetView showGridLines="0" showRowColHeaders="0" workbookViewId="0">
      <selection activeCell="C17" sqref="C17"/>
    </sheetView>
  </sheetViews>
  <sheetFormatPr defaultRowHeight="16.2"/>
  <cols>
    <col min="2" max="2" width="11" customWidth="1"/>
  </cols>
  <sheetData>
    <row r="1" spans="1:7">
      <c r="A1" s="45" t="s">
        <v>142</v>
      </c>
      <c r="B1" t="s">
        <v>43</v>
      </c>
    </row>
    <row r="2" spans="1:7">
      <c r="A2" s="45" t="s">
        <v>142</v>
      </c>
      <c r="B2" t="s">
        <v>44</v>
      </c>
    </row>
    <row r="3" spans="1:7">
      <c r="A3" s="45" t="s">
        <v>142</v>
      </c>
      <c r="B3" t="s">
        <v>220</v>
      </c>
    </row>
    <row r="4" spans="1:7">
      <c r="A4" s="45" t="s">
        <v>142</v>
      </c>
      <c r="B4" t="s">
        <v>219</v>
      </c>
    </row>
    <row r="5" spans="1:7">
      <c r="A5" s="45" t="s">
        <v>142</v>
      </c>
      <c r="B5" t="s">
        <v>138</v>
      </c>
    </row>
    <row r="6" spans="1:7">
      <c r="A6" s="45" t="s">
        <v>142</v>
      </c>
      <c r="B6" t="s">
        <v>47</v>
      </c>
    </row>
    <row r="8" spans="1:7">
      <c r="B8" t="s">
        <v>139</v>
      </c>
    </row>
    <row r="9" spans="1:7">
      <c r="A9" s="45" t="s">
        <v>142</v>
      </c>
      <c r="B9" t="s">
        <v>140</v>
      </c>
    </row>
    <row r="10" spans="1:7">
      <c r="A10" s="45" t="s">
        <v>142</v>
      </c>
      <c r="B10" t="s">
        <v>141</v>
      </c>
    </row>
    <row r="12" spans="1:7">
      <c r="B12" t="s">
        <v>143</v>
      </c>
    </row>
    <row r="13" spans="1:7">
      <c r="B13" t="s">
        <v>45</v>
      </c>
    </row>
    <row r="15" spans="1:7">
      <c r="D15" s="40"/>
      <c r="E15" s="40"/>
      <c r="F15" s="40"/>
      <c r="G15" s="40"/>
    </row>
    <row r="16" spans="1:7">
      <c r="B16" t="s">
        <v>218</v>
      </c>
      <c r="C16" s="13" t="s">
        <v>221</v>
      </c>
      <c r="D16" s="40"/>
      <c r="E16" s="40"/>
      <c r="F16" s="40"/>
      <c r="G16" s="40"/>
    </row>
    <row r="17" spans="4:7">
      <c r="D17" s="40"/>
      <c r="E17" s="40"/>
      <c r="F17" s="40"/>
      <c r="G17" s="40"/>
    </row>
    <row r="18" spans="4:7">
      <c r="D18" s="40"/>
      <c r="E18" s="40"/>
      <c r="F18" s="40"/>
      <c r="G18" s="40"/>
    </row>
    <row r="19" spans="4:7">
      <c r="D19" s="40"/>
      <c r="E19" s="40"/>
      <c r="F19" s="40"/>
      <c r="G19" s="40"/>
    </row>
    <row r="20" spans="4:7">
      <c r="D20" s="40"/>
      <c r="E20" s="40"/>
      <c r="F20" s="40"/>
      <c r="G20" s="40"/>
    </row>
    <row r="21" spans="4:7">
      <c r="D21" s="40"/>
      <c r="E21" s="40"/>
      <c r="F21" s="40"/>
      <c r="G21" s="40"/>
    </row>
    <row r="22" spans="4:7">
      <c r="D22" s="40"/>
      <c r="E22" s="40"/>
      <c r="F22" s="40"/>
      <c r="G22" s="40"/>
    </row>
    <row r="23" spans="4:7">
      <c r="D23" s="40"/>
      <c r="E23" s="40"/>
      <c r="F23" s="40"/>
      <c r="G23" s="40"/>
    </row>
  </sheetData>
  <phoneticPr fontId="1" type="noConversion"/>
  <hyperlinks>
    <hyperlink ref="C16" r:id="rId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0">
    <pageSetUpPr autoPageBreaks="0"/>
  </sheetPr>
  <dimension ref="A1:S79"/>
  <sheetViews>
    <sheetView showGridLines="0" topLeftCell="A46" zoomScale="85" zoomScaleNormal="85" workbookViewId="0">
      <selection activeCell="W9" sqref="W9"/>
    </sheetView>
  </sheetViews>
  <sheetFormatPr defaultRowHeight="16.2"/>
  <cols>
    <col min="22" max="27" width="8.77734375" customWidth="1"/>
    <col min="42" max="42" width="4.33203125" customWidth="1"/>
    <col min="43" max="43" width="3.33203125" customWidth="1"/>
  </cols>
  <sheetData>
    <row r="1" spans="1:4">
      <c r="A1" s="2" t="s">
        <v>90</v>
      </c>
      <c r="B1" s="2"/>
    </row>
    <row r="2" spans="1:4">
      <c r="A2" s="2" t="s">
        <v>91</v>
      </c>
      <c r="B2" s="2">
        <v>40</v>
      </c>
    </row>
    <row r="3" spans="1:4">
      <c r="A3" s="2" t="s">
        <v>92</v>
      </c>
      <c r="B3" s="2">
        <v>39.5</v>
      </c>
    </row>
    <row r="4" spans="1:4">
      <c r="A4" s="2" t="s">
        <v>93</v>
      </c>
      <c r="B4" s="2">
        <v>38.5</v>
      </c>
    </row>
    <row r="6" spans="1:4">
      <c r="A6" s="2" t="s">
        <v>94</v>
      </c>
      <c r="B6" s="41">
        <v>0.5</v>
      </c>
      <c r="C6" s="41">
        <v>0.6</v>
      </c>
      <c r="D6" s="41">
        <v>0.75</v>
      </c>
    </row>
    <row r="7" spans="1:4">
      <c r="A7" s="2" t="s">
        <v>91</v>
      </c>
      <c r="B7" s="2">
        <v>3580</v>
      </c>
      <c r="C7" s="2">
        <v>3651</v>
      </c>
      <c r="D7" s="2">
        <v>3700</v>
      </c>
    </row>
    <row r="8" spans="1:4">
      <c r="A8" s="2" t="s">
        <v>92</v>
      </c>
      <c r="B8" s="2">
        <v>3550</v>
      </c>
      <c r="C8" s="2">
        <v>3570</v>
      </c>
      <c r="D8" s="2">
        <v>3580</v>
      </c>
    </row>
    <row r="9" spans="1:4">
      <c r="A9" s="2" t="s">
        <v>93</v>
      </c>
      <c r="B9" s="2">
        <v>3448</v>
      </c>
      <c r="C9" s="2">
        <v>3450</v>
      </c>
      <c r="D9" s="2">
        <v>3552</v>
      </c>
    </row>
    <row r="11" spans="1:4">
      <c r="A11" s="2" t="s">
        <v>95</v>
      </c>
      <c r="B11" s="41">
        <v>0.5</v>
      </c>
      <c r="C11" s="41">
        <v>0.6</v>
      </c>
      <c r="D11" s="41">
        <v>0.75</v>
      </c>
    </row>
    <row r="12" spans="1:4">
      <c r="A12" s="2" t="s">
        <v>91</v>
      </c>
      <c r="B12" s="2">
        <v>0.38</v>
      </c>
      <c r="C12" s="2">
        <v>0.39</v>
      </c>
      <c r="D12" s="2">
        <v>0.3</v>
      </c>
    </row>
    <row r="13" spans="1:4">
      <c r="A13" s="2" t="s">
        <v>92</v>
      </c>
      <c r="B13" s="2">
        <v>0.48</v>
      </c>
      <c r="C13" s="2">
        <v>0.61</v>
      </c>
      <c r="D13" s="2">
        <v>0.41</v>
      </c>
    </row>
    <row r="14" spans="1:4">
      <c r="A14" s="2" t="s">
        <v>93</v>
      </c>
      <c r="B14" s="2">
        <v>0.5</v>
      </c>
      <c r="C14" s="2">
        <v>0.7</v>
      </c>
      <c r="D14" s="2">
        <v>0.65</v>
      </c>
    </row>
    <row r="16" spans="1:4">
      <c r="A16" s="2" t="s">
        <v>96</v>
      </c>
      <c r="B16" s="41">
        <v>0.5</v>
      </c>
      <c r="C16" s="41">
        <v>0.6</v>
      </c>
      <c r="D16" s="41">
        <v>0.75</v>
      </c>
    </row>
    <row r="17" spans="1:4">
      <c r="A17" s="2" t="s">
        <v>91</v>
      </c>
      <c r="B17" s="2">
        <v>6.6</v>
      </c>
      <c r="C17" s="2">
        <v>6</v>
      </c>
      <c r="D17" s="2">
        <v>4.5</v>
      </c>
    </row>
    <row r="18" spans="1:4">
      <c r="A18" s="2" t="s">
        <v>92</v>
      </c>
      <c r="B18" s="2">
        <v>5.4</v>
      </c>
      <c r="C18" s="2">
        <v>5</v>
      </c>
      <c r="D18" s="2">
        <v>4</v>
      </c>
    </row>
    <row r="19" spans="1:4">
      <c r="A19" s="2" t="s">
        <v>93</v>
      </c>
      <c r="B19" s="2">
        <v>4</v>
      </c>
      <c r="C19" s="2">
        <v>3.5</v>
      </c>
      <c r="D19" s="2">
        <v>2</v>
      </c>
    </row>
    <row r="44" spans="1:19">
      <c r="A44" s="22"/>
      <c r="B44" s="22"/>
      <c r="C44" s="22"/>
      <c r="D44" s="22"/>
      <c r="E44" s="22"/>
      <c r="F44" s="22"/>
      <c r="G44" s="22"/>
      <c r="H44" s="22"/>
      <c r="I44" s="22"/>
      <c r="J44" s="22"/>
      <c r="K44" s="22"/>
      <c r="L44" s="22"/>
      <c r="M44" s="22"/>
      <c r="N44" s="22"/>
      <c r="O44" s="22"/>
      <c r="P44" s="22"/>
      <c r="Q44" s="22"/>
      <c r="R44" s="22"/>
      <c r="S44" s="22"/>
    </row>
    <row r="62" spans="1:2">
      <c r="A62" t="s">
        <v>4</v>
      </c>
    </row>
    <row r="63" spans="1:2">
      <c r="A63" s="41">
        <v>0.5</v>
      </c>
      <c r="B63" s="2">
        <v>0</v>
      </c>
    </row>
    <row r="64" spans="1:2">
      <c r="A64" s="41">
        <v>0.6</v>
      </c>
      <c r="B64" s="2">
        <v>0</v>
      </c>
    </row>
    <row r="65" spans="1:19">
      <c r="A65" s="41">
        <v>0.75</v>
      </c>
      <c r="B65" s="2">
        <v>0</v>
      </c>
    </row>
    <row r="73" spans="1:19">
      <c r="A73" s="22"/>
      <c r="B73" s="22"/>
      <c r="C73" s="22"/>
      <c r="D73" s="22"/>
      <c r="E73" s="22"/>
      <c r="F73" s="22"/>
      <c r="G73" s="22"/>
      <c r="H73" s="22"/>
      <c r="I73" s="22"/>
      <c r="J73" s="22"/>
      <c r="K73" s="22"/>
      <c r="L73" s="22"/>
      <c r="M73" s="22"/>
      <c r="N73" s="22"/>
      <c r="O73" s="22"/>
      <c r="P73" s="22"/>
      <c r="Q73" s="22"/>
      <c r="R73" s="22"/>
      <c r="S73" s="22"/>
    </row>
    <row r="76" spans="1:19">
      <c r="A76" t="s">
        <v>4</v>
      </c>
      <c r="P76" t="s">
        <v>135</v>
      </c>
    </row>
    <row r="77" spans="1:19">
      <c r="A77" s="41">
        <v>0.5</v>
      </c>
      <c r="B77" s="2">
        <v>3400</v>
      </c>
      <c r="C77" s="2">
        <v>0</v>
      </c>
      <c r="D77" s="2">
        <v>0</v>
      </c>
      <c r="P77" t="s">
        <v>136</v>
      </c>
    </row>
    <row r="78" spans="1:19">
      <c r="A78" s="41">
        <v>0.6</v>
      </c>
      <c r="B78" s="2">
        <v>3400</v>
      </c>
      <c r="C78" s="2">
        <v>0</v>
      </c>
      <c r="D78" s="2">
        <v>0</v>
      </c>
    </row>
    <row r="79" spans="1:19">
      <c r="A79" s="41">
        <v>0.75</v>
      </c>
      <c r="B79" s="2">
        <v>3400</v>
      </c>
      <c r="C79" s="2">
        <v>0</v>
      </c>
      <c r="D79" s="2">
        <v>0</v>
      </c>
      <c r="P79" t="s">
        <v>137</v>
      </c>
    </row>
  </sheetData>
  <phoneticPr fontId="1" type="noConversion"/>
  <pageMargins left="0.7" right="0.7" top="0.75" bottom="0.75" header="0.3" footer="0.3"/>
  <pageSetup paperSize="9" orientation="portrait" horizontalDpi="300" verticalDpi="3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1"/>
  <dimension ref="A2:J6"/>
  <sheetViews>
    <sheetView zoomScale="70" zoomScaleNormal="70" workbookViewId="0">
      <selection activeCell="Q34" sqref="Q34"/>
    </sheetView>
  </sheetViews>
  <sheetFormatPr defaultRowHeight="16.2"/>
  <sheetData>
    <row r="2" spans="1:10">
      <c r="A2" t="s">
        <v>128</v>
      </c>
    </row>
    <row r="3" spans="1:10">
      <c r="H3" t="s">
        <v>129</v>
      </c>
      <c r="I3">
        <v>5.6</v>
      </c>
      <c r="J3" t="s">
        <v>132</v>
      </c>
    </row>
    <row r="4" spans="1:10">
      <c r="H4" t="s">
        <v>130</v>
      </c>
      <c r="I4">
        <v>4.32</v>
      </c>
      <c r="J4" t="s">
        <v>132</v>
      </c>
    </row>
    <row r="5" spans="1:10">
      <c r="H5" t="s">
        <v>131</v>
      </c>
      <c r="I5">
        <v>-1.71</v>
      </c>
      <c r="J5" t="s">
        <v>132</v>
      </c>
    </row>
    <row r="6" spans="1:10">
      <c r="H6" t="s">
        <v>133</v>
      </c>
      <c r="I6">
        <f>SUM(I3:I5)</f>
        <v>8.2100000000000009</v>
      </c>
      <c r="J6" t="s">
        <v>132</v>
      </c>
    </row>
  </sheetData>
  <phoneticPr fontId="1"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2"/>
  <dimension ref="A1:B7"/>
  <sheetViews>
    <sheetView zoomScale="70" zoomScaleNormal="70" workbookViewId="0">
      <selection activeCell="D18" sqref="D18"/>
    </sheetView>
  </sheetViews>
  <sheetFormatPr defaultRowHeight="16.2"/>
  <sheetData>
    <row r="1" spans="1:2">
      <c r="A1" t="s">
        <v>120</v>
      </c>
    </row>
    <row r="2" spans="1:2">
      <c r="A2" s="2" t="s">
        <v>121</v>
      </c>
      <c r="B2" s="2" t="s">
        <v>122</v>
      </c>
    </row>
    <row r="3" spans="1:2">
      <c r="A3" s="44">
        <v>43892</v>
      </c>
      <c r="B3" s="2" t="s">
        <v>123</v>
      </c>
    </row>
    <row r="4" spans="1:2">
      <c r="A4" s="44">
        <v>43920</v>
      </c>
      <c r="B4" s="2" t="s">
        <v>123</v>
      </c>
    </row>
    <row r="5" spans="1:2">
      <c r="A5" s="44">
        <v>43921</v>
      </c>
      <c r="B5" s="2" t="s">
        <v>127</v>
      </c>
    </row>
    <row r="6" spans="1:2">
      <c r="A6" s="44">
        <v>43932</v>
      </c>
      <c r="B6" s="2" t="s">
        <v>126</v>
      </c>
    </row>
    <row r="7" spans="1:2">
      <c r="A7" s="2" t="s">
        <v>124</v>
      </c>
      <c r="B7" s="2" t="s">
        <v>125</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3"/>
  <dimension ref="A1:BE32"/>
  <sheetViews>
    <sheetView showGridLines="0" topLeftCell="A22" zoomScaleNormal="100" workbookViewId="0">
      <selection activeCell="S45" sqref="S45"/>
    </sheetView>
  </sheetViews>
  <sheetFormatPr defaultRowHeight="16.2"/>
  <cols>
    <col min="1" max="1" width="8.5546875" bestFit="1" customWidth="1"/>
    <col min="2" max="2" width="13.5546875" customWidth="1"/>
    <col min="3" max="4" width="4.109375" bestFit="1" customWidth="1"/>
    <col min="5" max="7" width="5.5546875" bestFit="1" customWidth="1"/>
    <col min="8" max="8" width="3.33203125" customWidth="1"/>
    <col min="9" max="9" width="10.44140625" bestFit="1" customWidth="1"/>
    <col min="10" max="14" width="5.5546875" bestFit="1" customWidth="1"/>
    <col min="15" max="15" width="3.33203125" customWidth="1"/>
    <col min="16" max="16" width="10.44140625" bestFit="1" customWidth="1"/>
    <col min="17" max="18" width="4" bestFit="1" customWidth="1"/>
    <col min="19" max="21" width="5.5546875" bestFit="1" customWidth="1"/>
    <col min="22" max="22" width="5.5546875" customWidth="1"/>
    <col min="23" max="23" width="5.44140625" customWidth="1"/>
    <col min="24" max="24" width="9.77734375" bestFit="1" customWidth="1"/>
    <col min="25" max="25" width="4.44140625" bestFit="1" customWidth="1"/>
    <col min="26" max="26" width="3.77734375" bestFit="1" customWidth="1"/>
    <col min="27" max="27" width="4.109375" customWidth="1"/>
    <col min="28" max="28" width="3.77734375" bestFit="1" customWidth="1"/>
    <col min="29" max="29" width="4.44140625" customWidth="1"/>
    <col min="31" max="31" width="8.21875" bestFit="1" customWidth="1"/>
    <col min="33" max="33" width="4" customWidth="1"/>
    <col min="36" max="36" width="8.88671875" customWidth="1"/>
    <col min="37" max="37" width="4" customWidth="1"/>
    <col min="41" max="42" width="4.21875" customWidth="1"/>
    <col min="47" max="47" width="3.77734375" customWidth="1"/>
    <col min="50" max="50" width="3.77734375" customWidth="1"/>
    <col min="53" max="53" width="5.109375" customWidth="1"/>
  </cols>
  <sheetData>
    <row r="1" spans="1:57">
      <c r="B1" t="s">
        <v>153</v>
      </c>
      <c r="Z1" s="54"/>
      <c r="AA1" s="54"/>
      <c r="AC1" s="54"/>
    </row>
    <row r="2" spans="1:57">
      <c r="B2" s="88" t="s">
        <v>181</v>
      </c>
      <c r="C2" s="88"/>
      <c r="D2" s="88"/>
      <c r="E2" s="88"/>
      <c r="F2" s="88"/>
      <c r="G2" s="88"/>
      <c r="I2" s="88" t="s">
        <v>182</v>
      </c>
      <c r="J2" s="88"/>
      <c r="K2" s="88"/>
      <c r="L2" s="88"/>
      <c r="M2" s="88"/>
      <c r="N2" s="88"/>
      <c r="P2" s="88" t="s">
        <v>164</v>
      </c>
      <c r="Q2" s="88"/>
      <c r="R2" s="88"/>
      <c r="S2" s="88"/>
      <c r="T2" s="88"/>
      <c r="U2" s="88"/>
      <c r="V2" s="7"/>
      <c r="W2" s="59"/>
    </row>
    <row r="3" spans="1:57">
      <c r="P3" s="89"/>
      <c r="Q3" s="89"/>
      <c r="R3" s="89"/>
      <c r="S3" s="89"/>
      <c r="T3" s="89"/>
      <c r="U3" s="89"/>
      <c r="V3" s="11"/>
      <c r="W3" s="60"/>
      <c r="Y3" t="s">
        <v>176</v>
      </c>
    </row>
    <row r="4" spans="1:57">
      <c r="A4" s="53" t="s">
        <v>166</v>
      </c>
      <c r="B4" s="47" t="s">
        <v>144</v>
      </c>
      <c r="C4" s="49" t="s">
        <v>145</v>
      </c>
      <c r="D4" s="49" t="s">
        <v>146</v>
      </c>
      <c r="E4" s="49" t="s">
        <v>147</v>
      </c>
      <c r="F4" s="49" t="s">
        <v>148</v>
      </c>
      <c r="G4" s="49" t="s">
        <v>149</v>
      </c>
      <c r="I4" s="47" t="s">
        <v>144</v>
      </c>
      <c r="J4" s="49" t="s">
        <v>154</v>
      </c>
      <c r="K4" s="49" t="s">
        <v>155</v>
      </c>
      <c r="L4" s="49" t="s">
        <v>156</v>
      </c>
      <c r="M4" s="49" t="s">
        <v>157</v>
      </c>
      <c r="N4" s="49" t="s">
        <v>158</v>
      </c>
      <c r="P4" s="47" t="s">
        <v>144</v>
      </c>
      <c r="Q4" s="49" t="s">
        <v>159</v>
      </c>
      <c r="R4" s="49" t="s">
        <v>160</v>
      </c>
      <c r="S4" s="49" t="s">
        <v>161</v>
      </c>
      <c r="T4" s="49" t="s">
        <v>162</v>
      </c>
      <c r="U4" s="49" t="s">
        <v>163</v>
      </c>
      <c r="V4" s="7"/>
      <c r="W4" s="59"/>
      <c r="X4" s="58"/>
      <c r="Y4" s="56"/>
      <c r="Z4" s="56">
        <v>1</v>
      </c>
      <c r="AA4" s="56">
        <v>6</v>
      </c>
      <c r="AB4" s="56">
        <v>15</v>
      </c>
      <c r="AC4" s="56">
        <v>20</v>
      </c>
      <c r="AE4" s="56">
        <v>1</v>
      </c>
      <c r="AF4" s="56">
        <v>6</v>
      </c>
      <c r="AG4" s="56">
        <v>15</v>
      </c>
      <c r="AH4" s="56">
        <v>20</v>
      </c>
    </row>
    <row r="5" spans="1:57">
      <c r="A5" s="53"/>
      <c r="B5" s="46" t="s">
        <v>150</v>
      </c>
      <c r="C5" s="50">
        <v>30</v>
      </c>
      <c r="D5" s="50">
        <v>32</v>
      </c>
      <c r="E5" s="50">
        <v>33.1</v>
      </c>
      <c r="F5" s="50">
        <v>32.1</v>
      </c>
      <c r="G5" s="50">
        <v>32.299999999999997</v>
      </c>
      <c r="I5" s="46" t="s">
        <v>150</v>
      </c>
      <c r="J5" s="50">
        <v>32.1</v>
      </c>
      <c r="K5" s="50">
        <v>32.299999999999997</v>
      </c>
      <c r="L5" s="50">
        <v>33.1</v>
      </c>
      <c r="M5" s="50">
        <v>32.1</v>
      </c>
      <c r="N5" s="50">
        <v>32.299999999999997</v>
      </c>
      <c r="P5" s="46" t="s">
        <v>150</v>
      </c>
      <c r="Q5" s="50">
        <v>30</v>
      </c>
      <c r="R5" s="50">
        <v>32</v>
      </c>
      <c r="S5" s="50">
        <v>30</v>
      </c>
      <c r="T5" s="50">
        <v>30</v>
      </c>
      <c r="U5" s="50">
        <v>30</v>
      </c>
      <c r="V5" s="51"/>
      <c r="W5" s="61"/>
      <c r="X5" s="73" t="s">
        <v>183</v>
      </c>
      <c r="Y5" s="57" t="s">
        <v>177</v>
      </c>
      <c r="Z5" s="2">
        <f>AVERAGE(C5:G5)</f>
        <v>31.9</v>
      </c>
      <c r="AA5" s="2">
        <f>AVERAGE(C10:G10)</f>
        <v>33.200000000000003</v>
      </c>
      <c r="AB5" s="2">
        <f>AVERAGE(C15:G15)</f>
        <v>35.799999999999997</v>
      </c>
      <c r="AC5" s="2">
        <f>AVERAGE(C20:G20)</f>
        <v>40.6</v>
      </c>
      <c r="AE5" s="2">
        <f>(Z5-$Z5)/$Z5</f>
        <v>0</v>
      </c>
      <c r="AF5" s="2">
        <f t="shared" ref="AF5:AH5" si="0">(AA5-$Z5)/$Z5</f>
        <v>4.075235109717882E-2</v>
      </c>
      <c r="AG5" s="2">
        <f t="shared" si="0"/>
        <v>0.12225705329153601</v>
      </c>
      <c r="AH5" s="2">
        <f t="shared" si="0"/>
        <v>0.27272727272727282</v>
      </c>
    </row>
    <row r="6" spans="1:57">
      <c r="A6" s="53"/>
      <c r="B6" s="5" t="s">
        <v>151</v>
      </c>
      <c r="C6" s="51">
        <v>50</v>
      </c>
      <c r="D6" s="51">
        <v>52</v>
      </c>
      <c r="E6" s="51">
        <v>53</v>
      </c>
      <c r="F6" s="51">
        <v>49</v>
      </c>
      <c r="G6" s="51">
        <v>51</v>
      </c>
      <c r="I6" s="5" t="s">
        <v>151</v>
      </c>
      <c r="J6" s="51">
        <v>51</v>
      </c>
      <c r="K6" s="51">
        <v>52</v>
      </c>
      <c r="L6" s="51">
        <v>52</v>
      </c>
      <c r="M6" s="51">
        <v>49</v>
      </c>
      <c r="N6" s="51">
        <v>50</v>
      </c>
      <c r="P6" s="5" t="s">
        <v>151</v>
      </c>
      <c r="Q6" s="51">
        <v>50</v>
      </c>
      <c r="R6" s="51">
        <v>51</v>
      </c>
      <c r="S6" s="51">
        <v>52</v>
      </c>
      <c r="T6" s="51">
        <v>50</v>
      </c>
      <c r="U6" s="51">
        <v>51</v>
      </c>
      <c r="V6" s="51"/>
      <c r="W6" s="61"/>
      <c r="X6" s="73" t="s">
        <v>183</v>
      </c>
      <c r="Y6" s="57" t="s">
        <v>178</v>
      </c>
      <c r="Z6" s="2">
        <f t="shared" ref="Z6:Z7" si="1">AVERAGE(C6:G6)</f>
        <v>51</v>
      </c>
      <c r="AA6" s="2">
        <f t="shared" ref="AA6:AA7" si="2">AVERAGE(C11:G11)</f>
        <v>54.2</v>
      </c>
      <c r="AB6" s="2">
        <f t="shared" ref="AB6:AB7" si="3">AVERAGE(C16:G16)</f>
        <v>57.6</v>
      </c>
      <c r="AC6" s="2">
        <f t="shared" ref="AC6:AC7" si="4">AVERAGE(C21:G21)</f>
        <v>63</v>
      </c>
      <c r="AE6" s="2">
        <f t="shared" ref="AE6:AE7" si="5">(Z6-$Z6)/$Z6</f>
        <v>0</v>
      </c>
      <c r="AF6" s="2">
        <f t="shared" ref="AF6:AF7" si="6">(AA6-$Z6)/$Z6</f>
        <v>6.2745098039215741E-2</v>
      </c>
      <c r="AG6" s="2">
        <f t="shared" ref="AG6:AG7" si="7">(AB6-$Z6)/$Z6</f>
        <v>0.12941176470588239</v>
      </c>
      <c r="AH6" s="2">
        <f t="shared" ref="AH6:AH7" si="8">(AC6-$Z6)/$Z6</f>
        <v>0.23529411764705882</v>
      </c>
    </row>
    <row r="7" spans="1:57">
      <c r="A7" s="53"/>
      <c r="B7" s="48" t="s">
        <v>152</v>
      </c>
      <c r="C7" s="52">
        <v>13</v>
      </c>
      <c r="D7" s="52">
        <v>12</v>
      </c>
      <c r="E7" s="52">
        <v>12</v>
      </c>
      <c r="F7" s="52">
        <v>11</v>
      </c>
      <c r="G7" s="52">
        <v>12</v>
      </c>
      <c r="I7" s="48" t="s">
        <v>152</v>
      </c>
      <c r="J7" s="52">
        <v>13</v>
      </c>
      <c r="K7" s="52">
        <v>12</v>
      </c>
      <c r="L7" s="52">
        <v>12</v>
      </c>
      <c r="M7" s="52">
        <v>11</v>
      </c>
      <c r="N7" s="52">
        <v>13</v>
      </c>
      <c r="P7" s="48" t="s">
        <v>152</v>
      </c>
      <c r="Q7" s="52">
        <v>13</v>
      </c>
      <c r="R7" s="52">
        <v>12</v>
      </c>
      <c r="S7" s="52">
        <v>11</v>
      </c>
      <c r="T7" s="52">
        <v>11</v>
      </c>
      <c r="U7" s="52">
        <v>12</v>
      </c>
      <c r="V7" s="51"/>
      <c r="W7" s="61"/>
      <c r="X7" s="73" t="s">
        <v>183</v>
      </c>
      <c r="Y7" s="57" t="s">
        <v>179</v>
      </c>
      <c r="Z7" s="2">
        <f t="shared" si="1"/>
        <v>12</v>
      </c>
      <c r="AA7" s="2">
        <f t="shared" si="2"/>
        <v>13.6</v>
      </c>
      <c r="AB7" s="2">
        <f t="shared" si="3"/>
        <v>17.2</v>
      </c>
      <c r="AC7" s="2">
        <f t="shared" si="4"/>
        <v>22</v>
      </c>
      <c r="AE7" s="2">
        <f t="shared" si="5"/>
        <v>0</v>
      </c>
      <c r="AF7" s="2">
        <f t="shared" si="6"/>
        <v>0.1333333333333333</v>
      </c>
      <c r="AG7" s="2">
        <f t="shared" si="7"/>
        <v>0.43333333333333329</v>
      </c>
      <c r="AH7" s="2">
        <f t="shared" si="8"/>
        <v>0.83333333333333337</v>
      </c>
    </row>
    <row r="8" spans="1:57">
      <c r="B8" s="89"/>
      <c r="C8" s="89"/>
      <c r="D8" s="89"/>
      <c r="E8" s="89"/>
      <c r="F8" s="89"/>
      <c r="G8" s="89"/>
      <c r="I8" s="89"/>
      <c r="J8" s="89"/>
      <c r="K8" s="89"/>
      <c r="L8" s="89"/>
      <c r="M8" s="89"/>
      <c r="N8" s="89"/>
      <c r="P8" s="89"/>
      <c r="Q8" s="89"/>
      <c r="R8" s="89"/>
      <c r="S8" s="89"/>
      <c r="T8" s="89"/>
      <c r="U8" s="89"/>
      <c r="V8" s="11"/>
      <c r="W8" s="60"/>
      <c r="X8" s="73"/>
      <c r="Y8" s="57"/>
    </row>
    <row r="9" spans="1:57">
      <c r="A9" s="53" t="s">
        <v>169</v>
      </c>
      <c r="B9" s="47" t="s">
        <v>144</v>
      </c>
      <c r="C9" s="49" t="s">
        <v>145</v>
      </c>
      <c r="D9" s="49" t="s">
        <v>146</v>
      </c>
      <c r="E9" s="49" t="s">
        <v>147</v>
      </c>
      <c r="F9" s="49" t="s">
        <v>148</v>
      </c>
      <c r="G9" s="49" t="s">
        <v>149</v>
      </c>
      <c r="I9" s="47" t="s">
        <v>144</v>
      </c>
      <c r="J9" s="49" t="s">
        <v>154</v>
      </c>
      <c r="K9" s="49" t="s">
        <v>155</v>
      </c>
      <c r="L9" s="49" t="s">
        <v>156</v>
      </c>
      <c r="M9" s="49" t="s">
        <v>157</v>
      </c>
      <c r="N9" s="49" t="s">
        <v>158</v>
      </c>
      <c r="P9" s="47" t="s">
        <v>144</v>
      </c>
      <c r="Q9" s="49" t="s">
        <v>159</v>
      </c>
      <c r="R9" s="49" t="s">
        <v>160</v>
      </c>
      <c r="S9" s="49" t="s">
        <v>161</v>
      </c>
      <c r="T9" s="49" t="s">
        <v>162</v>
      </c>
      <c r="U9" s="49" t="s">
        <v>163</v>
      </c>
      <c r="V9" s="7"/>
      <c r="W9" s="59"/>
      <c r="X9" s="73"/>
      <c r="Y9" s="56"/>
      <c r="Z9" s="56">
        <v>1</v>
      </c>
      <c r="AA9" s="56">
        <v>6</v>
      </c>
      <c r="AB9" s="56">
        <v>15</v>
      </c>
      <c r="AC9" s="56">
        <v>20</v>
      </c>
    </row>
    <row r="10" spans="1:57">
      <c r="A10" s="53"/>
      <c r="B10" s="46" t="s">
        <v>150</v>
      </c>
      <c r="C10" s="50">
        <v>33</v>
      </c>
      <c r="D10" s="50">
        <v>33</v>
      </c>
      <c r="E10" s="50">
        <v>34</v>
      </c>
      <c r="F10" s="50">
        <v>33</v>
      </c>
      <c r="G10" s="50">
        <v>33</v>
      </c>
      <c r="I10" s="46" t="s">
        <v>150</v>
      </c>
      <c r="J10" s="50">
        <v>35</v>
      </c>
      <c r="K10" s="50">
        <v>36</v>
      </c>
      <c r="L10" s="50">
        <v>36</v>
      </c>
      <c r="M10" s="50">
        <v>37</v>
      </c>
      <c r="N10" s="50">
        <v>37</v>
      </c>
      <c r="P10" s="46" t="s">
        <v>150</v>
      </c>
      <c r="Q10" s="50">
        <v>31</v>
      </c>
      <c r="R10" s="50">
        <v>32</v>
      </c>
      <c r="S10" s="50">
        <v>33.1</v>
      </c>
      <c r="T10" s="50">
        <v>33</v>
      </c>
      <c r="U10" s="50">
        <v>31</v>
      </c>
      <c r="V10" s="51"/>
      <c r="W10" s="61"/>
      <c r="X10" s="73" t="s">
        <v>184</v>
      </c>
      <c r="Y10" s="57" t="s">
        <v>177</v>
      </c>
      <c r="Z10" s="2">
        <f>AVERAGE(J5:N5)</f>
        <v>32.379999999999995</v>
      </c>
      <c r="AA10" s="2">
        <f>AVERAGE(J10:N10)</f>
        <v>36.200000000000003</v>
      </c>
      <c r="AB10" s="2">
        <f>AVERAGE(J15:N15)</f>
        <v>41.4</v>
      </c>
      <c r="AC10" s="2">
        <f>AVERAGE(J20:N20)</f>
        <v>48.6</v>
      </c>
      <c r="AE10" s="2">
        <f>(Z10-$Z10)/$Z10</f>
        <v>0</v>
      </c>
      <c r="AF10" s="2">
        <f t="shared" ref="AF10:AH10" si="9">(AA10-$Z10)/$Z10</f>
        <v>0.11797405806053143</v>
      </c>
      <c r="AG10" s="2">
        <f t="shared" si="9"/>
        <v>0.27856701667696121</v>
      </c>
      <c r="AH10" s="2">
        <f t="shared" si="9"/>
        <v>0.500926497838172</v>
      </c>
    </row>
    <row r="11" spans="1:57">
      <c r="A11" s="53"/>
      <c r="B11" s="5" t="s">
        <v>151</v>
      </c>
      <c r="C11" s="51">
        <v>54</v>
      </c>
      <c r="D11" s="51">
        <v>54</v>
      </c>
      <c r="E11" s="51">
        <v>54</v>
      </c>
      <c r="F11" s="51">
        <v>54</v>
      </c>
      <c r="G11" s="51">
        <v>55</v>
      </c>
      <c r="I11" s="5" t="s">
        <v>151</v>
      </c>
      <c r="J11" s="51">
        <v>53</v>
      </c>
      <c r="K11" s="51">
        <v>54</v>
      </c>
      <c r="L11" s="51">
        <v>53</v>
      </c>
      <c r="M11" s="51">
        <v>54</v>
      </c>
      <c r="N11" s="51">
        <v>54</v>
      </c>
      <c r="P11" s="5" t="s">
        <v>151</v>
      </c>
      <c r="Q11" s="51">
        <v>51</v>
      </c>
      <c r="R11" s="51">
        <v>51</v>
      </c>
      <c r="S11" s="51">
        <v>52</v>
      </c>
      <c r="T11" s="51">
        <v>51</v>
      </c>
      <c r="U11" s="51">
        <v>51</v>
      </c>
      <c r="V11" s="51"/>
      <c r="W11" s="61"/>
      <c r="X11" s="73" t="s">
        <v>184</v>
      </c>
      <c r="Y11" s="57" t="s">
        <v>178</v>
      </c>
      <c r="Z11" s="2">
        <f t="shared" ref="Z11:Z12" si="10">AVERAGE(J6:N6)</f>
        <v>50.8</v>
      </c>
      <c r="AA11" s="2">
        <f t="shared" ref="AA11:AA12" si="11">AVERAGE(J11:N11)</f>
        <v>53.6</v>
      </c>
      <c r="AB11" s="2">
        <f t="shared" ref="AB11:AB12" si="12">AVERAGE(J16:N16)</f>
        <v>57</v>
      </c>
      <c r="AC11" s="2">
        <f t="shared" ref="AC11:AC12" si="13">AVERAGE(J21:N21)</f>
        <v>61.4</v>
      </c>
      <c r="AE11" s="2">
        <f t="shared" ref="AE11:AE12" si="14">(Z11-$Z11)/$Z11</f>
        <v>0</v>
      </c>
      <c r="AF11" s="2">
        <f t="shared" ref="AF11:AF12" si="15">(AA11-$Z11)/$Z11</f>
        <v>5.5118110236220562E-2</v>
      </c>
      <c r="AG11" s="2">
        <f t="shared" ref="AG11:AG12" si="16">(AB11-$Z11)/$Z11</f>
        <v>0.12204724409448825</v>
      </c>
      <c r="AH11" s="2">
        <f t="shared" ref="AH11:AH12" si="17">(AC11-$Z11)/$Z11</f>
        <v>0.20866141732283469</v>
      </c>
    </row>
    <row r="12" spans="1:57">
      <c r="A12" s="53"/>
      <c r="B12" s="48" t="s">
        <v>152</v>
      </c>
      <c r="C12" s="52">
        <v>14</v>
      </c>
      <c r="D12" s="52">
        <v>14</v>
      </c>
      <c r="E12" s="52">
        <v>13</v>
      </c>
      <c r="F12" s="52">
        <v>13</v>
      </c>
      <c r="G12" s="52">
        <v>14</v>
      </c>
      <c r="I12" s="48" t="s">
        <v>152</v>
      </c>
      <c r="J12" s="52">
        <v>14</v>
      </c>
      <c r="K12" s="52">
        <v>13</v>
      </c>
      <c r="L12" s="52">
        <v>14</v>
      </c>
      <c r="M12" s="52">
        <v>12</v>
      </c>
      <c r="N12" s="52">
        <v>13</v>
      </c>
      <c r="P12" s="48" t="s">
        <v>152</v>
      </c>
      <c r="Q12" s="52">
        <v>11</v>
      </c>
      <c r="R12" s="52">
        <v>13</v>
      </c>
      <c r="S12" s="52">
        <v>13</v>
      </c>
      <c r="T12" s="52">
        <v>12</v>
      </c>
      <c r="U12" s="52">
        <v>12</v>
      </c>
      <c r="V12" s="51"/>
      <c r="W12" s="61"/>
      <c r="X12" s="73" t="s">
        <v>184</v>
      </c>
      <c r="Y12" s="57" t="s">
        <v>179</v>
      </c>
      <c r="Z12" s="2">
        <f t="shared" si="10"/>
        <v>12.2</v>
      </c>
      <c r="AA12" s="2">
        <f t="shared" si="11"/>
        <v>13.2</v>
      </c>
      <c r="AB12" s="2">
        <f t="shared" si="12"/>
        <v>14.4</v>
      </c>
      <c r="AC12" s="2">
        <f t="shared" si="13"/>
        <v>16.8</v>
      </c>
      <c r="AE12" s="2">
        <f t="shared" si="14"/>
        <v>0</v>
      </c>
      <c r="AF12" s="2">
        <f t="shared" si="15"/>
        <v>8.1967213114754106E-2</v>
      </c>
      <c r="AG12" s="2">
        <f t="shared" si="16"/>
        <v>0.18032786885245911</v>
      </c>
      <c r="AH12" s="2">
        <f t="shared" si="17"/>
        <v>0.37704918032786899</v>
      </c>
    </row>
    <row r="13" spans="1:57">
      <c r="W13" s="22"/>
      <c r="X13" s="73"/>
      <c r="Y13" s="57"/>
      <c r="BB13" t="s">
        <v>180</v>
      </c>
    </row>
    <row r="14" spans="1:57">
      <c r="A14" s="53" t="s">
        <v>167</v>
      </c>
      <c r="B14" s="47" t="s">
        <v>144</v>
      </c>
      <c r="C14" s="49" t="s">
        <v>145</v>
      </c>
      <c r="D14" s="49" t="s">
        <v>146</v>
      </c>
      <c r="E14" s="49" t="s">
        <v>147</v>
      </c>
      <c r="F14" s="49" t="s">
        <v>148</v>
      </c>
      <c r="G14" s="49" t="s">
        <v>149</v>
      </c>
      <c r="I14" s="47" t="s">
        <v>144</v>
      </c>
      <c r="J14" s="49" t="s">
        <v>154</v>
      </c>
      <c r="K14" s="49" t="s">
        <v>155</v>
      </c>
      <c r="L14" s="49" t="s">
        <v>156</v>
      </c>
      <c r="M14" s="49" t="s">
        <v>157</v>
      </c>
      <c r="N14" s="49" t="s">
        <v>158</v>
      </c>
      <c r="P14" s="47" t="s">
        <v>144</v>
      </c>
      <c r="Q14" s="49" t="s">
        <v>159</v>
      </c>
      <c r="R14" s="49" t="s">
        <v>160</v>
      </c>
      <c r="S14" s="49" t="s">
        <v>161</v>
      </c>
      <c r="T14" s="49" t="s">
        <v>162</v>
      </c>
      <c r="U14" s="49" t="s">
        <v>163</v>
      </c>
      <c r="V14" s="7"/>
      <c r="W14" s="59"/>
      <c r="X14" s="73"/>
      <c r="Y14" s="56"/>
      <c r="Z14" s="56">
        <v>1</v>
      </c>
      <c r="AA14" s="56">
        <v>6</v>
      </c>
      <c r="AB14" s="56">
        <v>15</v>
      </c>
      <c r="AC14" s="56">
        <v>20</v>
      </c>
      <c r="BB14" s="70">
        <v>1</v>
      </c>
      <c r="BC14" s="70">
        <v>6</v>
      </c>
      <c r="BD14" s="70">
        <v>15</v>
      </c>
      <c r="BE14" s="70">
        <v>20</v>
      </c>
    </row>
    <row r="15" spans="1:57">
      <c r="A15" s="53"/>
      <c r="B15" s="46" t="s">
        <v>150</v>
      </c>
      <c r="C15" s="50">
        <v>35</v>
      </c>
      <c r="D15" s="50">
        <v>36</v>
      </c>
      <c r="E15" s="50">
        <v>37</v>
      </c>
      <c r="F15" s="50">
        <v>36</v>
      </c>
      <c r="G15" s="50">
        <v>35</v>
      </c>
      <c r="I15" s="46" t="s">
        <v>150</v>
      </c>
      <c r="J15" s="50">
        <v>40</v>
      </c>
      <c r="K15" s="50">
        <v>42</v>
      </c>
      <c r="L15" s="50">
        <v>41</v>
      </c>
      <c r="M15" s="50">
        <v>42</v>
      </c>
      <c r="N15" s="50">
        <v>42</v>
      </c>
      <c r="P15" s="46" t="s">
        <v>150</v>
      </c>
      <c r="Q15" s="50">
        <v>32</v>
      </c>
      <c r="R15" s="50">
        <v>33</v>
      </c>
      <c r="S15" s="50">
        <v>33.1</v>
      </c>
      <c r="T15" s="50">
        <v>32.1</v>
      </c>
      <c r="U15" s="50">
        <v>33</v>
      </c>
      <c r="V15" s="51"/>
      <c r="W15" s="61"/>
      <c r="X15" s="73" t="s">
        <v>185</v>
      </c>
      <c r="Y15" s="57" t="s">
        <v>177</v>
      </c>
      <c r="Z15" s="2">
        <f>AVERAGE(Q5:U5)</f>
        <v>30.4</v>
      </c>
      <c r="AA15" s="2">
        <f>AVERAGE(Q10:U10)</f>
        <v>32.019999999999996</v>
      </c>
      <c r="AB15" s="2">
        <f>AVERAGE(Q15:U15)</f>
        <v>32.64</v>
      </c>
      <c r="AC15" s="2">
        <f>AVERAGE(Q20:U20)</f>
        <v>33.6</v>
      </c>
      <c r="AE15" s="2">
        <f>(Z15-$Z15)/$Z15</f>
        <v>0</v>
      </c>
      <c r="AF15" s="2">
        <f t="shared" ref="AF15:AH15" si="18">(AA15-$Z15)/$Z15</f>
        <v>5.3289473684210442E-2</v>
      </c>
      <c r="AG15" s="2">
        <f t="shared" si="18"/>
        <v>7.3684210526315852E-2</v>
      </c>
      <c r="AH15" s="2">
        <f t="shared" si="18"/>
        <v>0.10526315789473695</v>
      </c>
      <c r="BB15" s="71">
        <v>0</v>
      </c>
      <c r="BC15" s="71">
        <v>0</v>
      </c>
      <c r="BD15" s="71">
        <v>0</v>
      </c>
      <c r="BE15" s="71">
        <v>0</v>
      </c>
    </row>
    <row r="16" spans="1:57">
      <c r="A16" s="53"/>
      <c r="B16" s="5" t="s">
        <v>151</v>
      </c>
      <c r="C16" s="51">
        <v>57</v>
      </c>
      <c r="D16" s="51">
        <v>57</v>
      </c>
      <c r="E16" s="51">
        <v>58</v>
      </c>
      <c r="F16" s="51">
        <v>58</v>
      </c>
      <c r="G16" s="51">
        <v>58</v>
      </c>
      <c r="I16" s="5" t="s">
        <v>151</v>
      </c>
      <c r="J16" s="51">
        <v>57</v>
      </c>
      <c r="K16" s="51">
        <v>57</v>
      </c>
      <c r="L16" s="51">
        <v>58</v>
      </c>
      <c r="M16" s="51">
        <v>57</v>
      </c>
      <c r="N16" s="51">
        <v>56</v>
      </c>
      <c r="P16" s="5" t="s">
        <v>151</v>
      </c>
      <c r="Q16" s="51">
        <v>53</v>
      </c>
      <c r="R16" s="51">
        <v>53</v>
      </c>
      <c r="S16" s="51">
        <v>52</v>
      </c>
      <c r="T16" s="51">
        <v>53</v>
      </c>
      <c r="U16" s="51">
        <v>53</v>
      </c>
      <c r="V16" s="51"/>
      <c r="W16" s="61"/>
      <c r="X16" s="73" t="s">
        <v>185</v>
      </c>
      <c r="Y16" s="57" t="s">
        <v>178</v>
      </c>
      <c r="Z16" s="2">
        <f t="shared" ref="Z16:Z17" si="19">AVERAGE(Q6:U6)</f>
        <v>50.8</v>
      </c>
      <c r="AA16" s="2">
        <f t="shared" ref="AA16:AA17" si="20">AVERAGE(Q11:U11)</f>
        <v>51.2</v>
      </c>
      <c r="AB16" s="2">
        <f t="shared" ref="AB16:AB17" si="21">AVERAGE(Q16:U16)</f>
        <v>52.8</v>
      </c>
      <c r="AC16" s="2">
        <f t="shared" ref="AC16:AC17" si="22">AVERAGE(Q21:U21)</f>
        <v>53.6</v>
      </c>
      <c r="AE16" s="2">
        <f t="shared" ref="AE16:AE17" si="23">(Z16-$Z16)/$Z16</f>
        <v>0</v>
      </c>
      <c r="AF16" s="2">
        <f t="shared" ref="AF16:AF17" si="24">(AA16-$Z16)/$Z16</f>
        <v>7.8740157480316087E-3</v>
      </c>
      <c r="AG16" s="2">
        <f t="shared" ref="AG16:AG17" si="25">(AB16-$Z16)/$Z16</f>
        <v>3.937007874015748E-2</v>
      </c>
      <c r="AH16" s="2">
        <f t="shared" ref="AH16:AH17" si="26">(AC16-$Z16)/$Z16</f>
        <v>5.5118110236220562E-2</v>
      </c>
    </row>
    <row r="17" spans="1:54" ht="16.8" thickBot="1">
      <c r="A17" s="53"/>
      <c r="B17" s="48" t="s">
        <v>152</v>
      </c>
      <c r="C17" s="52">
        <v>17</v>
      </c>
      <c r="D17" s="52">
        <v>17</v>
      </c>
      <c r="E17" s="52">
        <v>17</v>
      </c>
      <c r="F17" s="52">
        <v>18</v>
      </c>
      <c r="G17" s="52">
        <v>17</v>
      </c>
      <c r="I17" s="48" t="s">
        <v>152</v>
      </c>
      <c r="J17" s="52">
        <v>14</v>
      </c>
      <c r="K17" s="52">
        <v>15</v>
      </c>
      <c r="L17" s="52">
        <v>15</v>
      </c>
      <c r="M17" s="52">
        <v>14</v>
      </c>
      <c r="N17" s="52">
        <v>14</v>
      </c>
      <c r="P17" s="48" t="s">
        <v>152</v>
      </c>
      <c r="Q17" s="52">
        <v>14</v>
      </c>
      <c r="R17" s="52">
        <v>14</v>
      </c>
      <c r="S17" s="52">
        <v>14</v>
      </c>
      <c r="T17" s="52">
        <v>13</v>
      </c>
      <c r="U17" s="52">
        <v>12</v>
      </c>
      <c r="V17" s="51"/>
      <c r="W17" s="61"/>
      <c r="X17" s="73" t="s">
        <v>185</v>
      </c>
      <c r="Y17" s="57" t="s">
        <v>179</v>
      </c>
      <c r="Z17" s="2">
        <f t="shared" si="19"/>
        <v>11.8</v>
      </c>
      <c r="AA17" s="2">
        <f t="shared" si="20"/>
        <v>12.2</v>
      </c>
      <c r="AB17" s="2">
        <f t="shared" si="21"/>
        <v>13.4</v>
      </c>
      <c r="AC17" s="2">
        <f t="shared" si="22"/>
        <v>15.4</v>
      </c>
      <c r="AE17" s="2">
        <f t="shared" si="23"/>
        <v>0</v>
      </c>
      <c r="AF17" s="2">
        <f t="shared" si="24"/>
        <v>3.3898305084745638E-2</v>
      </c>
      <c r="AG17" s="2">
        <f t="shared" si="25"/>
        <v>0.13559322033898302</v>
      </c>
      <c r="AH17" s="2">
        <f t="shared" si="26"/>
        <v>0.30508474576271183</v>
      </c>
      <c r="AP17" s="22"/>
      <c r="AQ17" s="5"/>
      <c r="AR17" s="5"/>
      <c r="AS17" s="5"/>
      <c r="AT17" s="5"/>
      <c r="AU17" s="5"/>
      <c r="AV17" s="5"/>
      <c r="AW17" s="5"/>
      <c r="AX17" s="5"/>
      <c r="AY17" s="5"/>
      <c r="AZ17" s="5"/>
      <c r="BA17" s="5"/>
      <c r="BB17" s="5"/>
    </row>
    <row r="18" spans="1:54">
      <c r="B18" s="5"/>
      <c r="C18" s="51"/>
      <c r="D18" s="51"/>
      <c r="E18" s="51"/>
      <c r="F18" s="51"/>
      <c r="G18" s="51"/>
      <c r="I18" s="5"/>
      <c r="J18" s="51"/>
      <c r="K18" s="51"/>
      <c r="L18" s="51"/>
      <c r="M18" s="51"/>
      <c r="N18" s="51"/>
      <c r="P18" s="5"/>
      <c r="Q18" s="51"/>
      <c r="R18" s="51"/>
      <c r="S18" s="51"/>
      <c r="T18" s="51"/>
      <c r="U18" s="51"/>
      <c r="V18" s="51"/>
      <c r="W18" s="61"/>
      <c r="Y18" s="57"/>
      <c r="AP18" s="22"/>
      <c r="AR18" s="62"/>
      <c r="AS18" s="63"/>
      <c r="AT18" s="63"/>
      <c r="AU18" s="63"/>
      <c r="AV18" s="63"/>
      <c r="AW18" s="63"/>
      <c r="AX18" s="63"/>
      <c r="AY18" s="63"/>
      <c r="AZ18" s="63"/>
      <c r="BA18" s="64"/>
    </row>
    <row r="19" spans="1:54" ht="16.8" thickBot="1">
      <c r="A19" s="53" t="s">
        <v>168</v>
      </c>
      <c r="B19" s="47" t="s">
        <v>144</v>
      </c>
      <c r="C19" s="49" t="s">
        <v>145</v>
      </c>
      <c r="D19" s="49" t="s">
        <v>146</v>
      </c>
      <c r="E19" s="49" t="s">
        <v>147</v>
      </c>
      <c r="F19" s="49" t="s">
        <v>148</v>
      </c>
      <c r="G19" s="49" t="s">
        <v>149</v>
      </c>
      <c r="I19" s="47" t="s">
        <v>144</v>
      </c>
      <c r="J19" s="49" t="s">
        <v>154</v>
      </c>
      <c r="K19" s="49" t="s">
        <v>155</v>
      </c>
      <c r="L19" s="49" t="s">
        <v>156</v>
      </c>
      <c r="M19" s="49" t="s">
        <v>157</v>
      </c>
      <c r="N19" s="49" t="s">
        <v>158</v>
      </c>
      <c r="P19" s="47" t="s">
        <v>144</v>
      </c>
      <c r="Q19" s="49" t="s">
        <v>159</v>
      </c>
      <c r="R19" s="49" t="s">
        <v>160</v>
      </c>
      <c r="S19" s="49" t="s">
        <v>161</v>
      </c>
      <c r="T19" s="49" t="s">
        <v>162</v>
      </c>
      <c r="U19" s="49" t="s">
        <v>163</v>
      </c>
      <c r="V19" s="7"/>
      <c r="W19" s="59"/>
      <c r="AP19" s="22"/>
      <c r="AR19" s="65"/>
      <c r="AS19" s="5"/>
      <c r="AT19" s="5"/>
      <c r="AU19" s="5"/>
      <c r="AV19" s="5"/>
      <c r="AW19" s="5"/>
      <c r="AX19" s="5"/>
      <c r="AY19" s="5"/>
      <c r="AZ19" s="5"/>
      <c r="BA19" s="66"/>
    </row>
    <row r="20" spans="1:54">
      <c r="A20" s="53"/>
      <c r="B20" s="46" t="s">
        <v>150</v>
      </c>
      <c r="C20" s="50">
        <v>40</v>
      </c>
      <c r="D20" s="50">
        <v>40</v>
      </c>
      <c r="E20" s="50">
        <v>41</v>
      </c>
      <c r="F20" s="50">
        <v>42</v>
      </c>
      <c r="G20" s="50">
        <v>40</v>
      </c>
      <c r="I20" s="46" t="s">
        <v>150</v>
      </c>
      <c r="J20" s="50">
        <v>50</v>
      </c>
      <c r="K20" s="50">
        <v>49</v>
      </c>
      <c r="L20" s="50">
        <v>49</v>
      </c>
      <c r="M20" s="50">
        <v>48</v>
      </c>
      <c r="N20" s="50">
        <v>47</v>
      </c>
      <c r="P20" s="46" t="s">
        <v>150</v>
      </c>
      <c r="Q20" s="50">
        <v>32</v>
      </c>
      <c r="R20" s="50">
        <v>34</v>
      </c>
      <c r="S20" s="50">
        <v>34</v>
      </c>
      <c r="T20" s="50">
        <v>33</v>
      </c>
      <c r="U20" s="50">
        <v>35</v>
      </c>
      <c r="V20" s="51"/>
      <c r="W20" s="61"/>
      <c r="AD20" s="62"/>
      <c r="AE20" s="63"/>
      <c r="AF20" s="63"/>
      <c r="AG20" s="63"/>
      <c r="AH20" s="63"/>
      <c r="AI20" s="63"/>
      <c r="AJ20" s="63"/>
      <c r="AK20" s="63"/>
      <c r="AL20" s="63"/>
      <c r="AM20" s="63"/>
      <c r="AN20" s="64"/>
      <c r="AP20" s="22"/>
      <c r="AR20" s="65"/>
      <c r="AS20" s="5"/>
      <c r="AT20" s="5"/>
      <c r="AU20" s="5"/>
      <c r="AV20" s="5"/>
      <c r="AW20" s="5"/>
      <c r="AX20" s="5"/>
      <c r="AY20" s="5"/>
      <c r="AZ20" s="5"/>
      <c r="BA20" s="66"/>
    </row>
    <row r="21" spans="1:54">
      <c r="A21" s="53"/>
      <c r="B21" s="5" t="s">
        <v>151</v>
      </c>
      <c r="C21" s="51">
        <v>63</v>
      </c>
      <c r="D21" s="51">
        <v>62</v>
      </c>
      <c r="E21" s="51">
        <v>63</v>
      </c>
      <c r="F21" s="51">
        <v>64</v>
      </c>
      <c r="G21" s="51">
        <v>63</v>
      </c>
      <c r="I21" s="5" t="s">
        <v>151</v>
      </c>
      <c r="J21" s="51">
        <v>64</v>
      </c>
      <c r="K21" s="51">
        <v>63</v>
      </c>
      <c r="L21" s="51">
        <v>63</v>
      </c>
      <c r="M21" s="51">
        <v>64</v>
      </c>
      <c r="N21" s="51">
        <v>53</v>
      </c>
      <c r="P21" s="5" t="s">
        <v>151</v>
      </c>
      <c r="Q21" s="51">
        <v>55</v>
      </c>
      <c r="R21" s="51">
        <v>55</v>
      </c>
      <c r="S21" s="51">
        <v>53</v>
      </c>
      <c r="T21" s="51">
        <v>52</v>
      </c>
      <c r="U21" s="51">
        <v>53</v>
      </c>
      <c r="V21" s="51"/>
      <c r="W21" s="61"/>
      <c r="AD21" s="65"/>
      <c r="AE21" s="5"/>
      <c r="AF21" s="5"/>
      <c r="AG21" s="5"/>
      <c r="AH21" s="5"/>
      <c r="AI21" s="5"/>
      <c r="AJ21" s="5"/>
      <c r="AK21" s="5"/>
      <c r="AL21" s="5"/>
      <c r="AM21" s="5"/>
      <c r="AN21" s="66"/>
      <c r="AP21" s="22"/>
      <c r="AR21" s="65"/>
      <c r="AS21" s="5"/>
      <c r="AT21" s="5"/>
      <c r="AU21" s="5"/>
      <c r="AV21" s="5"/>
      <c r="AW21" s="5"/>
      <c r="AX21" s="5"/>
      <c r="AY21" s="5"/>
      <c r="AZ21" s="5"/>
      <c r="BA21" s="66"/>
    </row>
    <row r="22" spans="1:54">
      <c r="A22" s="53"/>
      <c r="B22" s="48" t="s">
        <v>152</v>
      </c>
      <c r="C22" s="52">
        <v>21</v>
      </c>
      <c r="D22" s="52">
        <v>22</v>
      </c>
      <c r="E22" s="52">
        <v>23</v>
      </c>
      <c r="F22" s="52">
        <v>22</v>
      </c>
      <c r="G22" s="52">
        <v>22</v>
      </c>
      <c r="I22" s="48" t="s">
        <v>152</v>
      </c>
      <c r="J22" s="52">
        <v>17</v>
      </c>
      <c r="K22" s="52">
        <v>17</v>
      </c>
      <c r="L22" s="52">
        <v>17</v>
      </c>
      <c r="M22" s="52">
        <v>16</v>
      </c>
      <c r="N22" s="52">
        <v>17</v>
      </c>
      <c r="P22" s="48" t="s">
        <v>152</v>
      </c>
      <c r="Q22" s="52">
        <v>15</v>
      </c>
      <c r="R22" s="52">
        <v>16</v>
      </c>
      <c r="S22" s="52">
        <v>15</v>
      </c>
      <c r="T22" s="52">
        <v>16</v>
      </c>
      <c r="U22" s="52">
        <v>15</v>
      </c>
      <c r="V22" s="51"/>
      <c r="W22" s="61"/>
      <c r="AD22" s="65"/>
      <c r="AE22" s="5"/>
      <c r="AF22" s="5"/>
      <c r="AG22" s="5"/>
      <c r="AH22" s="5"/>
      <c r="AI22" s="5"/>
      <c r="AJ22" s="5"/>
      <c r="AK22" s="5"/>
      <c r="AL22" s="5"/>
      <c r="AM22" s="5"/>
      <c r="AN22" s="66"/>
      <c r="AP22" s="22"/>
      <c r="AR22" s="65"/>
      <c r="AS22" s="5"/>
      <c r="AT22" s="5"/>
      <c r="AU22" s="5"/>
      <c r="AV22" s="5"/>
      <c r="AW22" s="5"/>
      <c r="AX22" s="5"/>
      <c r="AY22" s="5"/>
      <c r="AZ22" s="5"/>
      <c r="BA22" s="66"/>
    </row>
    <row r="23" spans="1:54">
      <c r="W23" s="22"/>
      <c r="AD23" s="65"/>
      <c r="AE23" s="5"/>
      <c r="AF23" s="5"/>
      <c r="AG23" s="5"/>
      <c r="AH23" s="5"/>
      <c r="AI23" s="5"/>
      <c r="AJ23" s="5"/>
      <c r="AK23" s="5"/>
      <c r="AL23" s="5"/>
      <c r="AM23" s="5"/>
      <c r="AN23" s="66"/>
      <c r="AP23" s="22"/>
      <c r="AR23" s="65"/>
      <c r="AS23" s="5"/>
      <c r="AT23" s="5"/>
      <c r="AU23" s="5"/>
      <c r="AV23" s="5"/>
      <c r="AW23" s="5"/>
      <c r="AX23" s="5"/>
      <c r="AY23" s="5"/>
      <c r="AZ23" s="5"/>
      <c r="BA23" s="66"/>
    </row>
    <row r="24" spans="1:54">
      <c r="A24" s="22"/>
      <c r="B24" s="22"/>
      <c r="C24" s="22"/>
      <c r="D24" s="22"/>
      <c r="E24" s="22"/>
      <c r="F24" s="22"/>
      <c r="G24" s="22"/>
      <c r="H24" s="22"/>
      <c r="I24" s="22"/>
      <c r="J24" s="22"/>
      <c r="K24" s="22"/>
      <c r="L24" s="22"/>
      <c r="M24" s="22"/>
      <c r="N24" s="22"/>
      <c r="O24" s="22"/>
      <c r="P24" s="22"/>
      <c r="Q24" s="22"/>
      <c r="R24" s="22"/>
      <c r="S24" s="22"/>
      <c r="T24" s="22"/>
      <c r="U24" s="22"/>
      <c r="V24" s="22"/>
      <c r="W24" s="22"/>
      <c r="AD24" s="65"/>
      <c r="AE24" s="5"/>
      <c r="AF24" s="5"/>
      <c r="AG24" s="5"/>
      <c r="AH24" s="5"/>
      <c r="AI24" s="5"/>
      <c r="AJ24" s="5"/>
      <c r="AK24" s="5"/>
      <c r="AL24" s="5"/>
      <c r="AM24" s="5"/>
      <c r="AN24" s="66"/>
      <c r="AP24" s="22"/>
      <c r="AR24" s="65"/>
      <c r="AS24" s="5"/>
      <c r="AT24" s="5"/>
      <c r="AU24" s="5"/>
      <c r="AV24" s="5"/>
      <c r="AW24" s="5"/>
      <c r="AX24" s="5"/>
      <c r="AY24" s="5"/>
      <c r="AZ24" s="5"/>
      <c r="BA24" s="66"/>
    </row>
    <row r="25" spans="1:54">
      <c r="B25" t="s">
        <v>165</v>
      </c>
      <c r="AD25" s="65"/>
      <c r="AE25" s="5"/>
      <c r="AF25" s="5"/>
      <c r="AG25" s="5"/>
      <c r="AH25" s="5"/>
      <c r="AI25" s="5"/>
      <c r="AJ25" s="5"/>
      <c r="AK25" s="5"/>
      <c r="AL25" s="5"/>
      <c r="AM25" s="5"/>
      <c r="AN25" s="66"/>
      <c r="AP25" s="22"/>
      <c r="AR25" s="65"/>
      <c r="AS25" s="5"/>
      <c r="AT25" s="5"/>
      <c r="AU25" s="5"/>
      <c r="AV25" s="5"/>
      <c r="AW25" s="5"/>
      <c r="AX25" s="5"/>
      <c r="AY25" s="5"/>
      <c r="AZ25" s="5"/>
      <c r="BA25" s="66"/>
    </row>
    <row r="26" spans="1:54">
      <c r="B26" t="s">
        <v>186</v>
      </c>
      <c r="AD26" s="65"/>
      <c r="AE26" s="5"/>
      <c r="AF26" s="5"/>
      <c r="AG26" s="5"/>
      <c r="AH26" s="5"/>
      <c r="AI26" s="5"/>
      <c r="AJ26" s="5"/>
      <c r="AK26" s="5"/>
      <c r="AL26" s="5"/>
      <c r="AM26" s="5"/>
      <c r="AN26" s="66"/>
      <c r="AP26" s="22"/>
      <c r="AR26" s="65"/>
      <c r="AS26" s="5"/>
      <c r="AT26" s="5"/>
      <c r="AU26" s="5"/>
      <c r="AV26" s="5"/>
      <c r="AW26" s="5"/>
      <c r="AX26" s="5"/>
      <c r="AY26" s="5"/>
      <c r="AZ26" s="5"/>
      <c r="BA26" s="66"/>
    </row>
    <row r="27" spans="1:54">
      <c r="AD27" s="65"/>
      <c r="AE27" s="5"/>
      <c r="AF27" s="5"/>
      <c r="AG27" s="5"/>
      <c r="AH27" s="5"/>
      <c r="AI27" s="5"/>
      <c r="AJ27" s="5"/>
      <c r="AK27" s="5"/>
      <c r="AL27" s="5"/>
      <c r="AM27" s="5"/>
      <c r="AN27" s="66"/>
      <c r="AP27" s="22"/>
      <c r="AR27" s="65"/>
      <c r="AS27" s="5"/>
      <c r="AT27" s="5"/>
      <c r="AU27" s="5"/>
      <c r="AV27" s="5"/>
      <c r="AW27" s="5"/>
      <c r="AX27" s="5"/>
      <c r="AY27" s="5"/>
      <c r="AZ27" s="5"/>
      <c r="BA27" s="66"/>
    </row>
    <row r="28" spans="1:54">
      <c r="AD28" s="65"/>
      <c r="AE28" s="5"/>
      <c r="AF28" s="5"/>
      <c r="AG28" s="5"/>
      <c r="AH28" s="5"/>
      <c r="AI28" s="5"/>
      <c r="AJ28" s="5"/>
      <c r="AK28" s="5"/>
      <c r="AL28" s="5"/>
      <c r="AM28" s="5"/>
      <c r="AN28" s="66"/>
      <c r="AP28" s="22"/>
      <c r="AR28" s="65"/>
      <c r="AS28" s="5"/>
      <c r="AT28" s="5"/>
      <c r="AU28" s="5"/>
      <c r="AV28" s="5"/>
      <c r="AW28" s="5"/>
      <c r="AX28" s="5"/>
      <c r="AY28" s="5"/>
      <c r="AZ28" s="5"/>
      <c r="BA28" s="66"/>
    </row>
    <row r="29" spans="1:54">
      <c r="AD29" s="65"/>
      <c r="AE29" s="5"/>
      <c r="AF29" s="5"/>
      <c r="AG29" s="5"/>
      <c r="AH29" s="5"/>
      <c r="AI29" s="5"/>
      <c r="AJ29" s="5"/>
      <c r="AK29" s="5"/>
      <c r="AL29" s="5"/>
      <c r="AM29" s="5"/>
      <c r="AN29" s="66"/>
      <c r="AP29" s="22"/>
      <c r="AR29" s="65"/>
      <c r="AS29" s="5"/>
      <c r="AT29" s="5"/>
      <c r="AU29" s="5"/>
      <c r="AV29" s="5"/>
      <c r="AW29" s="5"/>
      <c r="AX29" s="5"/>
      <c r="AY29" s="5"/>
      <c r="AZ29" s="5"/>
      <c r="BA29" s="66"/>
    </row>
    <row r="30" spans="1:54">
      <c r="AD30" s="65"/>
      <c r="AE30" s="5"/>
      <c r="AF30" s="5"/>
      <c r="AG30" s="5"/>
      <c r="AH30" s="5"/>
      <c r="AI30" s="5"/>
      <c r="AJ30" s="5"/>
      <c r="AK30" s="5"/>
      <c r="AL30" s="5"/>
      <c r="AM30" s="5"/>
      <c r="AN30" s="66"/>
      <c r="AP30" s="22"/>
      <c r="AR30" s="65"/>
      <c r="AS30" s="5"/>
      <c r="AT30" s="5"/>
      <c r="AU30" s="5"/>
      <c r="AV30" s="5"/>
      <c r="AW30" s="5"/>
      <c r="AX30" s="5"/>
      <c r="AY30" s="5"/>
      <c r="AZ30" s="5"/>
      <c r="BA30" s="66"/>
    </row>
    <row r="31" spans="1:54" ht="16.8" thickBot="1">
      <c r="AD31" s="65"/>
      <c r="AE31" s="5"/>
      <c r="AF31" s="5"/>
      <c r="AG31" s="5"/>
      <c r="AH31" s="5"/>
      <c r="AI31" s="5"/>
      <c r="AJ31" s="5"/>
      <c r="AK31" s="5"/>
      <c r="AL31" s="5"/>
      <c r="AM31" s="5"/>
      <c r="AN31" s="66"/>
      <c r="AP31" s="22"/>
      <c r="AR31" s="67"/>
      <c r="AS31" s="68"/>
      <c r="AT31" s="68"/>
      <c r="AU31" s="68"/>
      <c r="AV31" s="72"/>
      <c r="AW31" s="68"/>
      <c r="AX31" s="68"/>
      <c r="AY31" s="68"/>
      <c r="AZ31" s="68"/>
      <c r="BA31" s="69"/>
    </row>
    <row r="32" spans="1:54" ht="16.8" thickBot="1">
      <c r="AD32" s="67"/>
      <c r="AE32" s="68"/>
      <c r="AF32" s="68"/>
      <c r="AG32" s="68"/>
      <c r="AH32" s="68"/>
      <c r="AI32" s="68"/>
      <c r="AJ32" s="68"/>
      <c r="AK32" s="68"/>
      <c r="AL32" s="68"/>
      <c r="AM32" s="68"/>
      <c r="AN32" s="69"/>
      <c r="AP32" s="22"/>
    </row>
  </sheetData>
  <mergeCells count="7">
    <mergeCell ref="B2:G2"/>
    <mergeCell ref="B8:G8"/>
    <mergeCell ref="I8:N8"/>
    <mergeCell ref="I2:N2"/>
    <mergeCell ref="P3:U3"/>
    <mergeCell ref="P8:U8"/>
    <mergeCell ref="P2:U2"/>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3"/>
  <dimension ref="A1:Z103"/>
  <sheetViews>
    <sheetView showGridLines="0" topLeftCell="A49" workbookViewId="0">
      <selection activeCell="I70" sqref="I70"/>
    </sheetView>
  </sheetViews>
  <sheetFormatPr defaultRowHeight="16.2"/>
  <cols>
    <col min="1" max="1" width="10.44140625" bestFit="1" customWidth="1"/>
    <col min="4" max="4" width="10.44140625" bestFit="1" customWidth="1"/>
    <col min="6" max="6" width="9.6640625" bestFit="1" customWidth="1"/>
  </cols>
  <sheetData>
    <row r="1" spans="1:14">
      <c r="A1" t="s">
        <v>284</v>
      </c>
      <c r="B1" t="s">
        <v>282</v>
      </c>
      <c r="E1" t="s">
        <v>284</v>
      </c>
      <c r="F1" t="s">
        <v>307</v>
      </c>
    </row>
    <row r="2" spans="1:14">
      <c r="A2" t="s">
        <v>285</v>
      </c>
      <c r="B2">
        <v>4</v>
      </c>
      <c r="D2" t="s">
        <v>288</v>
      </c>
      <c r="E2" t="s">
        <v>285</v>
      </c>
      <c r="F2">
        <f>AVERAGEIF($A$2:$A$21,E2,$B$2:$B$21)</f>
        <v>3.84</v>
      </c>
    </row>
    <row r="3" spans="1:14">
      <c r="A3" t="s">
        <v>285</v>
      </c>
      <c r="B3">
        <v>4.2</v>
      </c>
      <c r="E3" t="s">
        <v>287</v>
      </c>
      <c r="F3">
        <f>AVERAGEIF($A$2:$A$21,E3,$B$2:$B$21)</f>
        <v>6.69</v>
      </c>
    </row>
    <row r="4" spans="1:14">
      <c r="A4" t="s">
        <v>285</v>
      </c>
      <c r="B4">
        <v>3</v>
      </c>
    </row>
    <row r="5" spans="1:14">
      <c r="A5" t="s">
        <v>285</v>
      </c>
      <c r="B5">
        <v>3.5</v>
      </c>
      <c r="F5" t="s">
        <v>303</v>
      </c>
    </row>
    <row r="6" spans="1:14">
      <c r="A6" t="s">
        <v>285</v>
      </c>
      <c r="B6">
        <v>4</v>
      </c>
      <c r="E6" t="s">
        <v>285</v>
      </c>
      <c r="F6">
        <f>STDEV(B2:B11)</f>
        <v>0.58916136254095164</v>
      </c>
    </row>
    <row r="7" spans="1:14">
      <c r="A7" t="s">
        <v>285</v>
      </c>
      <c r="B7">
        <v>3.7</v>
      </c>
      <c r="D7" t="s">
        <v>306</v>
      </c>
      <c r="E7" t="s">
        <v>286</v>
      </c>
      <c r="F7">
        <f>_xlfn.STDEV.S(B12:B21)</f>
        <v>1.3714955340794943</v>
      </c>
    </row>
    <row r="8" spans="1:14">
      <c r="A8" t="s">
        <v>285</v>
      </c>
      <c r="B8">
        <v>5</v>
      </c>
    </row>
    <row r="9" spans="1:14">
      <c r="A9" t="s">
        <v>285</v>
      </c>
      <c r="B9">
        <v>3</v>
      </c>
    </row>
    <row r="10" spans="1:14">
      <c r="A10" t="s">
        <v>285</v>
      </c>
      <c r="B10">
        <v>4</v>
      </c>
    </row>
    <row r="11" spans="1:14">
      <c r="A11" t="s">
        <v>285</v>
      </c>
      <c r="B11">
        <v>4</v>
      </c>
    </row>
    <row r="12" spans="1:14">
      <c r="A12" t="s">
        <v>286</v>
      </c>
      <c r="B12">
        <v>5.5</v>
      </c>
    </row>
    <row r="13" spans="1:14">
      <c r="A13" t="s">
        <v>286</v>
      </c>
      <c r="B13">
        <v>5.7</v>
      </c>
    </row>
    <row r="14" spans="1:14">
      <c r="A14" t="s">
        <v>286</v>
      </c>
      <c r="B14">
        <v>8</v>
      </c>
    </row>
    <row r="15" spans="1:14">
      <c r="A15" t="s">
        <v>286</v>
      </c>
      <c r="B15">
        <v>6</v>
      </c>
      <c r="H15" t="s">
        <v>289</v>
      </c>
      <c r="N15" t="s">
        <v>305</v>
      </c>
    </row>
    <row r="16" spans="1:14">
      <c r="A16" t="s">
        <v>286</v>
      </c>
      <c r="B16">
        <v>5.9</v>
      </c>
      <c r="N16" t="s">
        <v>304</v>
      </c>
    </row>
    <row r="17" spans="1:15">
      <c r="A17" t="s">
        <v>286</v>
      </c>
      <c r="B17">
        <v>6</v>
      </c>
    </row>
    <row r="18" spans="1:15">
      <c r="A18" t="s">
        <v>286</v>
      </c>
      <c r="B18">
        <v>6.3</v>
      </c>
    </row>
    <row r="19" spans="1:15">
      <c r="A19" t="s">
        <v>286</v>
      </c>
      <c r="B19">
        <v>6.5</v>
      </c>
    </row>
    <row r="20" spans="1:15">
      <c r="A20" t="s">
        <v>286</v>
      </c>
      <c r="B20">
        <v>10</v>
      </c>
    </row>
    <row r="21" spans="1:15">
      <c r="A21" t="s">
        <v>286</v>
      </c>
      <c r="B21">
        <v>7</v>
      </c>
    </row>
    <row r="23" spans="1:15">
      <c r="A23" s="22"/>
      <c r="B23" s="22"/>
      <c r="C23" s="22"/>
      <c r="D23" s="22"/>
      <c r="E23" s="22"/>
      <c r="F23" s="22"/>
      <c r="G23" s="22"/>
      <c r="H23" s="22"/>
      <c r="I23" s="22"/>
      <c r="J23" s="22"/>
      <c r="K23" s="22"/>
      <c r="L23" s="22"/>
      <c r="M23" s="22"/>
      <c r="N23" s="22"/>
    </row>
    <row r="24" spans="1:15" s="40" customFormat="1">
      <c r="E24" s="40">
        <v>0.4</v>
      </c>
    </row>
    <row r="25" spans="1:15">
      <c r="A25" s="3" t="s">
        <v>284</v>
      </c>
      <c r="B25" s="3" t="s">
        <v>282</v>
      </c>
      <c r="C25" s="3" t="s">
        <v>290</v>
      </c>
      <c r="D25" s="3" t="s">
        <v>291</v>
      </c>
      <c r="E25" s="3" t="s">
        <v>292</v>
      </c>
      <c r="F25" s="3" t="s">
        <v>293</v>
      </c>
      <c r="G25" s="7"/>
      <c r="H25" s="7"/>
      <c r="I25" s="7"/>
      <c r="J25" s="7"/>
      <c r="K25" s="7"/>
      <c r="L25" s="7"/>
      <c r="M25" s="7"/>
      <c r="N25" s="7"/>
      <c r="O25" s="7"/>
    </row>
    <row r="26" spans="1:15">
      <c r="A26" s="3" t="s">
        <v>285</v>
      </c>
      <c r="B26" s="3">
        <v>4</v>
      </c>
      <c r="C26" s="3">
        <v>1</v>
      </c>
      <c r="D26" s="3">
        <f ca="1">RAND() - 0.5</f>
        <v>-0.31537832634205243</v>
      </c>
      <c r="E26" s="3">
        <f ca="1">D26*$E$24</f>
        <v>-0.12615133053682098</v>
      </c>
      <c r="F26" s="3">
        <f ca="1">C26+E26</f>
        <v>0.87384866946317907</v>
      </c>
      <c r="G26" s="7"/>
      <c r="H26" s="7"/>
      <c r="I26" s="7"/>
      <c r="J26" s="7"/>
      <c r="K26" s="7"/>
      <c r="L26" s="7"/>
      <c r="M26" s="7"/>
      <c r="N26" s="7"/>
      <c r="O26" s="7"/>
    </row>
    <row r="27" spans="1:15">
      <c r="A27" s="3" t="s">
        <v>285</v>
      </c>
      <c r="B27" s="3">
        <v>4.2</v>
      </c>
      <c r="C27" s="3">
        <v>1</v>
      </c>
      <c r="D27" s="3">
        <f t="shared" ref="D27:D45" ca="1" si="0">RAND() - 0.5</f>
        <v>-0.14640629684957773</v>
      </c>
      <c r="E27" s="3">
        <f t="shared" ref="E27:E45" ca="1" si="1">D27*$E$24</f>
        <v>-5.8562518739831093E-2</v>
      </c>
      <c r="F27" s="3">
        <f t="shared" ref="F27:F45" ca="1" si="2">C27+E27</f>
        <v>0.94143748126016891</v>
      </c>
      <c r="G27" s="7"/>
      <c r="H27" s="7"/>
      <c r="I27" s="7"/>
      <c r="J27" s="7"/>
      <c r="K27" s="7"/>
      <c r="L27" s="7"/>
      <c r="M27" s="7"/>
      <c r="N27" s="7"/>
      <c r="O27" s="7"/>
    </row>
    <row r="28" spans="1:15">
      <c r="A28" s="3" t="s">
        <v>285</v>
      </c>
      <c r="B28" s="3">
        <v>3</v>
      </c>
      <c r="C28" s="3">
        <v>1</v>
      </c>
      <c r="D28" s="3">
        <f t="shared" ca="1" si="0"/>
        <v>-4.2451392577248948E-2</v>
      </c>
      <c r="E28" s="3">
        <f t="shared" ca="1" si="1"/>
        <v>-1.6980557030899578E-2</v>
      </c>
      <c r="F28" s="3">
        <f t="shared" ca="1" si="2"/>
        <v>0.98301944296910038</v>
      </c>
      <c r="G28" s="7"/>
      <c r="H28" s="7"/>
      <c r="I28" s="7"/>
      <c r="J28" s="7"/>
      <c r="K28" s="7"/>
      <c r="L28" s="7"/>
      <c r="M28" s="7"/>
      <c r="N28" s="7"/>
      <c r="O28" s="7"/>
    </row>
    <row r="29" spans="1:15">
      <c r="A29" s="3" t="s">
        <v>285</v>
      </c>
      <c r="B29" s="3">
        <v>3.5</v>
      </c>
      <c r="C29" s="3">
        <v>1</v>
      </c>
      <c r="D29" s="3">
        <f t="shared" ca="1" si="0"/>
        <v>-8.1092828520447302E-2</v>
      </c>
      <c r="E29" s="3">
        <f t="shared" ca="1" si="1"/>
        <v>-3.2437131408178922E-2</v>
      </c>
      <c r="F29" s="3">
        <f t="shared" ca="1" si="2"/>
        <v>0.96756286859182106</v>
      </c>
      <c r="G29" s="7"/>
      <c r="H29" s="7"/>
      <c r="I29" s="7"/>
      <c r="J29" s="7"/>
      <c r="K29" s="7"/>
      <c r="L29" s="7"/>
      <c r="M29" s="7"/>
      <c r="N29" s="7"/>
      <c r="O29" s="7"/>
    </row>
    <row r="30" spans="1:15">
      <c r="A30" s="3" t="s">
        <v>285</v>
      </c>
      <c r="B30" s="3">
        <v>4</v>
      </c>
      <c r="C30" s="3">
        <v>1</v>
      </c>
      <c r="D30" s="3">
        <f t="shared" ca="1" si="0"/>
        <v>-0.24802197628214107</v>
      </c>
      <c r="E30" s="3">
        <f t="shared" ca="1" si="1"/>
        <v>-9.9208790512856429E-2</v>
      </c>
      <c r="F30" s="3">
        <f t="shared" ca="1" si="2"/>
        <v>0.90079120948714353</v>
      </c>
      <c r="G30" s="7"/>
      <c r="H30" s="7"/>
      <c r="I30" s="7"/>
      <c r="J30" s="7"/>
      <c r="K30" s="7"/>
      <c r="L30" s="7"/>
      <c r="M30" s="7"/>
      <c r="N30" s="7"/>
      <c r="O30" s="7"/>
    </row>
    <row r="31" spans="1:15">
      <c r="A31" s="3" t="s">
        <v>285</v>
      </c>
      <c r="B31" s="3">
        <v>3.7</v>
      </c>
      <c r="C31" s="3">
        <v>1</v>
      </c>
      <c r="D31" s="3">
        <f t="shared" ca="1" si="0"/>
        <v>-0.20081057821500414</v>
      </c>
      <c r="E31" s="3">
        <f t="shared" ca="1" si="1"/>
        <v>-8.0324231286001663E-2</v>
      </c>
      <c r="F31" s="3">
        <f t="shared" ca="1" si="2"/>
        <v>0.91967576871399837</v>
      </c>
      <c r="G31" s="7"/>
      <c r="H31" s="7"/>
      <c r="I31" s="7"/>
      <c r="J31" s="7"/>
      <c r="K31" s="7"/>
      <c r="L31" s="7"/>
      <c r="M31" s="7"/>
      <c r="N31" s="7"/>
      <c r="O31" s="7"/>
    </row>
    <row r="32" spans="1:15">
      <c r="A32" s="3" t="s">
        <v>285</v>
      </c>
      <c r="B32" s="3">
        <v>5</v>
      </c>
      <c r="C32" s="3">
        <v>1</v>
      </c>
      <c r="D32" s="3">
        <f t="shared" ca="1" si="0"/>
        <v>-0.4421777532390867</v>
      </c>
      <c r="E32" s="3">
        <f t="shared" ca="1" si="1"/>
        <v>-0.17687110129563469</v>
      </c>
      <c r="F32" s="3">
        <f t="shared" ca="1" si="2"/>
        <v>0.82312889870436534</v>
      </c>
      <c r="G32" s="7"/>
      <c r="H32" s="7"/>
      <c r="I32" s="7"/>
      <c r="J32" s="7"/>
      <c r="K32" s="7"/>
      <c r="L32" s="7"/>
      <c r="M32" s="7"/>
      <c r="N32" s="7"/>
      <c r="O32" s="7"/>
    </row>
    <row r="33" spans="1:26">
      <c r="A33" s="3" t="s">
        <v>285</v>
      </c>
      <c r="B33" s="3">
        <v>3</v>
      </c>
      <c r="C33" s="3">
        <v>1</v>
      </c>
      <c r="D33" s="3">
        <f t="shared" ca="1" si="0"/>
        <v>-0.42921697229723343</v>
      </c>
      <c r="E33" s="3">
        <f t="shared" ca="1" si="1"/>
        <v>-0.17168678891889338</v>
      </c>
      <c r="F33" s="3">
        <f t="shared" ca="1" si="2"/>
        <v>0.82831321108110667</v>
      </c>
      <c r="G33" s="7"/>
      <c r="H33" s="7"/>
      <c r="I33" s="7"/>
      <c r="J33" s="7"/>
      <c r="K33" s="7"/>
      <c r="L33" s="7"/>
      <c r="M33" s="7"/>
      <c r="N33" s="7"/>
      <c r="O33" s="7"/>
    </row>
    <row r="34" spans="1:26">
      <c r="A34" s="3" t="s">
        <v>285</v>
      </c>
      <c r="B34" s="3">
        <v>4</v>
      </c>
      <c r="C34" s="3">
        <v>1</v>
      </c>
      <c r="D34" s="3">
        <f t="shared" ca="1" si="0"/>
        <v>0.4758002327639751</v>
      </c>
      <c r="E34" s="3">
        <f t="shared" ca="1" si="1"/>
        <v>0.19032009310559006</v>
      </c>
      <c r="F34" s="3">
        <f t="shared" ca="1" si="2"/>
        <v>1.1903200931055902</v>
      </c>
      <c r="G34" s="7"/>
      <c r="H34" s="7"/>
      <c r="I34" s="7"/>
      <c r="J34" s="7"/>
      <c r="K34" s="7"/>
      <c r="L34" s="7"/>
      <c r="M34" s="7"/>
      <c r="N34" s="7"/>
      <c r="O34" s="7"/>
    </row>
    <row r="35" spans="1:26">
      <c r="A35" s="3" t="s">
        <v>285</v>
      </c>
      <c r="B35" s="3">
        <v>3.9</v>
      </c>
      <c r="C35" s="3">
        <v>1</v>
      </c>
      <c r="D35" s="3">
        <f t="shared" ca="1" si="0"/>
        <v>0.10511251064302951</v>
      </c>
      <c r="E35" s="3">
        <f t="shared" ca="1" si="1"/>
        <v>4.2045004257211804E-2</v>
      </c>
      <c r="F35" s="3">
        <f t="shared" ca="1" si="2"/>
        <v>1.0420450042572118</v>
      </c>
      <c r="G35" s="7"/>
      <c r="H35" s="7"/>
      <c r="I35" s="7"/>
      <c r="J35" s="7"/>
      <c r="K35" s="7"/>
      <c r="L35" s="7"/>
      <c r="M35" s="7"/>
      <c r="N35" s="7"/>
      <c r="O35" s="7"/>
    </row>
    <row r="36" spans="1:26">
      <c r="A36" s="3" t="s">
        <v>286</v>
      </c>
      <c r="B36" s="3">
        <v>5.5</v>
      </c>
      <c r="C36" s="3">
        <v>3</v>
      </c>
      <c r="D36" s="3">
        <f t="shared" ca="1" si="0"/>
        <v>-0.18689482315127737</v>
      </c>
      <c r="E36" s="3">
        <f t="shared" ca="1" si="1"/>
        <v>-7.4757929260510947E-2</v>
      </c>
      <c r="F36" s="3">
        <f t="shared" ca="1" si="2"/>
        <v>2.9252420707394888</v>
      </c>
      <c r="G36" s="7"/>
      <c r="H36" s="7"/>
      <c r="I36" s="7"/>
      <c r="J36" s="7"/>
      <c r="K36" s="7"/>
      <c r="L36" s="7"/>
      <c r="M36" s="7"/>
      <c r="N36" s="7"/>
      <c r="O36" s="7"/>
    </row>
    <row r="37" spans="1:26">
      <c r="A37" s="3" t="s">
        <v>286</v>
      </c>
      <c r="B37" s="3">
        <v>5.7</v>
      </c>
      <c r="C37" s="3">
        <v>3</v>
      </c>
      <c r="D37" s="3">
        <f t="shared" ca="1" si="0"/>
        <v>-0.28898011091906528</v>
      </c>
      <c r="E37" s="3">
        <f t="shared" ca="1" si="1"/>
        <v>-0.11559204436762612</v>
      </c>
      <c r="F37" s="3">
        <f t="shared" ca="1" si="2"/>
        <v>2.8844079556323741</v>
      </c>
      <c r="G37" s="7"/>
      <c r="H37" s="7"/>
      <c r="I37" s="7" t="s">
        <v>316</v>
      </c>
      <c r="J37" s="7"/>
      <c r="K37" s="7"/>
      <c r="L37" s="7"/>
      <c r="M37" s="7"/>
      <c r="N37" s="7"/>
      <c r="O37" s="7"/>
      <c r="R37" t="s">
        <v>294</v>
      </c>
      <c r="Z37" t="s">
        <v>310</v>
      </c>
    </row>
    <row r="38" spans="1:26">
      <c r="A38" s="3" t="s">
        <v>286</v>
      </c>
      <c r="B38" s="3">
        <v>8</v>
      </c>
      <c r="C38" s="3">
        <v>3</v>
      </c>
      <c r="D38" s="3">
        <f t="shared" ca="1" si="0"/>
        <v>-1.5557845508629708E-2</v>
      </c>
      <c r="E38" s="3">
        <f t="shared" ca="1" si="1"/>
        <v>-6.2231382034518834E-3</v>
      </c>
      <c r="F38" s="3">
        <f t="shared" ca="1" si="2"/>
        <v>2.9937768617965483</v>
      </c>
      <c r="G38" s="7"/>
      <c r="H38" s="7"/>
      <c r="I38" s="7"/>
      <c r="J38" s="7"/>
      <c r="K38" s="7"/>
      <c r="L38" s="7"/>
      <c r="M38" s="7"/>
      <c r="N38" s="7"/>
      <c r="O38" s="7"/>
      <c r="R38" t="s">
        <v>295</v>
      </c>
    </row>
    <row r="39" spans="1:26">
      <c r="A39" s="3" t="s">
        <v>286</v>
      </c>
      <c r="B39" s="3">
        <v>6</v>
      </c>
      <c r="C39" s="3">
        <v>3</v>
      </c>
      <c r="D39" s="3">
        <f t="shared" ca="1" si="0"/>
        <v>-3.1313827909721481E-2</v>
      </c>
      <c r="E39" s="3">
        <f t="shared" ca="1" si="1"/>
        <v>-1.2525531163888593E-2</v>
      </c>
      <c r="F39" s="3">
        <f t="shared" ca="1" si="2"/>
        <v>2.9874744688361115</v>
      </c>
      <c r="G39" s="7"/>
      <c r="H39" s="7"/>
      <c r="I39" s="7"/>
      <c r="J39" s="7"/>
      <c r="K39" s="7"/>
      <c r="L39" s="7"/>
      <c r="M39" s="7"/>
      <c r="N39" s="7"/>
      <c r="O39" s="7"/>
    </row>
    <row r="40" spans="1:26">
      <c r="A40" s="3" t="s">
        <v>286</v>
      </c>
      <c r="B40" s="3">
        <v>5.9</v>
      </c>
      <c r="C40" s="3">
        <v>3</v>
      </c>
      <c r="D40" s="3">
        <f t="shared" ca="1" si="0"/>
        <v>-0.36915155918975839</v>
      </c>
      <c r="E40" s="3">
        <f t="shared" ca="1" si="1"/>
        <v>-0.14766062367590335</v>
      </c>
      <c r="F40" s="3">
        <f t="shared" ca="1" si="2"/>
        <v>2.8523393763240965</v>
      </c>
      <c r="G40" s="7"/>
      <c r="H40" s="7"/>
      <c r="I40" s="7"/>
      <c r="J40" s="7"/>
      <c r="K40" s="7"/>
      <c r="L40" s="7"/>
      <c r="M40" s="7"/>
      <c r="N40" s="7"/>
      <c r="O40" s="7"/>
    </row>
    <row r="41" spans="1:26">
      <c r="A41" s="3" t="s">
        <v>286</v>
      </c>
      <c r="B41" s="3">
        <v>6</v>
      </c>
      <c r="C41" s="3">
        <v>3</v>
      </c>
      <c r="D41" s="3">
        <f t="shared" ca="1" si="0"/>
        <v>0.46957721829783328</v>
      </c>
      <c r="E41" s="3">
        <f t="shared" ca="1" si="1"/>
        <v>0.18783088731913333</v>
      </c>
      <c r="F41" s="3">
        <f t="shared" ca="1" si="2"/>
        <v>3.1878308873191332</v>
      </c>
      <c r="G41" s="7"/>
      <c r="H41" s="7"/>
      <c r="I41" s="7"/>
      <c r="J41" s="7"/>
      <c r="K41" s="7"/>
      <c r="L41" s="7"/>
      <c r="M41" s="7"/>
      <c r="N41" s="7"/>
      <c r="O41" s="7"/>
    </row>
    <row r="42" spans="1:26">
      <c r="A42" s="3" t="s">
        <v>286</v>
      </c>
      <c r="B42" s="3">
        <v>6.3</v>
      </c>
      <c r="C42" s="3">
        <v>3</v>
      </c>
      <c r="D42" s="3">
        <f t="shared" ca="1" si="0"/>
        <v>-7.7675412886325845E-2</v>
      </c>
      <c r="E42" s="3">
        <f t="shared" ca="1" si="1"/>
        <v>-3.107016515453034E-2</v>
      </c>
      <c r="F42" s="3">
        <f t="shared" ca="1" si="2"/>
        <v>2.9689298348454698</v>
      </c>
      <c r="G42" s="7"/>
      <c r="H42" s="7"/>
      <c r="I42" s="7"/>
      <c r="J42" s="7"/>
      <c r="K42" s="7"/>
      <c r="L42" s="7"/>
      <c r="M42" s="7"/>
      <c r="N42" s="7"/>
      <c r="O42" s="7"/>
    </row>
    <row r="43" spans="1:26">
      <c r="A43" s="3" t="s">
        <v>286</v>
      </c>
      <c r="B43" s="3">
        <v>6.5</v>
      </c>
      <c r="C43" s="3">
        <v>3</v>
      </c>
      <c r="D43" s="3">
        <f t="shared" ca="1" si="0"/>
        <v>5.2798627177585988E-4</v>
      </c>
      <c r="E43" s="3">
        <f t="shared" ca="1" si="1"/>
        <v>2.1119450871034398E-4</v>
      </c>
      <c r="F43" s="3">
        <f t="shared" ca="1" si="2"/>
        <v>3.0002111945087102</v>
      </c>
      <c r="G43" s="7"/>
      <c r="H43" s="7"/>
      <c r="I43" s="7"/>
      <c r="J43" s="7"/>
      <c r="K43" s="7"/>
      <c r="L43" s="7"/>
      <c r="M43" s="7"/>
      <c r="N43" s="7"/>
      <c r="O43" s="7"/>
    </row>
    <row r="44" spans="1:26">
      <c r="A44" s="3" t="s">
        <v>286</v>
      </c>
      <c r="B44" s="3">
        <v>10</v>
      </c>
      <c r="C44" s="3">
        <v>3</v>
      </c>
      <c r="D44" s="3">
        <f t="shared" ca="1" si="0"/>
        <v>-0.47134492554095087</v>
      </c>
      <c r="E44" s="3">
        <f t="shared" ca="1" si="1"/>
        <v>-0.18853797021638036</v>
      </c>
      <c r="F44" s="3">
        <f t="shared" ca="1" si="2"/>
        <v>2.8114620297836197</v>
      </c>
      <c r="G44" s="7"/>
      <c r="H44" s="7"/>
      <c r="I44" s="7"/>
      <c r="J44" s="7"/>
      <c r="K44" s="7"/>
      <c r="L44" s="7"/>
      <c r="M44" s="7"/>
      <c r="N44" s="7"/>
      <c r="O44" s="7"/>
    </row>
    <row r="45" spans="1:26">
      <c r="A45" s="3" t="s">
        <v>286</v>
      </c>
      <c r="B45" s="3">
        <v>7</v>
      </c>
      <c r="C45" s="3">
        <v>3</v>
      </c>
      <c r="D45" s="3">
        <f t="shared" ca="1" si="0"/>
        <v>-0.4329963387526109</v>
      </c>
      <c r="E45" s="3">
        <f t="shared" ca="1" si="1"/>
        <v>-0.17319853550104436</v>
      </c>
      <c r="F45" s="3">
        <f t="shared" ca="1" si="2"/>
        <v>2.8268014644989554</v>
      </c>
      <c r="G45" s="7"/>
      <c r="H45" s="7"/>
      <c r="I45" s="7"/>
      <c r="J45" s="7"/>
      <c r="K45" s="7"/>
      <c r="L45" s="7"/>
      <c r="M45" s="7"/>
      <c r="N45" s="7"/>
      <c r="O45" s="7"/>
    </row>
    <row r="48" spans="1:26">
      <c r="A48" s="83"/>
      <c r="B48" s="83"/>
      <c r="C48" s="83"/>
      <c r="D48" s="83"/>
      <c r="E48" s="83"/>
      <c r="F48" s="83"/>
      <c r="G48" s="83"/>
      <c r="H48" s="83"/>
      <c r="I48" s="83"/>
      <c r="J48" s="83"/>
      <c r="K48" s="83"/>
      <c r="L48" s="83"/>
      <c r="M48" s="83"/>
      <c r="N48" s="83"/>
    </row>
    <row r="61" spans="3:11">
      <c r="C61" t="s">
        <v>311</v>
      </c>
      <c r="K61" t="s">
        <v>314</v>
      </c>
    </row>
    <row r="62" spans="3:11">
      <c r="C62" t="s">
        <v>312</v>
      </c>
    </row>
    <row r="63" spans="3:11">
      <c r="C63" t="s">
        <v>313</v>
      </c>
    </row>
    <row r="76" spans="1:14">
      <c r="C76" t="s">
        <v>327</v>
      </c>
    </row>
    <row r="80" spans="1:14">
      <c r="A80" s="83"/>
      <c r="B80" s="83"/>
      <c r="C80" s="83"/>
      <c r="D80" s="83"/>
      <c r="E80" s="83"/>
      <c r="F80" s="83"/>
      <c r="G80" s="83"/>
      <c r="H80" s="83"/>
      <c r="I80" s="83"/>
      <c r="J80" s="83"/>
      <c r="K80" s="83"/>
      <c r="L80" s="83"/>
      <c r="M80" s="83"/>
      <c r="N80" s="83"/>
    </row>
    <row r="82" spans="1:1">
      <c r="A82" t="s">
        <v>315</v>
      </c>
    </row>
    <row r="102" spans="3:8" ht="64.8" customHeight="1">
      <c r="C102" s="90" t="s">
        <v>308</v>
      </c>
      <c r="D102" s="90"/>
      <c r="E102" s="90"/>
      <c r="F102" s="90"/>
      <c r="G102" s="90"/>
      <c r="H102" s="90"/>
    </row>
    <row r="103" spans="3:8">
      <c r="C103" s="13" t="s">
        <v>309</v>
      </c>
    </row>
  </sheetData>
  <mergeCells count="1">
    <mergeCell ref="C102:H102"/>
  </mergeCells>
  <phoneticPr fontId="1" type="noConversion"/>
  <hyperlinks>
    <hyperlink ref="C103" r:id="rId1"/>
  </hyperlinks>
  <pageMargins left="0.7" right="0.7" top="0.75" bottom="0.75" header="0.3" footer="0.3"/>
  <pageSetup paperSize="9" orientation="portrait" horizontalDpi="360" verticalDpi="36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4"/>
  <dimension ref="A1:D15"/>
  <sheetViews>
    <sheetView showGridLines="0" workbookViewId="0">
      <selection activeCell="I19" sqref="I19"/>
    </sheetView>
  </sheetViews>
  <sheetFormatPr defaultRowHeight="16.2"/>
  <cols>
    <col min="1" max="2" width="5.44140625" bestFit="1" customWidth="1"/>
  </cols>
  <sheetData>
    <row r="1" spans="1:4">
      <c r="A1" t="s">
        <v>16</v>
      </c>
      <c r="B1" t="s">
        <v>15</v>
      </c>
    </row>
    <row r="2" spans="1:4">
      <c r="A2" t="s">
        <v>9</v>
      </c>
      <c r="B2">
        <v>35</v>
      </c>
    </row>
    <row r="3" spans="1:4">
      <c r="A3" t="s">
        <v>10</v>
      </c>
      <c r="B3">
        <v>40</v>
      </c>
    </row>
    <row r="4" spans="1:4">
      <c r="A4" t="s">
        <v>11</v>
      </c>
      <c r="B4">
        <v>52</v>
      </c>
    </row>
    <row r="5" spans="1:4">
      <c r="A5" t="s">
        <v>13</v>
      </c>
      <c r="B5">
        <v>10</v>
      </c>
    </row>
    <row r="14" spans="1:4">
      <c r="D14" t="s">
        <v>17</v>
      </c>
    </row>
    <row r="15" spans="1:4">
      <c r="D15" t="s">
        <v>18</v>
      </c>
    </row>
  </sheetData>
  <phoneticPr fontId="1" type="noConversion"/>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5"/>
  <dimension ref="A1:V98"/>
  <sheetViews>
    <sheetView showGridLines="0" topLeftCell="A37" zoomScale="85" zoomScaleNormal="85" workbookViewId="0">
      <selection activeCell="A61" sqref="A61"/>
    </sheetView>
  </sheetViews>
  <sheetFormatPr defaultRowHeight="16.2"/>
  <sheetData>
    <row r="1" spans="1:14">
      <c r="A1" t="s">
        <v>259</v>
      </c>
    </row>
    <row r="2" spans="1:14">
      <c r="A2" s="2" t="s">
        <v>240</v>
      </c>
      <c r="B2" s="2" t="s">
        <v>243</v>
      </c>
      <c r="C2" s="2" t="s">
        <v>244</v>
      </c>
    </row>
    <row r="3" spans="1:14">
      <c r="A3" s="2">
        <v>1</v>
      </c>
      <c r="B3" s="2">
        <v>0.5</v>
      </c>
      <c r="C3" s="2">
        <v>1.004</v>
      </c>
    </row>
    <row r="4" spans="1:14">
      <c r="A4" s="2">
        <v>2</v>
      </c>
      <c r="B4" s="2">
        <v>0.505</v>
      </c>
      <c r="C4" s="2">
        <v>1.0009999999999999</v>
      </c>
    </row>
    <row r="5" spans="1:14">
      <c r="A5" s="2">
        <v>3</v>
      </c>
      <c r="B5" s="2">
        <v>0.503</v>
      </c>
      <c r="C5" s="2">
        <v>1</v>
      </c>
    </row>
    <row r="6" spans="1:14">
      <c r="A6" s="2">
        <v>4</v>
      </c>
      <c r="B6" s="2">
        <v>0.51</v>
      </c>
      <c r="C6" s="2">
        <v>1.0029999999999999</v>
      </c>
    </row>
    <row r="7" spans="1:14">
      <c r="A7" s="2">
        <v>5</v>
      </c>
      <c r="B7" s="2">
        <v>0.5</v>
      </c>
      <c r="C7" s="2">
        <v>1.002</v>
      </c>
    </row>
    <row r="14" spans="1:14">
      <c r="F14" t="s">
        <v>241</v>
      </c>
      <c r="N14" t="s">
        <v>253</v>
      </c>
    </row>
    <row r="15" spans="1:14">
      <c r="F15" t="s">
        <v>242</v>
      </c>
    </row>
    <row r="17" spans="1:22">
      <c r="A17" s="22"/>
      <c r="B17" s="22"/>
      <c r="C17" s="22"/>
      <c r="D17" s="22"/>
      <c r="E17" s="22"/>
      <c r="F17" s="22"/>
      <c r="G17" s="22"/>
      <c r="H17" s="22"/>
      <c r="I17" s="22"/>
      <c r="J17" s="22"/>
      <c r="K17" s="22"/>
      <c r="L17" s="22"/>
      <c r="M17" s="22"/>
      <c r="N17" s="22"/>
      <c r="O17" s="22"/>
      <c r="P17" s="22"/>
      <c r="Q17" s="22"/>
      <c r="R17" s="22"/>
      <c r="S17" s="22"/>
    </row>
    <row r="18" spans="1:22">
      <c r="A18" s="40"/>
      <c r="B18" s="40"/>
      <c r="C18" s="40"/>
      <c r="D18" s="40"/>
      <c r="E18" s="40"/>
      <c r="F18" s="40"/>
      <c r="G18" s="40"/>
      <c r="H18" s="40"/>
      <c r="I18" s="40"/>
      <c r="J18" s="40"/>
      <c r="K18" s="40"/>
      <c r="L18" s="40"/>
      <c r="M18" s="40"/>
      <c r="N18" s="40"/>
      <c r="O18" s="40"/>
      <c r="P18" s="40"/>
      <c r="Q18" s="40"/>
      <c r="R18" s="40"/>
      <c r="S18" s="40"/>
      <c r="T18" s="40"/>
      <c r="U18" s="40"/>
    </row>
    <row r="19" spans="1:22">
      <c r="A19" s="40"/>
      <c r="B19" s="40"/>
      <c r="C19" s="40"/>
      <c r="D19" s="40"/>
      <c r="E19" s="40"/>
      <c r="F19" s="40"/>
      <c r="G19" s="40"/>
      <c r="H19" s="40"/>
      <c r="I19" s="40"/>
      <c r="J19" s="40"/>
      <c r="K19" s="40"/>
      <c r="L19" s="40"/>
      <c r="M19" s="40"/>
      <c r="N19" s="40"/>
      <c r="O19" s="40"/>
      <c r="P19" s="40"/>
      <c r="Q19" s="40"/>
      <c r="R19" s="40"/>
      <c r="S19" s="40"/>
      <c r="T19" s="40"/>
      <c r="U19" s="40"/>
    </row>
    <row r="20" spans="1:22">
      <c r="A20" t="s">
        <v>252</v>
      </c>
      <c r="Q20" s="40"/>
      <c r="R20" s="40"/>
      <c r="S20" s="40"/>
      <c r="T20" s="40"/>
      <c r="U20" s="40"/>
    </row>
    <row r="21" spans="1:22">
      <c r="A21" s="2" t="s">
        <v>250</v>
      </c>
      <c r="B21" s="2" t="s">
        <v>251</v>
      </c>
      <c r="Q21" s="40"/>
      <c r="R21" s="40"/>
      <c r="S21" s="40"/>
      <c r="T21" s="40"/>
      <c r="U21" s="40"/>
    </row>
    <row r="22" spans="1:22">
      <c r="A22" s="2">
        <v>1</v>
      </c>
      <c r="B22" s="2">
        <v>7</v>
      </c>
      <c r="Q22" s="40"/>
      <c r="R22" s="40"/>
      <c r="S22" s="40"/>
      <c r="T22" s="40"/>
      <c r="U22" s="40"/>
      <c r="V22" s="40"/>
    </row>
    <row r="23" spans="1:22">
      <c r="A23" s="2">
        <v>2</v>
      </c>
      <c r="B23" s="2">
        <v>8</v>
      </c>
      <c r="Q23" s="40"/>
      <c r="R23" s="40"/>
      <c r="S23" s="40"/>
      <c r="T23" s="40"/>
      <c r="U23" s="40"/>
      <c r="V23" s="40"/>
    </row>
    <row r="24" spans="1:22">
      <c r="A24" s="2">
        <v>3</v>
      </c>
      <c r="B24" s="2">
        <v>8</v>
      </c>
      <c r="Q24" s="40"/>
      <c r="R24" s="40"/>
      <c r="S24" s="40"/>
      <c r="T24" s="40"/>
      <c r="U24" s="40"/>
      <c r="V24" s="40"/>
    </row>
    <row r="25" spans="1:22">
      <c r="A25" s="2">
        <v>4</v>
      </c>
      <c r="B25" s="2">
        <v>9</v>
      </c>
      <c r="Q25" s="40"/>
      <c r="R25" s="40"/>
      <c r="S25" s="40"/>
      <c r="T25" s="40"/>
      <c r="U25" s="40"/>
      <c r="V25" s="40"/>
    </row>
    <row r="26" spans="1:22">
      <c r="A26" s="2">
        <v>5</v>
      </c>
      <c r="B26" s="2">
        <v>10</v>
      </c>
      <c r="Q26" s="40"/>
      <c r="R26" s="40"/>
      <c r="S26" s="40"/>
      <c r="T26" s="40"/>
      <c r="U26" s="40"/>
      <c r="V26" s="40"/>
    </row>
    <row r="27" spans="1:22">
      <c r="Q27" s="40"/>
      <c r="R27" s="40"/>
      <c r="S27" s="40"/>
      <c r="T27" s="40"/>
      <c r="U27" s="40"/>
      <c r="V27" s="40"/>
    </row>
    <row r="28" spans="1:22">
      <c r="Q28" s="40"/>
      <c r="R28" s="40"/>
      <c r="S28" s="40"/>
      <c r="T28" s="40"/>
      <c r="U28" s="40"/>
      <c r="V28" s="40"/>
    </row>
    <row r="29" spans="1:22">
      <c r="Q29" s="40"/>
      <c r="R29" s="40"/>
      <c r="S29" s="40"/>
      <c r="T29" s="40"/>
      <c r="U29" s="40"/>
      <c r="V29" s="40"/>
    </row>
    <row r="30" spans="1:22">
      <c r="Q30" s="40"/>
      <c r="R30" s="40"/>
      <c r="S30" s="40"/>
      <c r="T30" s="40"/>
      <c r="U30" s="40"/>
      <c r="V30" s="40"/>
    </row>
    <row r="31" spans="1:22">
      <c r="Q31" s="40"/>
      <c r="R31" s="40"/>
      <c r="S31" s="40"/>
      <c r="T31" s="40"/>
      <c r="U31" s="40"/>
      <c r="V31" s="40"/>
    </row>
    <row r="32" spans="1:22">
      <c r="Q32" s="40"/>
      <c r="R32" s="40"/>
      <c r="S32" s="40"/>
      <c r="T32" s="40"/>
      <c r="U32" s="40"/>
      <c r="V32" s="40"/>
    </row>
    <row r="33" spans="1:22">
      <c r="H33" t="s">
        <v>256</v>
      </c>
      <c r="O33" t="s">
        <v>194</v>
      </c>
      <c r="Q33" s="40"/>
      <c r="R33" s="40"/>
      <c r="S33" s="40"/>
      <c r="T33" s="40"/>
      <c r="U33" s="40"/>
      <c r="V33" s="40"/>
    </row>
    <row r="34" spans="1:22">
      <c r="Q34" s="40"/>
      <c r="R34" s="40"/>
      <c r="S34" s="40"/>
      <c r="T34" s="40"/>
      <c r="U34" s="40"/>
      <c r="V34" s="40"/>
    </row>
    <row r="35" spans="1:22">
      <c r="Q35" s="40"/>
      <c r="R35" s="40"/>
      <c r="S35" s="40"/>
      <c r="T35" s="40"/>
      <c r="U35" s="40"/>
      <c r="V35" s="40"/>
    </row>
    <row r="36" spans="1:22">
      <c r="G36" t="s">
        <v>254</v>
      </c>
      <c r="Q36" s="40"/>
      <c r="R36" s="40"/>
      <c r="S36" s="40"/>
      <c r="T36" s="40"/>
      <c r="U36" s="40"/>
      <c r="V36" s="40"/>
    </row>
    <row r="37" spans="1:22">
      <c r="A37" s="40"/>
      <c r="G37" t="s">
        <v>255</v>
      </c>
      <c r="Q37" s="40"/>
      <c r="R37" s="40"/>
      <c r="S37" s="40"/>
      <c r="T37" s="40"/>
      <c r="U37" s="40"/>
      <c r="V37" s="40"/>
    </row>
    <row r="38" spans="1:22">
      <c r="A38" s="40"/>
      <c r="G38" t="s">
        <v>257</v>
      </c>
      <c r="Q38" s="40"/>
      <c r="R38" s="40"/>
      <c r="S38" s="40"/>
      <c r="T38" s="40"/>
      <c r="U38" s="40"/>
      <c r="V38" s="40"/>
    </row>
    <row r="39" spans="1:22">
      <c r="A39" s="40"/>
      <c r="Q39" s="40"/>
      <c r="R39" s="40"/>
      <c r="S39" s="40"/>
      <c r="T39" s="40"/>
      <c r="U39" s="40"/>
      <c r="V39" s="40"/>
    </row>
    <row r="40" spans="1:22">
      <c r="A40" s="40"/>
      <c r="G40" t="s">
        <v>258</v>
      </c>
      <c r="Q40" s="40"/>
      <c r="R40" s="40"/>
      <c r="S40" s="40"/>
      <c r="T40" s="40"/>
      <c r="U40" s="40"/>
      <c r="V40" s="40"/>
    </row>
    <row r="41" spans="1:22">
      <c r="A41" s="40"/>
      <c r="B41" s="40"/>
      <c r="C41" s="40"/>
      <c r="D41" s="40"/>
      <c r="E41" s="40"/>
      <c r="F41" s="40"/>
      <c r="G41" s="40"/>
      <c r="H41" s="40"/>
      <c r="I41" s="40"/>
      <c r="J41" s="40"/>
      <c r="K41" s="40"/>
      <c r="L41" s="40"/>
      <c r="M41" s="40"/>
      <c r="N41" s="40"/>
      <c r="O41" s="40"/>
      <c r="P41" s="40"/>
      <c r="Q41" s="40"/>
      <c r="R41" s="40"/>
      <c r="S41" s="40"/>
      <c r="T41" s="40"/>
      <c r="U41" s="40"/>
      <c r="V41" s="40"/>
    </row>
    <row r="42" spans="1:22">
      <c r="A42" s="22"/>
      <c r="B42" s="22"/>
      <c r="C42" s="22"/>
      <c r="D42" s="22"/>
      <c r="E42" s="22"/>
      <c r="F42" s="22"/>
      <c r="G42" s="22"/>
      <c r="H42" s="22"/>
      <c r="I42" s="22"/>
      <c r="J42" s="22"/>
      <c r="K42" s="22"/>
      <c r="L42" s="22"/>
      <c r="M42" s="22"/>
      <c r="N42" s="22"/>
      <c r="O42" s="22"/>
      <c r="P42" s="22"/>
      <c r="Q42" s="22"/>
      <c r="R42" s="22"/>
      <c r="S42" s="22"/>
      <c r="T42" s="40"/>
      <c r="U42" s="40"/>
      <c r="V42" s="40"/>
    </row>
    <row r="46" spans="1:22">
      <c r="A46" s="2" t="s">
        <v>245</v>
      </c>
      <c r="B46" s="2">
        <v>7.5</v>
      </c>
      <c r="C46" s="2">
        <f>AVERAGE(B3:B7)</f>
        <v>0.50359999999999994</v>
      </c>
    </row>
    <row r="47" spans="1:22">
      <c r="A47" s="2" t="s">
        <v>0</v>
      </c>
      <c r="B47" s="2">
        <v>24</v>
      </c>
      <c r="C47" s="2">
        <f>AVERAGE(C3:C7)</f>
        <v>1.002</v>
      </c>
    </row>
    <row r="49" spans="1:14">
      <c r="A49" t="s">
        <v>260</v>
      </c>
    </row>
    <row r="50" spans="1:14">
      <c r="A50" t="s">
        <v>261</v>
      </c>
    </row>
    <row r="59" spans="1:14">
      <c r="F59" t="s">
        <v>246</v>
      </c>
      <c r="N59" s="13" t="s">
        <v>249</v>
      </c>
    </row>
    <row r="60" spans="1:14">
      <c r="N60" s="13"/>
    </row>
    <row r="61" spans="1:14">
      <c r="N61" s="13"/>
    </row>
    <row r="62" spans="1:14">
      <c r="N62" s="13"/>
    </row>
    <row r="63" spans="1:14">
      <c r="N63" s="13"/>
    </row>
    <row r="64" spans="1:14">
      <c r="N64" s="13"/>
    </row>
    <row r="65" spans="1:19">
      <c r="A65" s="22"/>
      <c r="B65" s="22"/>
      <c r="C65" s="22"/>
      <c r="D65" s="22"/>
      <c r="E65" s="22"/>
      <c r="F65" s="22"/>
      <c r="G65" s="22"/>
      <c r="H65" s="22"/>
      <c r="I65" s="22"/>
      <c r="J65" s="22"/>
      <c r="K65" s="22"/>
      <c r="L65" s="22"/>
      <c r="M65" s="22"/>
      <c r="N65" s="81"/>
      <c r="O65" s="22"/>
      <c r="P65" s="22"/>
      <c r="Q65" s="22"/>
      <c r="R65" s="22"/>
      <c r="S65" s="22"/>
    </row>
    <row r="66" spans="1:19">
      <c r="N66" s="13"/>
    </row>
    <row r="69" spans="1:19">
      <c r="A69" t="s">
        <v>248</v>
      </c>
      <c r="B69" t="s">
        <v>247</v>
      </c>
    </row>
    <row r="70" spans="1:19">
      <c r="A70">
        <v>6</v>
      </c>
      <c r="B70">
        <v>0.505</v>
      </c>
    </row>
    <row r="71" spans="1:19">
      <c r="A71">
        <v>7</v>
      </c>
      <c r="B71">
        <v>0.54900000000000004</v>
      </c>
    </row>
    <row r="72" spans="1:19">
      <c r="A72">
        <v>10</v>
      </c>
      <c r="B72">
        <v>0.69899999999999995</v>
      </c>
    </row>
    <row r="73" spans="1:19">
      <c r="A73">
        <v>20</v>
      </c>
      <c r="B73">
        <v>0.93600000000000005</v>
      </c>
    </row>
    <row r="74" spans="1:19">
      <c r="A74">
        <v>22.5</v>
      </c>
      <c r="B74">
        <v>1.004</v>
      </c>
    </row>
    <row r="75" spans="1:19">
      <c r="A75">
        <v>22.5</v>
      </c>
      <c r="B75">
        <v>0.997</v>
      </c>
    </row>
    <row r="76" spans="1:19">
      <c r="A76">
        <v>25</v>
      </c>
      <c r="B76">
        <v>1.07</v>
      </c>
    </row>
    <row r="77" spans="1:19">
      <c r="A77">
        <v>30</v>
      </c>
      <c r="B77">
        <v>1.0920000000000001</v>
      </c>
    </row>
    <row r="78" spans="1:19">
      <c r="A78">
        <v>40</v>
      </c>
      <c r="B78">
        <v>1.2549999999999999</v>
      </c>
    </row>
    <row r="79" spans="1:19">
      <c r="A79">
        <v>45</v>
      </c>
      <c r="B79">
        <v>1.363</v>
      </c>
    </row>
    <row r="80" spans="1:19">
      <c r="A80">
        <v>47</v>
      </c>
      <c r="B80">
        <v>1.381</v>
      </c>
    </row>
    <row r="81" spans="1:19">
      <c r="A81">
        <v>48</v>
      </c>
      <c r="B81">
        <v>1.41</v>
      </c>
    </row>
    <row r="82" spans="1:19">
      <c r="A82">
        <v>49</v>
      </c>
      <c r="B82">
        <v>1.4259999999999999</v>
      </c>
    </row>
    <row r="83" spans="1:19">
      <c r="A83">
        <v>50</v>
      </c>
      <c r="B83">
        <v>1.421</v>
      </c>
    </row>
    <row r="84" spans="1:19">
      <c r="A84">
        <v>62</v>
      </c>
      <c r="B84">
        <v>1.536</v>
      </c>
    </row>
    <row r="85" spans="1:19">
      <c r="A85">
        <v>70</v>
      </c>
      <c r="B85">
        <v>1.694</v>
      </c>
    </row>
    <row r="86" spans="1:19">
      <c r="A86">
        <v>80</v>
      </c>
      <c r="B86">
        <v>1.784</v>
      </c>
    </row>
    <row r="87" spans="1:19">
      <c r="A87">
        <v>90</v>
      </c>
      <c r="B87">
        <v>1.9079999999999999</v>
      </c>
    </row>
    <row r="88" spans="1:19">
      <c r="A88">
        <v>100</v>
      </c>
      <c r="B88">
        <v>2.0030000000000001</v>
      </c>
    </row>
    <row r="89" spans="1:19">
      <c r="A89">
        <v>108</v>
      </c>
      <c r="B89">
        <v>2.0750000000000002</v>
      </c>
    </row>
    <row r="90" spans="1:19">
      <c r="A90">
        <v>112</v>
      </c>
      <c r="B90">
        <v>2.1110000000000002</v>
      </c>
    </row>
    <row r="92" spans="1:19">
      <c r="A92" s="22"/>
      <c r="B92" s="22"/>
      <c r="C92" s="22"/>
      <c r="D92" s="22"/>
      <c r="E92" s="22"/>
      <c r="F92" s="22"/>
      <c r="G92" s="22"/>
      <c r="H92" s="22"/>
      <c r="I92" s="22"/>
      <c r="J92" s="22"/>
      <c r="K92" s="22"/>
      <c r="L92" s="22"/>
      <c r="M92" s="22"/>
      <c r="N92" s="22"/>
      <c r="O92" s="22"/>
      <c r="P92" s="22"/>
      <c r="Q92" s="22"/>
      <c r="R92" s="22"/>
      <c r="S92" s="22"/>
    </row>
    <row r="93" spans="1:19">
      <c r="A93" t="s">
        <v>264</v>
      </c>
    </row>
    <row r="94" spans="1:19">
      <c r="A94" s="2" t="s">
        <v>262</v>
      </c>
      <c r="B94" s="2" t="s">
        <v>263</v>
      </c>
    </row>
    <row r="95" spans="1:19">
      <c r="A95" s="2">
        <v>3</v>
      </c>
      <c r="B95" s="2">
        <v>10</v>
      </c>
    </row>
    <row r="96" spans="1:19">
      <c r="A96" s="2">
        <v>5</v>
      </c>
      <c r="B96" s="2">
        <v>30</v>
      </c>
    </row>
    <row r="97" spans="1:2">
      <c r="A97" s="2">
        <v>7</v>
      </c>
      <c r="B97" s="2">
        <v>90</v>
      </c>
    </row>
    <row r="98" spans="1:2">
      <c r="A98" s="2">
        <v>11</v>
      </c>
      <c r="B98" s="2">
        <v>20</v>
      </c>
    </row>
  </sheetData>
  <phoneticPr fontId="1" type="noConversion"/>
  <hyperlinks>
    <hyperlink ref="N59" r:id="rId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6"/>
  <dimension ref="A16:G50"/>
  <sheetViews>
    <sheetView topLeftCell="A22" zoomScale="130" zoomScaleNormal="130" workbookViewId="0">
      <selection activeCell="D55" sqref="D55"/>
    </sheetView>
  </sheetViews>
  <sheetFormatPr defaultRowHeight="16.2"/>
  <sheetData>
    <row r="16" spans="1:7" ht="178.2" customHeight="1">
      <c r="A16" s="91" t="s">
        <v>326</v>
      </c>
      <c r="B16" s="91"/>
      <c r="C16" s="91"/>
      <c r="D16" s="91"/>
      <c r="E16" s="91"/>
      <c r="F16" s="91"/>
      <c r="G16" s="91"/>
    </row>
    <row r="17" spans="1:7">
      <c r="A17" s="91"/>
      <c r="B17" s="91"/>
      <c r="C17" s="91"/>
      <c r="D17" s="91"/>
      <c r="E17" s="91"/>
      <c r="F17" s="91"/>
      <c r="G17" s="91"/>
    </row>
    <row r="20" spans="1:7">
      <c r="A20" t="s">
        <v>320</v>
      </c>
      <c r="B20" t="s">
        <v>321</v>
      </c>
      <c r="C20" t="s">
        <v>322</v>
      </c>
    </row>
    <row r="21" spans="1:7">
      <c r="A21">
        <v>1</v>
      </c>
      <c r="B21">
        <v>1.510454838025046</v>
      </c>
      <c r="C21">
        <v>1.714897860573092</v>
      </c>
      <c r="D21" t="s">
        <v>323</v>
      </c>
    </row>
    <row r="22" spans="1:7">
      <c r="A22">
        <v>2</v>
      </c>
      <c r="B22">
        <v>2.6335774254883453</v>
      </c>
      <c r="C22">
        <v>6.3332244886360671</v>
      </c>
    </row>
    <row r="23" spans="1:7">
      <c r="A23">
        <v>3</v>
      </c>
      <c r="B23">
        <v>5.5366277477950341</v>
      </c>
      <c r="C23">
        <v>9.4393755033606617</v>
      </c>
    </row>
    <row r="24" spans="1:7">
      <c r="A24">
        <v>4</v>
      </c>
      <c r="B24">
        <v>6.0731758078916016</v>
      </c>
      <c r="C24">
        <v>7.7895837359502185</v>
      </c>
    </row>
    <row r="25" spans="1:7">
      <c r="A25">
        <v>5</v>
      </c>
      <c r="B25">
        <v>4.1619016758219418</v>
      </c>
      <c r="C25">
        <v>9.950801387020574</v>
      </c>
    </row>
    <row r="26" spans="1:7">
      <c r="A26">
        <v>6</v>
      </c>
      <c r="B26">
        <v>5.9363893960953451</v>
      </c>
      <c r="C26">
        <v>9.1748667674490463</v>
      </c>
    </row>
    <row r="27" spans="1:7">
      <c r="A27">
        <v>7</v>
      </c>
      <c r="B27">
        <v>7.75543408863913</v>
      </c>
      <c r="C27">
        <v>6.2533789533820414</v>
      </c>
    </row>
    <row r="28" spans="1:7">
      <c r="A28">
        <v>8</v>
      </c>
      <c r="B28">
        <v>7.3232449753342275</v>
      </c>
      <c r="C28">
        <v>8.528200028739267</v>
      </c>
    </row>
    <row r="29" spans="1:7">
      <c r="A29">
        <v>9</v>
      </c>
      <c r="B29">
        <v>5.6252659586363212</v>
      </c>
      <c r="C29">
        <v>3.6631079685696224</v>
      </c>
    </row>
    <row r="30" spans="1:7">
      <c r="A30">
        <v>10</v>
      </c>
      <c r="B30">
        <v>6.8230557946364456</v>
      </c>
      <c r="C30">
        <v>2.7477922777123815</v>
      </c>
    </row>
    <row r="31" spans="1:7">
      <c r="A31">
        <v>11</v>
      </c>
      <c r="B31">
        <v>9.9661610506288465</v>
      </c>
      <c r="C31">
        <v>4.875578758255914</v>
      </c>
    </row>
    <row r="32" spans="1:7">
      <c r="A32">
        <v>12</v>
      </c>
      <c r="B32">
        <v>6.7892197992663386</v>
      </c>
      <c r="C32">
        <v>5.6201259242164223</v>
      </c>
    </row>
    <row r="33" spans="1:4">
      <c r="A33">
        <v>13</v>
      </c>
      <c r="B33">
        <v>4.002337234063738</v>
      </c>
      <c r="C33">
        <v>8.1966359318223851</v>
      </c>
    </row>
    <row r="34" spans="1:4">
      <c r="A34">
        <v>14</v>
      </c>
      <c r="B34">
        <v>4.3814375328007156</v>
      </c>
      <c r="C34">
        <v>7.7944405114589008</v>
      </c>
    </row>
    <row r="35" spans="1:4">
      <c r="A35">
        <v>15</v>
      </c>
      <c r="B35">
        <v>2.7040303033603079</v>
      </c>
      <c r="C35">
        <v>9.4871408870749594</v>
      </c>
      <c r="D35" t="s">
        <v>325</v>
      </c>
    </row>
    <row r="36" spans="1:4">
      <c r="A36">
        <v>16</v>
      </c>
      <c r="B36">
        <v>2.1215371736692861</v>
      </c>
      <c r="C36">
        <v>10.781876875597906</v>
      </c>
    </row>
    <row r="37" spans="1:4">
      <c r="A37">
        <v>17</v>
      </c>
      <c r="B37">
        <v>2.959545923801711</v>
      </c>
      <c r="C37">
        <v>10.235808585660074</v>
      </c>
    </row>
    <row r="38" spans="1:4">
      <c r="A38">
        <v>18</v>
      </c>
      <c r="B38">
        <v>3.5540732727160131</v>
      </c>
      <c r="C38">
        <v>9.3115597693083014</v>
      </c>
    </row>
    <row r="39" spans="1:4">
      <c r="A39">
        <v>19</v>
      </c>
      <c r="B39">
        <v>4.2972864021407027</v>
      </c>
      <c r="C39">
        <v>5.1116918668387648</v>
      </c>
    </row>
    <row r="40" spans="1:4">
      <c r="A40">
        <v>20</v>
      </c>
      <c r="B40">
        <v>12.24544839441457</v>
      </c>
      <c r="C40">
        <v>4.7746665538287729</v>
      </c>
    </row>
    <row r="41" spans="1:4">
      <c r="A41">
        <v>21</v>
      </c>
      <c r="B41">
        <v>14.527902251739533</v>
      </c>
      <c r="C41">
        <v>6.0565474874689</v>
      </c>
    </row>
    <row r="42" spans="1:4">
      <c r="A42">
        <v>22</v>
      </c>
      <c r="B42">
        <v>11.178255064229083</v>
      </c>
      <c r="C42">
        <v>7.5484774190356854</v>
      </c>
    </row>
    <row r="43" spans="1:4">
      <c r="A43">
        <v>23</v>
      </c>
      <c r="B43">
        <v>11.286675940723558</v>
      </c>
      <c r="C43">
        <v>4.2971414698575447</v>
      </c>
    </row>
    <row r="44" spans="1:4">
      <c r="A44">
        <v>24</v>
      </c>
      <c r="B44">
        <v>13.865584578780229</v>
      </c>
      <c r="C44">
        <v>5.0299256416200047</v>
      </c>
    </row>
    <row r="45" spans="1:4">
      <c r="A45">
        <v>25</v>
      </c>
      <c r="B45">
        <v>12.896058905918178</v>
      </c>
      <c r="C45">
        <v>7.6936645085445985</v>
      </c>
    </row>
    <row r="46" spans="1:4">
      <c r="A46">
        <v>26</v>
      </c>
      <c r="B46">
        <v>12.88326844044472</v>
      </c>
      <c r="C46">
        <v>7.7154194900024606</v>
      </c>
    </row>
    <row r="47" spans="1:4">
      <c r="A47">
        <v>27</v>
      </c>
      <c r="B47">
        <v>10.714746627860729</v>
      </c>
      <c r="C47">
        <v>5.1799629726391814</v>
      </c>
    </row>
    <row r="48" spans="1:4">
      <c r="A48">
        <v>28</v>
      </c>
      <c r="B48">
        <v>10.792791705053695</v>
      </c>
      <c r="C48">
        <v>6.5824239778347025</v>
      </c>
    </row>
    <row r="49" spans="1:4">
      <c r="A49">
        <v>29</v>
      </c>
      <c r="B49">
        <v>8.9731457250213396</v>
      </c>
      <c r="C49">
        <v>6.8584987996036055</v>
      </c>
    </row>
    <row r="50" spans="1:4">
      <c r="A50">
        <v>30</v>
      </c>
      <c r="B50">
        <v>10.312863357794839</v>
      </c>
      <c r="C50">
        <v>2.4445000000000001</v>
      </c>
      <c r="D50" t="s">
        <v>324</v>
      </c>
    </row>
  </sheetData>
  <mergeCells count="1">
    <mergeCell ref="A16:G17"/>
  </mergeCells>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7">
    <pageSetUpPr autoPageBreaks="0"/>
  </sheetPr>
  <dimension ref="A1:Q31"/>
  <sheetViews>
    <sheetView showGridLines="0" zoomScale="85" zoomScaleNormal="85" workbookViewId="0">
      <selection activeCell="K26" sqref="K26"/>
    </sheetView>
  </sheetViews>
  <sheetFormatPr defaultRowHeight="16.2"/>
  <cols>
    <col min="1" max="3" width="5.44140625" bestFit="1" customWidth="1"/>
  </cols>
  <sheetData>
    <row r="1" spans="1:2">
      <c r="A1" s="12" t="s">
        <v>16</v>
      </c>
      <c r="B1" s="12" t="s">
        <v>15</v>
      </c>
    </row>
    <row r="2" spans="1:2">
      <c r="A2" s="12" t="s">
        <v>9</v>
      </c>
      <c r="B2" s="12">
        <v>8.5</v>
      </c>
    </row>
    <row r="3" spans="1:2">
      <c r="A3" s="12" t="s">
        <v>10</v>
      </c>
      <c r="B3" s="12">
        <v>9.1999999999999993</v>
      </c>
    </row>
    <row r="13" spans="1:2" ht="16.5" customHeight="1"/>
    <row r="18" spans="4:17">
      <c r="D18" s="84" t="s">
        <v>37</v>
      </c>
      <c r="E18" s="84"/>
      <c r="F18" s="84"/>
      <c r="G18" s="84"/>
      <c r="H18" s="15"/>
      <c r="I18" s="24" t="s">
        <v>103</v>
      </c>
      <c r="J18" s="24"/>
      <c r="K18" s="24"/>
      <c r="L18" s="24"/>
      <c r="M18" s="15"/>
      <c r="N18" s="84"/>
      <c r="O18" s="84"/>
      <c r="P18" s="84"/>
      <c r="Q18" s="84"/>
    </row>
    <row r="19" spans="4:17">
      <c r="D19" s="84"/>
      <c r="E19" s="84"/>
      <c r="F19" s="84"/>
      <c r="G19" s="84"/>
      <c r="H19" s="15"/>
      <c r="I19" s="24" t="s">
        <v>104</v>
      </c>
      <c r="J19" s="24"/>
      <c r="K19" s="24"/>
      <c r="L19" s="24"/>
      <c r="M19" s="15"/>
      <c r="N19" s="84"/>
      <c r="O19" s="84"/>
      <c r="P19" s="84"/>
      <c r="Q19" s="84"/>
    </row>
    <row r="20" spans="4:17">
      <c r="D20" s="84"/>
      <c r="E20" s="84"/>
      <c r="F20" s="84"/>
      <c r="G20" s="84"/>
      <c r="H20" s="15"/>
      <c r="I20" s="24" t="s">
        <v>105</v>
      </c>
      <c r="J20" s="24"/>
      <c r="K20" s="24"/>
      <c r="L20" s="24"/>
      <c r="M20" s="15"/>
      <c r="N20" s="84"/>
      <c r="O20" s="84"/>
      <c r="P20" s="84"/>
      <c r="Q20" s="84"/>
    </row>
    <row r="22" spans="4:17" s="40" customFormat="1"/>
    <row r="31" spans="4:17" ht="16.5" customHeight="1"/>
  </sheetData>
  <mergeCells count="2">
    <mergeCell ref="D18:G20"/>
    <mergeCell ref="N18:Q20"/>
  </mergeCells>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8"/>
  <dimension ref="A1:V78"/>
  <sheetViews>
    <sheetView showGridLines="0" topLeftCell="A4" zoomScaleNormal="100" workbookViewId="0">
      <selection activeCell="N67" sqref="N67"/>
    </sheetView>
  </sheetViews>
  <sheetFormatPr defaultRowHeight="16.2"/>
  <cols>
    <col min="6" max="6" width="11.21875" bestFit="1" customWidth="1"/>
    <col min="7" max="8" width="11.21875" customWidth="1"/>
  </cols>
  <sheetData>
    <row r="1" spans="1:10">
      <c r="A1" s="3" t="s">
        <v>2</v>
      </c>
      <c r="B1" s="3" t="s">
        <v>3</v>
      </c>
      <c r="C1" s="7" t="s">
        <v>4</v>
      </c>
      <c r="D1" s="7"/>
      <c r="F1" s="7"/>
      <c r="G1" s="5"/>
      <c r="H1" s="5"/>
      <c r="I1" s="5"/>
    </row>
    <row r="2" spans="1:10">
      <c r="A2" s="4">
        <v>43891</v>
      </c>
      <c r="B2" s="3">
        <v>4</v>
      </c>
      <c r="C2" s="7">
        <v>0</v>
      </c>
      <c r="D2" s="7"/>
      <c r="E2" s="7"/>
      <c r="F2" s="7"/>
      <c r="G2" s="6"/>
      <c r="H2" s="6"/>
      <c r="I2" s="6"/>
      <c r="J2" s="1"/>
    </row>
    <row r="3" spans="1:10">
      <c r="A3" s="4">
        <v>43893</v>
      </c>
      <c r="B3" s="3">
        <v>6</v>
      </c>
      <c r="C3" s="7">
        <v>0</v>
      </c>
      <c r="D3" s="7"/>
      <c r="F3" s="7"/>
      <c r="G3" s="6"/>
      <c r="H3" s="6"/>
      <c r="I3" s="6"/>
    </row>
    <row r="4" spans="1:10">
      <c r="A4" s="4">
        <v>43898</v>
      </c>
      <c r="B4" s="3">
        <v>8</v>
      </c>
      <c r="C4" s="7">
        <v>0</v>
      </c>
      <c r="D4" s="7"/>
      <c r="E4" s="7"/>
      <c r="F4" s="7"/>
      <c r="G4" s="6"/>
      <c r="H4" s="6"/>
      <c r="I4" s="6"/>
    </row>
    <row r="5" spans="1:10">
      <c r="A5" s="4">
        <v>43908</v>
      </c>
      <c r="B5" s="3">
        <v>10</v>
      </c>
      <c r="C5" s="7">
        <v>0</v>
      </c>
      <c r="D5" s="7"/>
      <c r="E5" s="7"/>
      <c r="F5" s="7"/>
      <c r="G5" s="6"/>
      <c r="H5" s="6"/>
      <c r="I5" s="6"/>
    </row>
    <row r="6" spans="1:10">
      <c r="A6" s="4">
        <v>43920</v>
      </c>
      <c r="B6" s="3">
        <v>12</v>
      </c>
      <c r="C6" s="7">
        <v>0</v>
      </c>
      <c r="D6" s="7"/>
      <c r="E6" s="7"/>
      <c r="F6" s="7"/>
      <c r="G6" s="6"/>
      <c r="H6" s="6"/>
      <c r="I6" s="6"/>
    </row>
    <row r="14" spans="1:10">
      <c r="E14" s="11" t="s">
        <v>116</v>
      </c>
    </row>
    <row r="15" spans="1:10">
      <c r="A15" s="22"/>
      <c r="B15" s="22"/>
      <c r="C15" s="22"/>
      <c r="D15" s="22"/>
      <c r="E15" s="22"/>
      <c r="F15" s="22"/>
      <c r="G15" s="22"/>
      <c r="H15" s="22"/>
      <c r="I15" s="22"/>
    </row>
    <row r="29" spans="1:9">
      <c r="E29" t="s">
        <v>117</v>
      </c>
    </row>
    <row r="30" spans="1:9">
      <c r="A30" s="22"/>
      <c r="B30" s="22"/>
      <c r="C30" s="22"/>
      <c r="D30" s="22"/>
      <c r="E30" s="22"/>
      <c r="F30" s="22"/>
      <c r="G30" s="22"/>
      <c r="H30" s="22"/>
      <c r="I30" s="22"/>
    </row>
    <row r="31" spans="1:9" ht="16.5" customHeight="1"/>
    <row r="44" spans="1:22">
      <c r="E44" t="s">
        <v>118</v>
      </c>
    </row>
    <row r="45" spans="1:22">
      <c r="A45" s="22"/>
      <c r="B45" s="22"/>
      <c r="C45" s="22"/>
      <c r="D45" s="22"/>
      <c r="E45" s="22"/>
      <c r="F45" s="22"/>
      <c r="G45" s="22"/>
      <c r="H45" s="22"/>
      <c r="I45" s="22"/>
      <c r="R45" s="85" t="s">
        <v>6</v>
      </c>
      <c r="S45" s="85"/>
      <c r="T45" s="85"/>
      <c r="U45" s="85"/>
      <c r="V45" s="85"/>
    </row>
    <row r="46" spans="1:22">
      <c r="R46" s="85"/>
      <c r="S46" s="85"/>
      <c r="T46" s="85"/>
      <c r="U46" s="85"/>
      <c r="V46" s="85"/>
    </row>
    <row r="59" spans="1:9">
      <c r="E59" t="s">
        <v>119</v>
      </c>
    </row>
    <row r="60" spans="1:9">
      <c r="A60" s="22"/>
      <c r="B60" s="22"/>
      <c r="C60" s="22"/>
      <c r="D60" s="22"/>
      <c r="E60" s="22"/>
      <c r="F60" s="22"/>
      <c r="G60" s="22"/>
      <c r="H60" s="22"/>
      <c r="I60" s="22"/>
    </row>
    <row r="74" spans="4:9" ht="16.5" customHeight="1">
      <c r="F74" s="55"/>
      <c r="G74" s="55"/>
      <c r="H74" s="55"/>
      <c r="I74" s="38"/>
    </row>
    <row r="75" spans="4:9">
      <c r="D75" s="38"/>
      <c r="E75" s="55"/>
      <c r="F75" s="55"/>
      <c r="G75" s="55"/>
      <c r="H75" s="55"/>
      <c r="I75" s="38"/>
    </row>
    <row r="76" spans="4:9" ht="16.2" customHeight="1">
      <c r="E76" s="86" t="s">
        <v>7</v>
      </c>
      <c r="F76" s="86"/>
      <c r="G76" s="86"/>
      <c r="H76" s="86"/>
    </row>
    <row r="77" spans="4:9">
      <c r="E77" s="86"/>
      <c r="F77" s="86"/>
      <c r="G77" s="86"/>
      <c r="H77" s="86"/>
    </row>
    <row r="78" spans="4:9">
      <c r="E78" s="86"/>
      <c r="F78" s="86"/>
      <c r="G78" s="86"/>
      <c r="H78" s="86"/>
    </row>
  </sheetData>
  <mergeCells count="2">
    <mergeCell ref="R45:V46"/>
    <mergeCell ref="E76:H78"/>
  </mergeCells>
  <phoneticPr fontId="1" type="noConversion"/>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9"/>
  <dimension ref="A1:Q27"/>
  <sheetViews>
    <sheetView showGridLines="0" topLeftCell="A7" zoomScaleNormal="100" workbookViewId="0">
      <selection activeCell="D23" sqref="D23"/>
    </sheetView>
  </sheetViews>
  <sheetFormatPr defaultRowHeight="16.2"/>
  <cols>
    <col min="4" max="4" width="9.44140625" style="1" customWidth="1"/>
    <col min="5" max="5" width="9.44140625" customWidth="1"/>
  </cols>
  <sheetData>
    <row r="1" spans="1:17">
      <c r="A1" s="2" t="s">
        <v>0</v>
      </c>
      <c r="B1" s="2" t="s">
        <v>1</v>
      </c>
      <c r="D1" s="9" t="s">
        <v>4</v>
      </c>
    </row>
    <row r="2" spans="1:17">
      <c r="A2" s="8">
        <v>0.25</v>
      </c>
      <c r="B2" s="2">
        <v>35.6</v>
      </c>
      <c r="D2" s="9">
        <v>34</v>
      </c>
      <c r="E2" s="1"/>
      <c r="H2" t="s">
        <v>5</v>
      </c>
      <c r="N2" t="s">
        <v>8</v>
      </c>
    </row>
    <row r="3" spans="1:17">
      <c r="A3" s="8">
        <v>0.3125</v>
      </c>
      <c r="B3" s="2">
        <v>36</v>
      </c>
      <c r="D3" s="9">
        <v>34</v>
      </c>
      <c r="E3" s="1"/>
    </row>
    <row r="4" spans="1:17">
      <c r="A4" s="8">
        <v>0.41666666666666669</v>
      </c>
      <c r="B4" s="2">
        <v>35</v>
      </c>
      <c r="D4" s="9">
        <v>34</v>
      </c>
      <c r="E4" s="1"/>
    </row>
    <row r="5" spans="1:17">
      <c r="A5" s="8">
        <v>0.66666666666666663</v>
      </c>
      <c r="B5" s="2">
        <v>36</v>
      </c>
      <c r="D5" s="9">
        <v>34</v>
      </c>
      <c r="E5" s="1"/>
    </row>
    <row r="6" spans="1:17">
      <c r="A6" s="8"/>
      <c r="B6" s="10"/>
      <c r="D6" s="9"/>
    </row>
    <row r="8" spans="1:17">
      <c r="A8" t="s">
        <v>174</v>
      </c>
    </row>
    <row r="9" spans="1:17">
      <c r="A9" t="s">
        <v>173</v>
      </c>
    </row>
    <row r="10" spans="1:17">
      <c r="A10" t="s">
        <v>175</v>
      </c>
    </row>
    <row r="12" spans="1:17">
      <c r="G12" t="s">
        <v>265</v>
      </c>
      <c r="M12" t="s">
        <v>266</v>
      </c>
    </row>
    <row r="13" spans="1:17">
      <c r="A13" s="22"/>
      <c r="B13" s="22"/>
      <c r="C13" s="22"/>
      <c r="D13" s="82"/>
      <c r="E13" s="22"/>
      <c r="F13" s="22"/>
      <c r="G13" s="22"/>
      <c r="H13" s="22"/>
      <c r="I13" s="22"/>
      <c r="J13" s="22"/>
      <c r="K13" s="22"/>
      <c r="L13" s="22"/>
      <c r="M13" s="22"/>
      <c r="N13" s="22"/>
      <c r="O13" s="22"/>
      <c r="P13" s="22"/>
      <c r="Q13" s="22"/>
    </row>
    <row r="26" spans="6:12">
      <c r="F26" t="s">
        <v>267</v>
      </c>
      <c r="L26" t="s">
        <v>269</v>
      </c>
    </row>
    <row r="27" spans="6:12">
      <c r="F27" t="s">
        <v>268</v>
      </c>
      <c r="L27" t="s">
        <v>270</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檢核</vt:lpstr>
      <vt:lpstr>視覺元素</vt:lpstr>
      <vt:lpstr>如何描述數據</vt:lpstr>
      <vt:lpstr>圓餅圖</vt:lpstr>
      <vt:lpstr>折線圖與散佈圖</vt:lpstr>
      <vt:lpstr>散佈圖作軌跡圖</vt:lpstr>
      <vt:lpstr>長條圖</vt:lpstr>
      <vt:lpstr>日期序列</vt:lpstr>
      <vt:lpstr>時間序列</vt:lpstr>
      <vt:lpstr>類別連線的折線圖</vt:lpstr>
      <vt:lpstr>圖例格線刻度</vt:lpstr>
      <vt:lpstr>橫條圖</vt:lpstr>
      <vt:lpstr>輔助數據作圖</vt:lpstr>
      <vt:lpstr>輔助背景-垂直</vt:lpstr>
      <vt:lpstr>輔助背景-水平</vt:lpstr>
      <vt:lpstr>輔助背景-用儲存格</vt:lpstr>
      <vt:lpstr>輔助線-誤差線</vt:lpstr>
      <vt:lpstr>輔助線與標記資料點</vt:lpstr>
      <vt:lpstr>組圖(1)</vt:lpstr>
      <vt:lpstr>組圖(2)</vt:lpstr>
      <vt:lpstr>瀑布圖</vt:lpstr>
      <vt:lpstr>作業(1)</vt:lpstr>
      <vt:lpstr>作業(2)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2020-04-16T00:55:54Z</cp:lastPrinted>
  <dcterms:created xsi:type="dcterms:W3CDTF">2020-04-15T02:46:47Z</dcterms:created>
  <dcterms:modified xsi:type="dcterms:W3CDTF">2020-04-23T09:45:52Z</dcterms:modified>
</cp:coreProperties>
</file>