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theme/themeOverride2.xml" ContentType="application/vnd.openxmlformats-officedocument.themeOverride+xml"/>
  <Override PartName="/xl/charts/chart24.xml" ContentType="application/vnd.openxmlformats-officedocument.drawingml.chart+xml"/>
  <Override PartName="/xl/theme/themeOverride3.xml" ContentType="application/vnd.openxmlformats-officedocument.themeOverride+xml"/>
  <Override PartName="/xl/charts/chart25.xml" ContentType="application/vnd.openxmlformats-officedocument.drawingml.chart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2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3.xml" ContentType="application/vnd.openxmlformats-officedocument.drawingml.chartshapes+xml"/>
  <Override PartName="/xl/charts/chart42.xml" ContentType="application/vnd.openxmlformats-officedocument.drawingml.chart+xml"/>
  <Override PartName="/xl/drawings/drawing14.xml" ContentType="application/vnd.openxmlformats-officedocument.drawing+xml"/>
  <Override PartName="/xl/charts/chart43.xml" ContentType="application/vnd.openxmlformats-officedocument.drawingml.chart+xml"/>
  <Override PartName="/xl/theme/themeOverride5.xml" ContentType="application/vnd.openxmlformats-officedocument.themeOverride+xml"/>
  <Override PartName="/xl/charts/chart44.xml" ContentType="application/vnd.openxmlformats-officedocument.drawingml.chart+xml"/>
  <Override PartName="/xl/theme/themeOverride6.xml" ContentType="application/vnd.openxmlformats-officedocument.themeOverride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ml.chartshapes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theme/themeOverride7.xml" ContentType="application/vnd.openxmlformats-officedocument.themeOverride+xml"/>
  <Override PartName="/xl/charts/chart56.xml" ContentType="application/vnd.openxmlformats-officedocument.drawingml.chart+xml"/>
  <Override PartName="/xl/theme/themeOverride8.xml" ContentType="application/vnd.openxmlformats-officedocument.themeOverride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theme/themeOverride9.xml" ContentType="application/vnd.openxmlformats-officedocument.themeOverride+xml"/>
  <Override PartName="/xl/drawings/drawing16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90" windowWidth="15075" windowHeight="7605" tabRatio="844" firstSheet="5" activeTab="14"/>
  </bookViews>
  <sheets>
    <sheet name="視覺元素" sheetId="13" r:id="rId1"/>
    <sheet name="圓餅圖" sheetId="8" r:id="rId2"/>
    <sheet name="長條圖或折線圖" sheetId="7" r:id="rId3"/>
    <sheet name="圖例格線刻度" sheetId="6" r:id="rId4"/>
    <sheet name="橫條圖" sheetId="17" r:id="rId5"/>
    <sheet name="輔助數據作圖" sheetId="9" r:id="rId6"/>
    <sheet name="輔助背景-垂直" sheetId="14" r:id="rId7"/>
    <sheet name="輔助背景-水平" sheetId="15" r:id="rId8"/>
    <sheet name="輔助背景-用儲存格" sheetId="12" r:id="rId9"/>
    <sheet name="輔助線-誤差線" sheetId="16" r:id="rId10"/>
    <sheet name="輔助線與標記資料點" sheetId="11" r:id="rId11"/>
    <sheet name="日期序列" sheetId="2" r:id="rId12"/>
    <sheet name="時間序列" sheetId="1" r:id="rId13"/>
    <sheet name="組圖" sheetId="19" r:id="rId14"/>
    <sheet name="組圖(1)" sheetId="18" r:id="rId15"/>
  </sheets>
  <calcPr calcId="145621"/>
</workbook>
</file>

<file path=xl/calcChain.xml><?xml version="1.0" encoding="utf-8"?>
<calcChain xmlns="http://schemas.openxmlformats.org/spreadsheetml/2006/main">
  <c r="H3" i="17" l="1"/>
  <c r="G3" i="17" s="1"/>
  <c r="H4" i="17"/>
  <c r="G4" i="17" s="1"/>
  <c r="H5" i="17"/>
  <c r="G5" i="17" s="1"/>
  <c r="H6" i="17"/>
  <c r="G6" i="17" s="1"/>
  <c r="H7" i="17"/>
  <c r="G7" i="17" s="1"/>
  <c r="H8" i="17"/>
  <c r="G8" i="17" s="1"/>
  <c r="H9" i="17"/>
  <c r="G9" i="17" s="1"/>
  <c r="H10" i="17"/>
  <c r="G10" i="17" s="1"/>
  <c r="D4" i="17"/>
  <c r="D5" i="17"/>
  <c r="D6" i="17"/>
  <c r="D7" i="17"/>
  <c r="D8" i="17"/>
  <c r="D9" i="17"/>
  <c r="D10" i="17"/>
  <c r="D3" i="17"/>
  <c r="B77" i="9" l="1"/>
  <c r="B76" i="9"/>
  <c r="C67" i="9" s="1"/>
  <c r="A59" i="9"/>
  <c r="A58" i="9"/>
  <c r="B29" i="9"/>
  <c r="B28" i="9"/>
  <c r="D70" i="9" l="1"/>
  <c r="C66" i="9"/>
  <c r="D67" i="9"/>
  <c r="D66" i="9"/>
  <c r="C69" i="9"/>
  <c r="D65" i="9"/>
  <c r="D69" i="9"/>
  <c r="C70" i="9"/>
  <c r="D68" i="9"/>
  <c r="C68" i="9"/>
  <c r="C65" i="9"/>
  <c r="C19" i="11"/>
  <c r="C13" i="11"/>
  <c r="D7" i="11"/>
  <c r="D6" i="11"/>
  <c r="D5" i="11"/>
  <c r="D4" i="11"/>
  <c r="D3" i="11"/>
  <c r="D2" i="11"/>
  <c r="B11" i="9"/>
  <c r="B10" i="9"/>
</calcChain>
</file>

<file path=xl/sharedStrings.xml><?xml version="1.0" encoding="utf-8"?>
<sst xmlns="http://schemas.openxmlformats.org/spreadsheetml/2006/main" count="210" uniqueCount="122">
  <si>
    <t>時間</t>
    <phoneticPr fontId="1" type="noConversion"/>
  </si>
  <si>
    <t>溫度</t>
    <phoneticPr fontId="1" type="noConversion"/>
  </si>
  <si>
    <t>日期</t>
    <phoneticPr fontId="1" type="noConversion"/>
  </si>
  <si>
    <t>長度</t>
    <phoneticPr fontId="1" type="noConversion"/>
  </si>
  <si>
    <t>輔助</t>
    <phoneticPr fontId="1" type="noConversion"/>
  </si>
  <si>
    <t>折線圖+座標軸類型為日期座標軸</t>
    <phoneticPr fontId="1" type="noConversion"/>
  </si>
  <si>
    <t>折線圖</t>
    <phoneticPr fontId="1" type="noConversion"/>
  </si>
  <si>
    <t>XY散佈圖+輔助線</t>
    <phoneticPr fontId="1" type="noConversion"/>
  </si>
  <si>
    <t>XY散佈圖+輔助線。可手動調整X軸的Max和Min</t>
    <phoneticPr fontId="1" type="noConversion"/>
  </si>
  <si>
    <t>折線圖+座標軸類型為日期座標軸+資料標籤</t>
    <phoneticPr fontId="1" type="noConversion"/>
  </si>
  <si>
    <t>折線圖+座標軸類型為文字座標軸</t>
    <phoneticPr fontId="1" type="noConversion"/>
  </si>
  <si>
    <t>折線圖+座標軸類型為日期座標軸，不顯示原數據的標籤，加上輔助線作圖。使用虛線連線</t>
    <phoneticPr fontId="1" type="noConversion"/>
  </si>
  <si>
    <t>高度為0的是無數據還是數據為0?</t>
    <phoneticPr fontId="1" type="noConversion"/>
  </si>
  <si>
    <t>直條圖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</si>
  <si>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</si>
  <si>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</si>
  <si>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</si>
  <si>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time</t>
    <phoneticPr fontId="1" type="noConversion"/>
  </si>
  <si>
    <t>D</t>
    <phoneticPr fontId="1" type="noConversion"/>
  </si>
  <si>
    <t>E</t>
    <phoneticPr fontId="1" type="noConversion"/>
  </si>
  <si>
    <t>數量</t>
    <phoneticPr fontId="1" type="noConversion"/>
  </si>
  <si>
    <t>項目</t>
    <phoneticPr fontId="1" type="noConversion"/>
  </si>
  <si>
    <t>A和B誰比較多？</t>
    <phoneticPr fontId="1" type="noConversion"/>
  </si>
  <si>
    <t>C和D誰比較多？</t>
    <phoneticPr fontId="1" type="noConversion"/>
  </si>
  <si>
    <t>對照組</t>
    <phoneticPr fontId="1" type="noConversion"/>
  </si>
  <si>
    <t>數值</t>
    <phoneticPr fontId="1" type="noConversion"/>
  </si>
  <si>
    <t>組別</t>
    <phoneticPr fontId="1" type="noConversion"/>
  </si>
  <si>
    <t>處理A</t>
    <phoneticPr fontId="1" type="noConversion"/>
  </si>
  <si>
    <t>處理B</t>
    <phoneticPr fontId="1" type="noConversion"/>
  </si>
  <si>
    <t>處理C</t>
    <phoneticPr fontId="1" type="noConversion"/>
  </si>
  <si>
    <t>x</t>
    <phoneticPr fontId="1" type="noConversion"/>
  </si>
  <si>
    <t>y</t>
    <phoneticPr fontId="1" type="noConversion"/>
  </si>
  <si>
    <t>國家</t>
    <phoneticPr fontId="1" type="noConversion"/>
  </si>
  <si>
    <t>確診數</t>
    <phoneticPr fontId="1" type="noConversion"/>
  </si>
  <si>
    <t>死亡數</t>
    <phoneticPr fontId="1" type="noConversion"/>
  </si>
  <si>
    <t>死亡率</t>
    <phoneticPr fontId="1" type="noConversion"/>
  </si>
  <si>
    <t>F</t>
    <phoneticPr fontId="1" type="noConversion"/>
  </si>
  <si>
    <t>死亡率 1%</t>
    <phoneticPr fontId="1" type="noConversion"/>
  </si>
  <si>
    <t>http://www.appspro.com/Utilities/ChartLabeler.htm</t>
  </si>
  <si>
    <t>死亡率 5%</t>
    <phoneticPr fontId="1" type="noConversion"/>
  </si>
  <si>
    <t>B</t>
    <phoneticPr fontId="1" type="noConversion"/>
  </si>
  <si>
    <t>各國確診數與死亡數比較</t>
    <phoneticPr fontId="1" type="noConversion"/>
  </si>
  <si>
    <t>哪種圖更容易判斷數值大小？</t>
    <phoneticPr fontId="1" type="noConversion"/>
  </si>
  <si>
    <t>長條圖的最小值若不是從0開始，則會誤解實際高度。其次，預設值的數值小數點不整齊</t>
    <phoneticPr fontId="1" type="noConversion"/>
  </si>
  <si>
    <t>刻度可以再減少一些</t>
    <phoneticPr fontId="1" type="noConversion"/>
  </si>
  <si>
    <t>使用ChartLabeler進行標記</t>
    <phoneticPr fontId="1" type="noConversion"/>
  </si>
  <si>
    <t>選定末點加入資料標籤，設定為數列名稱。調整線條粗細。減少刻度</t>
    <phoneticPr fontId="1" type="noConversion"/>
  </si>
  <si>
    <t>折線圖</t>
    <phoneticPr fontId="1" type="noConversion"/>
  </si>
  <si>
    <t>散布圖</t>
    <phoneticPr fontId="1" type="noConversion"/>
  </si>
  <si>
    <t>長條圖</t>
    <phoneticPr fontId="1" type="noConversion"/>
  </si>
  <si>
    <t>使用ctrl錨定圖表區和繪圖區</t>
    <phoneticPr fontId="1" type="noConversion"/>
  </si>
  <si>
    <t>使用Shift移動圖表內元素</t>
    <phoneticPr fontId="1" type="noConversion"/>
  </si>
  <si>
    <t>一致性的尺寸和色彩</t>
    <phoneticPr fontId="1" type="noConversion"/>
  </si>
  <si>
    <t>[檢視/整頁模式]觀察圖表配置</t>
    <phoneticPr fontId="1" type="noConversion"/>
  </si>
  <si>
    <t>[檢視格線]</t>
    <phoneticPr fontId="1" type="noConversion"/>
  </si>
  <si>
    <t>[檔案/選項/自訂功能區]開啟攝影功能</t>
    <phoneticPr fontId="1" type="noConversion"/>
  </si>
  <si>
    <t>將[攝影]取得的圖片，複製貼到小畫家，可以得到96 dpi的圖片</t>
    <phoneticPr fontId="1" type="noConversion"/>
  </si>
  <si>
    <t>如要取得高解析度如 300 dpi 的圖片，需將檔案儲存為pdf後，匯入inkscape(使用Pappler/Cairo模式匯入)</t>
    <phoneticPr fontId="1" type="noConversion"/>
  </si>
  <si>
    <t>平均值</t>
    <phoneticPr fontId="1" type="noConversion"/>
  </si>
  <si>
    <t>將設計好的圖表存成範本。選定圖表，上方功能區/設計/另存為範本</t>
    <phoneticPr fontId="1" type="noConversion"/>
  </si>
  <si>
    <t>匯出</t>
    <phoneticPr fontId="1" type="noConversion"/>
  </si>
  <si>
    <t>預設的分類次序和資料源順序不同</t>
    <phoneticPr fontId="1" type="noConversion"/>
  </si>
  <si>
    <t>以函數計算輔助線的數值</t>
    <phoneticPr fontId="1" type="noConversion"/>
  </si>
  <si>
    <t>類別次序反轉</t>
    <phoneticPr fontId="1" type="noConversion"/>
  </si>
  <si>
    <t>指定輔助線的數值</t>
    <phoneticPr fontId="1" type="noConversion"/>
  </si>
  <si>
    <t>排序問題</t>
    <phoneticPr fontId="1" type="noConversion"/>
  </si>
  <si>
    <t>輔助線是由另外一組數列以XY連線散布圖所繪製</t>
  </si>
  <si>
    <t>將對照組畫成輔助線</t>
    <phoneticPr fontId="1" type="noConversion"/>
  </si>
  <si>
    <t>處理D</t>
    <phoneticPr fontId="1" type="noConversion"/>
  </si>
  <si>
    <t>處理E</t>
    <phoneticPr fontId="1" type="noConversion"/>
  </si>
  <si>
    <t>處理F</t>
    <phoneticPr fontId="1" type="noConversion"/>
  </si>
  <si>
    <t>將數據分離</t>
    <phoneticPr fontId="1" type="noConversion"/>
  </si>
  <si>
    <t>高於平均</t>
    <phoneticPr fontId="1" type="noConversion"/>
  </si>
  <si>
    <t>低於平均</t>
    <phoneticPr fontId="1" type="noConversion"/>
  </si>
  <si>
    <t>先將數據排序再繪圖</t>
    <phoneticPr fontId="1" type="noConversion"/>
  </si>
  <si>
    <t>時間</t>
    <phoneticPr fontId="1" type="noConversion"/>
  </si>
  <si>
    <t>夜晚</t>
    <phoneticPr fontId="1" type="noConversion"/>
  </si>
  <si>
    <t>day</t>
    <phoneticPr fontId="1" type="noConversion"/>
  </si>
  <si>
    <t>day1</t>
    <phoneticPr fontId="1" type="noConversion"/>
  </si>
  <si>
    <t>day2</t>
    <phoneticPr fontId="1" type="noConversion"/>
  </si>
  <si>
    <t>time</t>
    <phoneticPr fontId="1" type="noConversion"/>
  </si>
  <si>
    <t>temp</t>
    <phoneticPr fontId="1" type="noConversion"/>
  </si>
  <si>
    <t>add</t>
    <phoneticPr fontId="1" type="noConversion"/>
  </si>
  <si>
    <t>low</t>
    <phoneticPr fontId="1" type="noConversion"/>
  </si>
  <si>
    <t>將輔助數據以堆疊長條圖加入，並調整顏色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</si>
  <si>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</si>
  <si>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</si>
  <si>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</si>
  <si>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</si>
  <si>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</si>
  <si>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</si>
  <si>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個體</t>
    <phoneticPr fontId="1" type="noConversion"/>
  </si>
  <si>
    <t>寬</t>
    <phoneticPr fontId="1" type="noConversion"/>
  </si>
  <si>
    <t>長</t>
    <phoneticPr fontId="1" type="noConversion"/>
  </si>
  <si>
    <t>中心點</t>
    <phoneticPr fontId="1" type="noConversion"/>
  </si>
  <si>
    <t>把單一點加入資料數列，增加水平和垂直誤差線</t>
    <phoneticPr fontId="1" type="noConversion"/>
  </si>
  <si>
    <t>改變水平軸交叉於…，垂直軸交叉於…</t>
    <phoneticPr fontId="1" type="noConversion"/>
  </si>
  <si>
    <t>Excel 2016可以直接設定用儲存格的數值來做標籤</t>
    <phoneticPr fontId="1" type="noConversion"/>
  </si>
  <si>
    <t>輔助數據</t>
    <phoneticPr fontId="1" type="noConversion"/>
  </si>
  <si>
    <t>如果再加上格線呢？</t>
    <phoneticPr fontId="1" type="noConversion"/>
  </si>
  <si>
    <t>如果是用圖例標示呢？</t>
    <phoneticPr fontId="1" type="noConversion"/>
  </si>
  <si>
    <t>G</t>
    <phoneticPr fontId="1" type="noConversion"/>
  </si>
  <si>
    <t>H</t>
    <phoneticPr fontId="1" type="noConversion"/>
  </si>
  <si>
    <t>項目</t>
    <phoneticPr fontId="1" type="noConversion"/>
  </si>
  <si>
    <t>數量</t>
    <phoneticPr fontId="1" type="noConversion"/>
  </si>
  <si>
    <t>自動排序</t>
    <phoneticPr fontId="1" type="noConversion"/>
  </si>
  <si>
    <t>順序</t>
    <phoneticPr fontId="1" type="noConversion"/>
  </si>
  <si>
    <t>加入兩組重複的數列。上面那組將無填色無線條，顯示標籤為類別。下面那組顯示數值</t>
    <phoneticPr fontId="1" type="noConversion"/>
  </si>
  <si>
    <t>刻度很多，看起來如何？</t>
    <phoneticPr fontId="1" type="noConversion"/>
  </si>
  <si>
    <t>澄粉量</t>
    <phoneticPr fontId="1" type="noConversion"/>
  </si>
  <si>
    <t>低筋</t>
    <phoneticPr fontId="1" type="noConversion"/>
  </si>
  <si>
    <t>中筋</t>
    <phoneticPr fontId="1" type="noConversion"/>
  </si>
  <si>
    <t>高筋</t>
    <phoneticPr fontId="1" type="noConversion"/>
  </si>
  <si>
    <t>透光度</t>
    <phoneticPr fontId="1" type="noConversion"/>
  </si>
  <si>
    <t>彈性</t>
    <phoneticPr fontId="1" type="noConversion"/>
  </si>
  <si>
    <t>平滑度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</si>
  <si>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</si>
  <si>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</si>
  <si>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</si>
  <si>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</si>
  <si>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day</t>
    <phoneticPr fontId="1" type="noConversion"/>
  </si>
  <si>
    <t>輔助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</si>
</sst>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/dd"/>
    <numFmt numFmtId="177" formatCode="0.000"/>
    <numFmt numFmtId="178" formatCode="hh"/>
  </numFmts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1"/>
      <color theme="0" tint="-0.499984740745262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20" fontId="0" fillId="0" borderId="1" xfId="0" applyNumberFormat="1" applyBorder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top" wrapText="1"/>
    </xf>
    <xf numFmtId="177" fontId="0" fillId="0" borderId="1" xfId="0" applyNumberFormat="1" applyBorder="1">
      <alignment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top" wrapText="1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horizontal="left" vertical="top" wrapText="1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0" fillId="0" borderId="0" xfId="0" applyAlignment="1">
      <alignment vertical="top"/>
    </xf>
    <xf numFmtId="0" fontId="4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Fill="1" applyBorder="1" applyAlignment="1">
      <alignment horizontal="right" vertical="center"/>
    </xf>
    <xf numFmtId="0" fontId="0" fillId="0" borderId="3" xfId="0" applyBorder="1">
      <alignment vertical="center"/>
    </xf>
    <xf numFmtId="0" fontId="0" fillId="0" borderId="2" xfId="0" applyFill="1" applyBorder="1">
      <alignment vertical="center"/>
    </xf>
    <xf numFmtId="178" fontId="0" fillId="0" borderId="2" xfId="0" applyNumberFormat="1" applyBorder="1">
      <alignment vertical="center"/>
    </xf>
    <xf numFmtId="178" fontId="0" fillId="0" borderId="1" xfId="0" applyNumberFormat="1" applyBorder="1">
      <alignment vertical="center"/>
    </xf>
    <xf numFmtId="178" fontId="0" fillId="0" borderId="3" xfId="0" applyNumberFormat="1" applyBorder="1">
      <alignment vertical="center"/>
    </xf>
    <xf numFmtId="0" fontId="0" fillId="0" borderId="0" xfId="0" applyAlignment="1">
      <alignment horizontal="left" vertical="center" shrinkToFit="1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9" fontId="0" fillId="0" borderId="0" xfId="0" applyNumberFormat="1">
      <alignment vertical="center"/>
    </xf>
    <xf numFmtId="9" fontId="0" fillId="0" borderId="1" xfId="0" applyNumberFormat="1" applyBorder="1">
      <alignment vertical="center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 shrinkToFi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圓餅圖!$B$1</c:f>
              <c:strCache>
                <c:ptCount val="1"/>
                <c:pt idx="0">
                  <c:v>數量</c:v>
                </c:pt>
              </c:strCache>
            </c:strRef>
          </c:tx>
          <c:cat>
            <c:strRef>
              <c:f>圓餅圖!$A$2:$A$5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圓餅圖!$B$2:$B$5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52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39991429642723"/>
          <c:y val="4.3158355205599297E-2"/>
          <c:w val="0.55271466066741659"/>
          <c:h val="0.75412192794082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spPr>
            <a:ln w="19050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noFill/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03030303030302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9376"/>
        <c:axId val="127190912"/>
      </c:scatterChart>
      <c:valAx>
        <c:axId val="1271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90912"/>
        <c:crosses val="autoZero"/>
        <c:crossBetween val="midCat"/>
      </c:valAx>
      <c:valAx>
        <c:axId val="127190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189376"/>
        <c:crosses val="autoZero"/>
        <c:crossBetween val="midCat"/>
        <c:majorUnit val="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3250990684988"/>
          <c:y val="4.3158355205599297E-2"/>
          <c:w val="0.60649624679268044"/>
          <c:h val="0.74907142289032047"/>
        </c:manualLayout>
      </c:layout>
      <c:lineChart>
        <c:grouping val="standard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75712"/>
        <c:axId val="127881600"/>
      </c:lineChart>
      <c:catAx>
        <c:axId val="12787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881600"/>
        <c:crosses val="autoZero"/>
        <c:auto val="1"/>
        <c:lblAlgn val="ctr"/>
        <c:lblOffset val="100"/>
        <c:noMultiLvlLbl val="0"/>
      </c:catAx>
      <c:valAx>
        <c:axId val="12788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875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1198600174978"/>
          <c:y val="8.7779368488029905E-2"/>
          <c:w val="0.13365094069123712"/>
          <c:h val="0.2436805058458601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583587765814993E-2"/>
          <c:y val="8.3562395609639697E-2"/>
          <c:w val="0.71573281352860207"/>
          <c:h val="0.74907142289032047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spPr>
            <a:ln w="19050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noFill/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03030303030302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12960"/>
        <c:axId val="127914752"/>
      </c:scatterChart>
      <c:valAx>
        <c:axId val="12791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914752"/>
        <c:crosses val="autoZero"/>
        <c:crossBetween val="midCat"/>
      </c:valAx>
      <c:valAx>
        <c:axId val="127914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912960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82743850829726E-2"/>
          <c:y val="8.3562395609639697E-2"/>
          <c:w val="0.70270349756769002"/>
          <c:h val="0.74907142289032047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spPr>
            <a:ln w="19050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noFill/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03030303030302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50208"/>
        <c:axId val="127968384"/>
      </c:scatterChart>
      <c:valAx>
        <c:axId val="12795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968384"/>
        <c:crosses val="autoZero"/>
        <c:crossBetween val="midCat"/>
      </c:valAx>
      <c:valAx>
        <c:axId val="12796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950208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839638530525707E-2"/>
          <c:y val="8.3562395609639697E-2"/>
          <c:w val="0.69401728692708198"/>
          <c:h val="0.74907142289032047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spPr>
            <a:ln w="19050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noFill/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28800"/>
        <c:axId val="127630720"/>
      </c:scatterChart>
      <c:valAx>
        <c:axId val="12762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630720"/>
        <c:crosses val="autoZero"/>
        <c:crossBetween val="midCat"/>
      </c:valAx>
      <c:valAx>
        <c:axId val="12763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628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418006788239417"/>
          <c:y val="9.5331265410005583E-2"/>
          <c:w val="0.1554181948754777"/>
          <c:h val="0.2739835361488904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49398913194E-2"/>
          <c:w val="0.66509162049188297"/>
          <c:h val="0.83144901398565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橫條圖!$A$2</c:f>
              <c:strCache>
                <c:ptCount val="1"/>
                <c:pt idx="0">
                  <c:v>項目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橫條圖!$A$3:$A$10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橫條圖!$B$3:$B$10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59</c:v>
                </c:pt>
                <c:pt idx="3">
                  <c:v>39</c:v>
                </c:pt>
                <c:pt idx="4">
                  <c:v>50</c:v>
                </c:pt>
                <c:pt idx="5">
                  <c:v>70</c:v>
                </c:pt>
                <c:pt idx="6">
                  <c:v>60</c:v>
                </c:pt>
                <c:pt idx="7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651200"/>
        <c:axId val="126624896"/>
      </c:barChart>
      <c:catAx>
        <c:axId val="12765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624896"/>
        <c:crosses val="autoZero"/>
        <c:auto val="1"/>
        <c:lblAlgn val="ctr"/>
        <c:lblOffset val="100"/>
        <c:noMultiLvlLbl val="0"/>
      </c:catAx>
      <c:valAx>
        <c:axId val="12662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65120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21841675369E-2"/>
          <c:w val="0.66509162049188297"/>
          <c:h val="0.8314490758585246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橫條圖!$G$1</c:f>
              <c:strCache>
                <c:ptCount val="1"/>
                <c:pt idx="0">
                  <c:v>自動排序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橫條圖!$G$3:$G$10</c:f>
              <c:strCache>
                <c:ptCount val="8"/>
                <c:pt idx="0">
                  <c:v>F</c:v>
                </c:pt>
                <c:pt idx="1">
                  <c:v>G</c:v>
                </c:pt>
                <c:pt idx="2">
                  <c:v>C</c:v>
                </c:pt>
                <c:pt idx="3">
                  <c:v>E</c:v>
                </c:pt>
                <c:pt idx="4">
                  <c:v>B</c:v>
                </c:pt>
                <c:pt idx="5">
                  <c:v>D</c:v>
                </c:pt>
                <c:pt idx="6">
                  <c:v>H</c:v>
                </c:pt>
                <c:pt idx="7">
                  <c:v>A</c:v>
                </c:pt>
              </c:strCache>
            </c:strRef>
          </c:cat>
          <c:val>
            <c:numRef>
              <c:f>橫條圖!$H$3:$H$10</c:f>
              <c:numCache>
                <c:formatCode>General</c:formatCode>
                <c:ptCount val="8"/>
                <c:pt idx="0">
                  <c:v>70.000079999999997</c:v>
                </c:pt>
                <c:pt idx="1">
                  <c:v>60.00009</c:v>
                </c:pt>
                <c:pt idx="2">
                  <c:v>59.000050000000002</c:v>
                </c:pt>
                <c:pt idx="3">
                  <c:v>50.000070000000001</c:v>
                </c:pt>
                <c:pt idx="4">
                  <c:v>40.000039999999998</c:v>
                </c:pt>
                <c:pt idx="5">
                  <c:v>39.000059999999998</c:v>
                </c:pt>
                <c:pt idx="6">
                  <c:v>34.000100000000003</c:v>
                </c:pt>
                <c:pt idx="7">
                  <c:v>30.000029999999999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648704"/>
        <c:axId val="126650240"/>
      </c:barChart>
      <c:catAx>
        <c:axId val="1266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650240"/>
        <c:crosses val="autoZero"/>
        <c:auto val="1"/>
        <c:lblAlgn val="ctr"/>
        <c:lblOffset val="100"/>
        <c:noMultiLvlLbl val="0"/>
      </c:catAx>
      <c:valAx>
        <c:axId val="12665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4870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21841675369E-2"/>
          <c:w val="0.66509162049188297"/>
          <c:h val="0.8314490758585246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橫條圖!$A$2</c:f>
              <c:strCache>
                <c:ptCount val="1"/>
                <c:pt idx="0">
                  <c:v>項目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橫條圖!$A$3:$A$10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橫條圖!$B$3:$B$10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59</c:v>
                </c:pt>
                <c:pt idx="3">
                  <c:v>39</c:v>
                </c:pt>
                <c:pt idx="4">
                  <c:v>50</c:v>
                </c:pt>
                <c:pt idx="5">
                  <c:v>70</c:v>
                </c:pt>
                <c:pt idx="6">
                  <c:v>60</c:v>
                </c:pt>
                <c:pt idx="7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674048"/>
        <c:axId val="126675584"/>
      </c:barChart>
      <c:catAx>
        <c:axId val="126674048"/>
        <c:scaling>
          <c:orientation val="minMax"/>
        </c:scaling>
        <c:delete val="0"/>
        <c:axPos val="l"/>
        <c:majorTickMark val="out"/>
        <c:minorTickMark val="none"/>
        <c:tickLblPos val="nextTo"/>
        <c:crossAx val="126675584"/>
        <c:crosses val="autoZero"/>
        <c:auto val="1"/>
        <c:lblAlgn val="ctr"/>
        <c:lblOffset val="100"/>
        <c:noMultiLvlLbl val="0"/>
      </c:catAx>
      <c:valAx>
        <c:axId val="1266755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667404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21841675369E-2"/>
          <c:w val="0.66509162049188297"/>
          <c:h val="0.8314490758585246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橫條圖!$G$1</c:f>
              <c:strCache>
                <c:ptCount val="1"/>
                <c:pt idx="0">
                  <c:v>自動排序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橫條圖!$G$3:$G$10</c:f>
              <c:strCache>
                <c:ptCount val="8"/>
                <c:pt idx="0">
                  <c:v>F</c:v>
                </c:pt>
                <c:pt idx="1">
                  <c:v>G</c:v>
                </c:pt>
                <c:pt idx="2">
                  <c:v>C</c:v>
                </c:pt>
                <c:pt idx="3">
                  <c:v>E</c:v>
                </c:pt>
                <c:pt idx="4">
                  <c:v>B</c:v>
                </c:pt>
                <c:pt idx="5">
                  <c:v>D</c:v>
                </c:pt>
                <c:pt idx="6">
                  <c:v>H</c:v>
                </c:pt>
                <c:pt idx="7">
                  <c:v>A</c:v>
                </c:pt>
              </c:strCache>
            </c:strRef>
          </c:cat>
          <c:val>
            <c:numRef>
              <c:f>橫條圖!$H$3:$H$10</c:f>
              <c:numCache>
                <c:formatCode>General</c:formatCode>
                <c:ptCount val="8"/>
                <c:pt idx="0">
                  <c:v>70.000079999999997</c:v>
                </c:pt>
                <c:pt idx="1">
                  <c:v>60.00009</c:v>
                </c:pt>
                <c:pt idx="2">
                  <c:v>59.000050000000002</c:v>
                </c:pt>
                <c:pt idx="3">
                  <c:v>50.000070000000001</c:v>
                </c:pt>
                <c:pt idx="4">
                  <c:v>40.000039999999998</c:v>
                </c:pt>
                <c:pt idx="5">
                  <c:v>39.000059999999998</c:v>
                </c:pt>
                <c:pt idx="6">
                  <c:v>34.000100000000003</c:v>
                </c:pt>
                <c:pt idx="7">
                  <c:v>30.000029999999999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695296"/>
        <c:axId val="126696832"/>
      </c:barChart>
      <c:catAx>
        <c:axId val="126695296"/>
        <c:scaling>
          <c:orientation val="minMax"/>
        </c:scaling>
        <c:delete val="0"/>
        <c:axPos val="l"/>
        <c:majorTickMark val="out"/>
        <c:minorTickMark val="none"/>
        <c:tickLblPos val="nextTo"/>
        <c:crossAx val="126696832"/>
        <c:crosses val="autoZero"/>
        <c:auto val="1"/>
        <c:lblAlgn val="ctr"/>
        <c:lblOffset val="100"/>
        <c:noMultiLvlLbl val="0"/>
      </c:catAx>
      <c:valAx>
        <c:axId val="1266968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669529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21841675369E-2"/>
          <c:w val="0.66509162049188297"/>
          <c:h val="0.8314490758585246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dLbls>
            <c:numFmt formatCode="#,##0_);[Red]\(#,##0\)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橫條圖!$G$3:$G$10</c:f>
              <c:strCache>
                <c:ptCount val="8"/>
                <c:pt idx="0">
                  <c:v>F</c:v>
                </c:pt>
                <c:pt idx="1">
                  <c:v>G</c:v>
                </c:pt>
                <c:pt idx="2">
                  <c:v>C</c:v>
                </c:pt>
                <c:pt idx="3">
                  <c:v>E</c:v>
                </c:pt>
                <c:pt idx="4">
                  <c:v>B</c:v>
                </c:pt>
                <c:pt idx="5">
                  <c:v>D</c:v>
                </c:pt>
                <c:pt idx="6">
                  <c:v>H</c:v>
                </c:pt>
                <c:pt idx="7">
                  <c:v>A</c:v>
                </c:pt>
              </c:strCache>
            </c:strRef>
          </c:cat>
          <c:val>
            <c:numRef>
              <c:f>橫條圖!$H$3:$H$10</c:f>
              <c:numCache>
                <c:formatCode>General</c:formatCode>
                <c:ptCount val="8"/>
                <c:pt idx="0">
                  <c:v>70.000079999999997</c:v>
                </c:pt>
                <c:pt idx="1">
                  <c:v>60.00009</c:v>
                </c:pt>
                <c:pt idx="2">
                  <c:v>59.000050000000002</c:v>
                </c:pt>
                <c:pt idx="3">
                  <c:v>50.000070000000001</c:v>
                </c:pt>
                <c:pt idx="4">
                  <c:v>40.000039999999998</c:v>
                </c:pt>
                <c:pt idx="5">
                  <c:v>39.000059999999998</c:v>
                </c:pt>
                <c:pt idx="6">
                  <c:v>34.000100000000003</c:v>
                </c:pt>
                <c:pt idx="7">
                  <c:v>30.000029999999999</c:v>
                </c:pt>
              </c:numCache>
            </c:numRef>
          </c:val>
        </c:ser>
        <c:ser>
          <c:idx val="1"/>
          <c:order val="1"/>
          <c:tx>
            <c:strRef>
              <c:f>橫條圖!$G$1</c:f>
              <c:strCache>
                <c:ptCount val="1"/>
                <c:pt idx="0">
                  <c:v>自動排序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zh-TW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strRef>
              <c:f>橫條圖!$G$3:$G$10</c:f>
              <c:strCache>
                <c:ptCount val="8"/>
                <c:pt idx="0">
                  <c:v>F</c:v>
                </c:pt>
                <c:pt idx="1">
                  <c:v>G</c:v>
                </c:pt>
                <c:pt idx="2">
                  <c:v>C</c:v>
                </c:pt>
                <c:pt idx="3">
                  <c:v>E</c:v>
                </c:pt>
                <c:pt idx="4">
                  <c:v>B</c:v>
                </c:pt>
                <c:pt idx="5">
                  <c:v>D</c:v>
                </c:pt>
                <c:pt idx="6">
                  <c:v>H</c:v>
                </c:pt>
                <c:pt idx="7">
                  <c:v>A</c:v>
                </c:pt>
              </c:strCache>
            </c:strRef>
          </c:cat>
          <c:val>
            <c:numRef>
              <c:f>橫條圖!$H$3:$H$10</c:f>
              <c:numCache>
                <c:formatCode>General</c:formatCode>
                <c:ptCount val="8"/>
                <c:pt idx="0">
                  <c:v>70.000079999999997</c:v>
                </c:pt>
                <c:pt idx="1">
                  <c:v>60.00009</c:v>
                </c:pt>
                <c:pt idx="2">
                  <c:v>59.000050000000002</c:v>
                </c:pt>
                <c:pt idx="3">
                  <c:v>50.000070000000001</c:v>
                </c:pt>
                <c:pt idx="4">
                  <c:v>40.000039999999998</c:v>
                </c:pt>
                <c:pt idx="5">
                  <c:v>39.000059999999998</c:v>
                </c:pt>
                <c:pt idx="6">
                  <c:v>34.000100000000003</c:v>
                </c:pt>
                <c:pt idx="7">
                  <c:v>30.000029999999999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742912"/>
        <c:axId val="126744448"/>
      </c:barChart>
      <c:catAx>
        <c:axId val="126742912"/>
        <c:scaling>
          <c:orientation val="minMax"/>
        </c:scaling>
        <c:delete val="0"/>
        <c:axPos val="l"/>
        <c:majorTickMark val="none"/>
        <c:minorTickMark val="none"/>
        <c:tickLblPos val="none"/>
        <c:crossAx val="126744448"/>
        <c:crosses val="autoZero"/>
        <c:auto val="1"/>
        <c:lblAlgn val="ctr"/>
        <c:lblOffset val="100"/>
        <c:noMultiLvlLbl val="0"/>
      </c:catAx>
      <c:valAx>
        <c:axId val="12674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429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圓餅圖!$B$1</c:f>
              <c:strCache>
                <c:ptCount val="1"/>
                <c:pt idx="0">
                  <c:v>數量</c:v>
                </c:pt>
              </c:strCache>
            </c:strRef>
          </c:tx>
          <c:invertIfNegative val="0"/>
          <c:cat>
            <c:strRef>
              <c:f>圓餅圖!$A$2:$A$5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圓餅圖!$B$2:$B$5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52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441344"/>
        <c:axId val="126442880"/>
      </c:barChart>
      <c:catAx>
        <c:axId val="12644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442880"/>
        <c:crosses val="autoZero"/>
        <c:auto val="1"/>
        <c:lblAlgn val="ctr"/>
        <c:lblOffset val="100"/>
        <c:noMultiLvlLbl val="0"/>
      </c:catAx>
      <c:valAx>
        <c:axId val="126442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6441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68824730242052"/>
          <c:y val="0.1423764287528575"/>
          <c:w val="0.58549693788276469"/>
          <c:h val="0.6388854457708915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輔助數據作圖!$A$3:$A$6</c:f>
              <c:strCache>
                <c:ptCount val="4"/>
                <c:pt idx="0">
                  <c:v>對照組</c:v>
                </c:pt>
                <c:pt idx="1">
                  <c:v>處理A</c:v>
                </c:pt>
                <c:pt idx="2">
                  <c:v>處理B</c:v>
                </c:pt>
                <c:pt idx="3">
                  <c:v>處理C</c:v>
                </c:pt>
              </c:strCache>
            </c:strRef>
          </c:cat>
          <c:val>
            <c:numRef>
              <c:f>輔助數據作圖!$B$3:$B$6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04928"/>
        <c:axId val="127806464"/>
      </c:barChart>
      <c:catAx>
        <c:axId val="12780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7806464"/>
        <c:crosses val="autoZero"/>
        <c:auto val="1"/>
        <c:lblAlgn val="ctr"/>
        <c:lblOffset val="100"/>
        <c:noMultiLvlLbl val="0"/>
      </c:catAx>
      <c:valAx>
        <c:axId val="12780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804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68824730242052"/>
          <c:y val="0.1423764287528575"/>
          <c:w val="0.58549693788276469"/>
          <c:h val="0.63888544577089157"/>
        </c:manualLayout>
      </c:layout>
      <c:barChart>
        <c:barDir val="col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輔助數據作圖!$A$4:$A$6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輔助數據作圖!$B$4:$B$6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41024"/>
        <c:axId val="127842560"/>
      </c:barChart>
      <c:scatterChart>
        <c:scatterStyle val="lineMarker"/>
        <c:varyColors val="0"/>
        <c:ser>
          <c:idx val="1"/>
          <c:order val="1"/>
          <c:tx>
            <c:strRef>
              <c:f>輔助數據作圖!$A$3</c:f>
              <c:strCache>
                <c:ptCount val="1"/>
                <c:pt idx="0">
                  <c:v>對照組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輔助數據作圖!$A$10:$A$11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輔助數據作圖!$B$10:$B$11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58176"/>
        <c:axId val="127856640"/>
      </c:scatterChart>
      <c:catAx>
        <c:axId val="12784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842560"/>
        <c:crosses val="autoZero"/>
        <c:auto val="1"/>
        <c:lblAlgn val="ctr"/>
        <c:lblOffset val="100"/>
        <c:noMultiLvlLbl val="0"/>
      </c:catAx>
      <c:valAx>
        <c:axId val="127842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841024"/>
        <c:crosses val="autoZero"/>
        <c:crossBetween val="between"/>
      </c:valAx>
      <c:valAx>
        <c:axId val="127856640"/>
        <c:scaling>
          <c:orientation val="minMax"/>
          <c:max val="12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7858176"/>
        <c:crosses val="max"/>
        <c:crossBetween val="midCat"/>
      </c:valAx>
      <c:valAx>
        <c:axId val="127858176"/>
        <c:scaling>
          <c:orientation val="minMax"/>
          <c:max val="1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7856640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col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輔助數據作圖!$A$4:$A$6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輔助數據作圖!$B$21:$B$23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281600"/>
        <c:axId val="128287488"/>
      </c:barChart>
      <c:scatterChart>
        <c:scatterStyle val="lineMarker"/>
        <c:varyColors val="0"/>
        <c:ser>
          <c:idx val="1"/>
          <c:order val="1"/>
          <c:tx>
            <c:strRef>
              <c:f>輔助數據作圖!$C$28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輔助數據作圖!$A$28:$A$29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輔助數據作圖!$B$28:$B$29</c:f>
              <c:numCache>
                <c:formatCode>General</c:formatCode>
                <c:ptCount val="2"/>
                <c:pt idx="0">
                  <c:v>6.333333333333333</c:v>
                </c:pt>
                <c:pt idx="1">
                  <c:v>6.333333333333333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90816"/>
        <c:axId val="128289024"/>
      </c:scatterChart>
      <c:catAx>
        <c:axId val="12828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287488"/>
        <c:crosses val="autoZero"/>
        <c:auto val="1"/>
        <c:lblAlgn val="ctr"/>
        <c:lblOffset val="100"/>
        <c:noMultiLvlLbl val="0"/>
      </c:catAx>
      <c:valAx>
        <c:axId val="128287488"/>
        <c:scaling>
          <c:orientation val="minMax"/>
          <c:max val="10"/>
        </c:scaling>
        <c:delete val="0"/>
        <c:axPos val="l"/>
        <c:numFmt formatCode="General" sourceLinked="1"/>
        <c:majorTickMark val="out"/>
        <c:minorTickMark val="none"/>
        <c:tickLblPos val="nextTo"/>
        <c:crossAx val="128281600"/>
        <c:crosses val="autoZero"/>
        <c:crossBetween val="between"/>
        <c:majorUnit val="2"/>
      </c:valAx>
      <c:valAx>
        <c:axId val="128289024"/>
        <c:scaling>
          <c:orientation val="minMax"/>
          <c:max val="1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8290816"/>
        <c:crosses val="max"/>
        <c:crossBetween val="midCat"/>
      </c:valAx>
      <c:valAx>
        <c:axId val="128290816"/>
        <c:scaling>
          <c:orientation val="minMax"/>
          <c:max val="1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8289024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bar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輔助數據作圖!$A$37:$A$39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輔助數據作圖!$B$37:$B$39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297600"/>
        <c:axId val="128336256"/>
      </c:barChart>
      <c:catAx>
        <c:axId val="128297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336256"/>
        <c:crosses val="autoZero"/>
        <c:auto val="1"/>
        <c:lblAlgn val="ctr"/>
        <c:lblOffset val="100"/>
        <c:noMultiLvlLbl val="0"/>
      </c:catAx>
      <c:valAx>
        <c:axId val="12833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29760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bar"/>
        <c:grouping val="clustered"/>
        <c:varyColors val="0"/>
        <c:ser>
          <c:idx val="0"/>
          <c:order val="1"/>
          <c:tx>
            <c:strRef>
              <c:f>輔助數據作圖!$A$50</c:f>
              <c:strCache>
                <c:ptCount val="1"/>
                <c:pt idx="0">
                  <c:v>組別</c:v>
                </c:pt>
              </c:strCache>
            </c:strRef>
          </c:tx>
          <c:invertIfNegative val="0"/>
          <c:cat>
            <c:strRef>
              <c:f>輔助數據作圖!$A$4:$A$6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輔助數據作圖!$B$21:$B$23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62368"/>
        <c:axId val="128363904"/>
      </c:barChart>
      <c:scatterChart>
        <c:scatterStyle val="lineMarker"/>
        <c:varyColors val="0"/>
        <c:ser>
          <c:idx val="1"/>
          <c:order val="0"/>
          <c:tx>
            <c:strRef>
              <c:f>輔助數據作圖!$A$60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prstDash val="sysDot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6.6666666666666666E-2"/>
                  <c:y val="-3.010752688172043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輔助數據作圖!$A$58:$A$59</c:f>
              <c:numCache>
                <c:formatCode>General</c:formatCode>
                <c:ptCount val="2"/>
                <c:pt idx="0">
                  <c:v>6.333333333333333</c:v>
                </c:pt>
                <c:pt idx="1">
                  <c:v>6.333333333333333</c:v>
                </c:pt>
              </c:numCache>
            </c:numRef>
          </c:xVal>
          <c:yVal>
            <c:numRef>
              <c:f>輔助數據作圖!$B$58:$B$59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1328"/>
        <c:axId val="128369792"/>
      </c:scatterChart>
      <c:catAx>
        <c:axId val="128362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363904"/>
        <c:crosses val="autoZero"/>
        <c:auto val="1"/>
        <c:lblAlgn val="ctr"/>
        <c:lblOffset val="100"/>
        <c:noMultiLvlLbl val="0"/>
      </c:catAx>
      <c:valAx>
        <c:axId val="1283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362368"/>
        <c:crosses val="autoZero"/>
        <c:crossBetween val="between"/>
      </c:valAx>
      <c:valAx>
        <c:axId val="12836979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8371328"/>
        <c:crosses val="max"/>
        <c:crossBetween val="midCat"/>
      </c:valAx>
      <c:valAx>
        <c:axId val="12837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369792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bar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輔助數據作圖!$A$37:$A$39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輔助數據作圖!$B$37:$B$39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03328"/>
        <c:axId val="128404864"/>
      </c:barChart>
      <c:catAx>
        <c:axId val="1284033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28404864"/>
        <c:crosses val="autoZero"/>
        <c:auto val="1"/>
        <c:lblAlgn val="ctr"/>
        <c:lblOffset val="100"/>
        <c:noMultiLvlLbl val="0"/>
      </c:catAx>
      <c:valAx>
        <c:axId val="1284048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2840332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輔助數據作圖!$C$64</c:f>
              <c:strCache>
                <c:ptCount val="1"/>
                <c:pt idx="0">
                  <c:v>高於平均</c:v>
                </c:pt>
              </c:strCache>
            </c:strRef>
          </c:tx>
          <c:invertIfNegative val="0"/>
          <c:cat>
            <c:strRef>
              <c:f>輔助數據作圖!$A$65:$A$70</c:f>
              <c:strCache>
                <c:ptCount val="6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  <c:pt idx="3">
                  <c:v>處理D</c:v>
                </c:pt>
                <c:pt idx="4">
                  <c:v>處理E</c:v>
                </c:pt>
                <c:pt idx="5">
                  <c:v>處理F</c:v>
                </c:pt>
              </c:strCache>
            </c:strRef>
          </c:cat>
          <c:val>
            <c:numRef>
              <c:f>輔助數據作圖!$C$65:$C$70</c:f>
              <c:numCache>
                <c:formatCode>General</c:formatCode>
                <c:ptCount val="6"/>
                <c:pt idx="0">
                  <c:v>#N/A</c:v>
                </c:pt>
                <c:pt idx="1">
                  <c:v>8</c:v>
                </c:pt>
                <c:pt idx="2">
                  <c:v>#N/A</c:v>
                </c:pt>
                <c:pt idx="3">
                  <c:v>6</c:v>
                </c:pt>
                <c:pt idx="4">
                  <c:v>#N/A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輔助數據作圖!$D$64</c:f>
              <c:strCache>
                <c:ptCount val="1"/>
                <c:pt idx="0">
                  <c:v>低於平均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輔助數據作圖!$A$65:$A$70</c:f>
              <c:strCache>
                <c:ptCount val="6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  <c:pt idx="3">
                  <c:v>處理D</c:v>
                </c:pt>
                <c:pt idx="4">
                  <c:v>處理E</c:v>
                </c:pt>
                <c:pt idx="5">
                  <c:v>處理F</c:v>
                </c:pt>
              </c:strCache>
            </c:strRef>
          </c:cat>
          <c:val>
            <c:numRef>
              <c:f>輔助數據作圖!$D$65:$D$70</c:f>
              <c:numCache>
                <c:formatCode>General</c:formatCode>
                <c:ptCount val="6"/>
                <c:pt idx="0">
                  <c:v>4</c:v>
                </c:pt>
                <c:pt idx="1">
                  <c:v>#N/A</c:v>
                </c:pt>
                <c:pt idx="2">
                  <c:v>4</c:v>
                </c:pt>
                <c:pt idx="3">
                  <c:v>#N/A</c:v>
                </c:pt>
                <c:pt idx="4">
                  <c:v>3</c:v>
                </c:pt>
                <c:pt idx="5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8452480"/>
        <c:axId val="128454016"/>
      </c:barChart>
      <c:scatterChart>
        <c:scatterStyle val="lineMarker"/>
        <c:varyColors val="0"/>
        <c:ser>
          <c:idx val="1"/>
          <c:order val="0"/>
          <c:tx>
            <c:strRef>
              <c:f>輔助數據作圖!$C$76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輔助數據作圖!$A$76:$A$77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輔助數據作圖!$B$76:$B$77</c:f>
              <c:numCache>
                <c:formatCode>General</c:formatCode>
                <c:ptCount val="2"/>
                <c:pt idx="0">
                  <c:v>5.166666666666667</c:v>
                </c:pt>
                <c:pt idx="1">
                  <c:v>5.166666666666667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65536"/>
        <c:axId val="128464000"/>
      </c:scatterChart>
      <c:catAx>
        <c:axId val="1284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454016"/>
        <c:crosses val="autoZero"/>
        <c:auto val="1"/>
        <c:lblAlgn val="ctr"/>
        <c:lblOffset val="0"/>
        <c:tickLblSkip val="1"/>
        <c:noMultiLvlLbl val="0"/>
      </c:catAx>
      <c:valAx>
        <c:axId val="128454016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8452480"/>
        <c:crosses val="autoZero"/>
        <c:crossBetween val="between"/>
      </c:valAx>
      <c:valAx>
        <c:axId val="128464000"/>
        <c:scaling>
          <c:orientation val="minMax"/>
          <c:max val="10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28465536"/>
        <c:crosses val="max"/>
        <c:crossBetween val="midCat"/>
      </c:valAx>
      <c:valAx>
        <c:axId val="128465536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28464000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1245747059396E-2"/>
          <c:y val="6.9258149182965023E-2"/>
          <c:w val="0.81582531350247889"/>
          <c:h val="0.7098674117348235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'輔助背景-垂直'!$D$1</c:f>
              <c:strCache>
                <c:ptCount val="1"/>
                <c:pt idx="0">
                  <c:v>夜晚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invertIfNegative val="0"/>
          <c:cat>
            <c:numRef>
              <c:f>'輔助背景-垂直'!$B$2:$B$49</c:f>
              <c:numCache>
                <c:formatCode>hh</c:formatCode>
                <c:ptCount val="48"/>
                <c:pt idx="0">
                  <c:v>0.58333333333333337</c:v>
                </c:pt>
                <c:pt idx="1">
                  <c:v>0.625</c:v>
                </c:pt>
                <c:pt idx="2">
                  <c:v>0.66666666666666696</c:v>
                </c:pt>
                <c:pt idx="3">
                  <c:v>0.70833333333333304</c:v>
                </c:pt>
                <c:pt idx="4">
                  <c:v>0.75</c:v>
                </c:pt>
                <c:pt idx="5">
                  <c:v>0.79166666666666596</c:v>
                </c:pt>
                <c:pt idx="6">
                  <c:v>0.83333333333333304</c:v>
                </c:pt>
                <c:pt idx="7">
                  <c:v>0.874999999999999</c:v>
                </c:pt>
                <c:pt idx="8">
                  <c:v>0.91666666666666596</c:v>
                </c:pt>
                <c:pt idx="9">
                  <c:v>0.95833333333333304</c:v>
                </c:pt>
                <c:pt idx="10">
                  <c:v>0.999999999999999</c:v>
                </c:pt>
                <c:pt idx="11">
                  <c:v>1.0416666666666701</c:v>
                </c:pt>
                <c:pt idx="12">
                  <c:v>1.0833333333333299</c:v>
                </c:pt>
                <c:pt idx="13">
                  <c:v>1.125</c:v>
                </c:pt>
                <c:pt idx="14">
                  <c:v>1.1666666666666701</c:v>
                </c:pt>
                <c:pt idx="15">
                  <c:v>1.2083333333333299</c:v>
                </c:pt>
                <c:pt idx="16">
                  <c:v>1.25</c:v>
                </c:pt>
                <c:pt idx="17">
                  <c:v>1.2916666666666701</c:v>
                </c:pt>
                <c:pt idx="18">
                  <c:v>1.3333333333333299</c:v>
                </c:pt>
                <c:pt idx="19">
                  <c:v>1.375</c:v>
                </c:pt>
                <c:pt idx="20">
                  <c:v>1.4166666666666701</c:v>
                </c:pt>
                <c:pt idx="21">
                  <c:v>1.4583333333333299</c:v>
                </c:pt>
                <c:pt idx="22">
                  <c:v>1.5</c:v>
                </c:pt>
                <c:pt idx="23">
                  <c:v>1.5416666666666701</c:v>
                </c:pt>
                <c:pt idx="24">
                  <c:v>0.58333333333333337</c:v>
                </c:pt>
                <c:pt idx="25">
                  <c:v>0.625</c:v>
                </c:pt>
                <c:pt idx="26">
                  <c:v>0.66666666666666696</c:v>
                </c:pt>
                <c:pt idx="27">
                  <c:v>0.70833333333333304</c:v>
                </c:pt>
                <c:pt idx="28">
                  <c:v>0.75</c:v>
                </c:pt>
                <c:pt idx="29">
                  <c:v>0.79166666666666596</c:v>
                </c:pt>
                <c:pt idx="30">
                  <c:v>0.83333333333333304</c:v>
                </c:pt>
                <c:pt idx="31">
                  <c:v>0.874999999999999</c:v>
                </c:pt>
                <c:pt idx="32">
                  <c:v>0.91666666666666596</c:v>
                </c:pt>
                <c:pt idx="33">
                  <c:v>0.95833333333333304</c:v>
                </c:pt>
                <c:pt idx="34">
                  <c:v>0.999999999999999</c:v>
                </c:pt>
                <c:pt idx="35">
                  <c:v>1.0416666666666701</c:v>
                </c:pt>
                <c:pt idx="36">
                  <c:v>1.0833333333333299</c:v>
                </c:pt>
                <c:pt idx="37">
                  <c:v>1.125</c:v>
                </c:pt>
                <c:pt idx="38">
                  <c:v>1.1666666666666701</c:v>
                </c:pt>
                <c:pt idx="39">
                  <c:v>1.2083333333333299</c:v>
                </c:pt>
                <c:pt idx="40">
                  <c:v>1.25</c:v>
                </c:pt>
                <c:pt idx="41">
                  <c:v>1.2916666666666701</c:v>
                </c:pt>
                <c:pt idx="42">
                  <c:v>1.3333333333333299</c:v>
                </c:pt>
                <c:pt idx="43">
                  <c:v>1.375</c:v>
                </c:pt>
                <c:pt idx="44">
                  <c:v>1.4166666666666701</c:v>
                </c:pt>
                <c:pt idx="45">
                  <c:v>1.4583333333333299</c:v>
                </c:pt>
                <c:pt idx="46">
                  <c:v>1.5</c:v>
                </c:pt>
                <c:pt idx="47">
                  <c:v>1.5416666666666701</c:v>
                </c:pt>
              </c:numCache>
            </c:numRef>
          </c:cat>
          <c:val>
            <c:numRef>
              <c:f>'輔助背景-垂直'!$D$2:$D$49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8596224"/>
        <c:axId val="128594688"/>
      </c:barChart>
      <c:lineChart>
        <c:grouping val="standard"/>
        <c:varyColors val="0"/>
        <c:ser>
          <c:idx val="0"/>
          <c:order val="0"/>
          <c:tx>
            <c:strRef>
              <c:f>'輔助背景-垂直'!$C$1</c:f>
              <c:strCache>
                <c:ptCount val="1"/>
                <c:pt idx="0">
                  <c:v>數值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multiLvlStrRef>
              <c:f>'輔助背景-垂直'!$A$2:$B$49</c:f>
              <c:multiLvlStrCache>
                <c:ptCount val="48"/>
                <c:lvl>
                  <c:pt idx="0">
                    <c:v>14</c:v>
                  </c:pt>
                  <c:pt idx="1">
                    <c:v>15</c:v>
                  </c:pt>
                  <c:pt idx="2">
                    <c:v>16</c:v>
                  </c:pt>
                  <c:pt idx="3">
                    <c:v>17</c:v>
                  </c:pt>
                  <c:pt idx="4">
                    <c:v>18</c:v>
                  </c:pt>
                  <c:pt idx="5">
                    <c:v>19</c:v>
                  </c:pt>
                  <c:pt idx="6">
                    <c:v>20</c:v>
                  </c:pt>
                  <c:pt idx="7">
                    <c:v>21</c:v>
                  </c:pt>
                  <c:pt idx="8">
                    <c:v>22</c:v>
                  </c:pt>
                  <c:pt idx="9">
                    <c:v>23</c:v>
                  </c:pt>
                  <c:pt idx="10">
                    <c:v>00</c:v>
                  </c:pt>
                  <c:pt idx="11">
                    <c:v>01</c:v>
                  </c:pt>
                  <c:pt idx="12">
                    <c:v>02</c:v>
                  </c:pt>
                  <c:pt idx="13">
                    <c:v>03</c:v>
                  </c:pt>
                  <c:pt idx="14">
                    <c:v>04</c:v>
                  </c:pt>
                  <c:pt idx="15">
                    <c:v>05</c:v>
                  </c:pt>
                  <c:pt idx="16">
                    <c:v>06</c:v>
                  </c:pt>
                  <c:pt idx="17">
                    <c:v>07</c:v>
                  </c:pt>
                  <c:pt idx="18">
                    <c:v>08</c:v>
                  </c:pt>
                  <c:pt idx="19">
                    <c:v>09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00</c:v>
                  </c:pt>
                  <c:pt idx="35">
                    <c:v>01</c:v>
                  </c:pt>
                  <c:pt idx="36">
                    <c:v>02</c:v>
                  </c:pt>
                  <c:pt idx="37">
                    <c:v>03</c:v>
                  </c:pt>
                  <c:pt idx="38">
                    <c:v>04</c:v>
                  </c:pt>
                  <c:pt idx="39">
                    <c:v>05</c:v>
                  </c:pt>
                  <c:pt idx="40">
                    <c:v>06</c:v>
                  </c:pt>
                  <c:pt idx="41">
                    <c:v>07</c:v>
                  </c:pt>
                  <c:pt idx="42">
                    <c:v>08</c:v>
                  </c:pt>
                  <c:pt idx="43">
                    <c:v>09</c:v>
                  </c:pt>
                  <c:pt idx="44">
                    <c:v>10</c:v>
                  </c:pt>
                  <c:pt idx="45">
                    <c:v>11</c:v>
                  </c:pt>
                  <c:pt idx="46">
                    <c:v>12</c:v>
                  </c:pt>
                  <c:pt idx="47">
                    <c:v>13</c:v>
                  </c:pt>
                </c:lvl>
                <c:lvl>
                  <c:pt idx="0">
                    <c:v>day1</c:v>
                  </c:pt>
                  <c:pt idx="34">
                    <c:v>day2</c:v>
                  </c:pt>
                </c:lvl>
              </c:multiLvlStrCache>
            </c:multiLvlStrRef>
          </c:cat>
          <c:val>
            <c:numRef>
              <c:f>'輔助背景-垂直'!$C$2:$C$49</c:f>
              <c:numCache>
                <c:formatCode>General</c:formatCode>
                <c:ptCount val="48"/>
                <c:pt idx="0">
                  <c:v>80</c:v>
                </c:pt>
                <c:pt idx="1">
                  <c:v>82</c:v>
                </c:pt>
                <c:pt idx="2">
                  <c:v>83</c:v>
                </c:pt>
                <c:pt idx="3">
                  <c:v>80</c:v>
                </c:pt>
                <c:pt idx="4">
                  <c:v>60</c:v>
                </c:pt>
                <c:pt idx="5">
                  <c:v>55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20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43</c:v>
                </c:pt>
                <c:pt idx="19">
                  <c:v>50</c:v>
                </c:pt>
                <c:pt idx="20">
                  <c:v>55</c:v>
                </c:pt>
                <c:pt idx="21">
                  <c:v>60</c:v>
                </c:pt>
                <c:pt idx="22">
                  <c:v>65</c:v>
                </c:pt>
                <c:pt idx="23">
                  <c:v>75</c:v>
                </c:pt>
                <c:pt idx="24">
                  <c:v>80</c:v>
                </c:pt>
                <c:pt idx="25">
                  <c:v>82</c:v>
                </c:pt>
                <c:pt idx="26">
                  <c:v>83</c:v>
                </c:pt>
                <c:pt idx="27">
                  <c:v>80</c:v>
                </c:pt>
                <c:pt idx="28">
                  <c:v>60</c:v>
                </c:pt>
                <c:pt idx="29">
                  <c:v>55</c:v>
                </c:pt>
                <c:pt idx="30">
                  <c:v>40</c:v>
                </c:pt>
                <c:pt idx="31">
                  <c:v>30</c:v>
                </c:pt>
                <c:pt idx="32">
                  <c:v>20</c:v>
                </c:pt>
                <c:pt idx="33">
                  <c:v>18</c:v>
                </c:pt>
                <c:pt idx="34">
                  <c:v>20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20</c:v>
                </c:pt>
                <c:pt idx="39">
                  <c:v>30</c:v>
                </c:pt>
                <c:pt idx="40">
                  <c:v>35</c:v>
                </c:pt>
                <c:pt idx="41">
                  <c:v>40</c:v>
                </c:pt>
                <c:pt idx="42">
                  <c:v>43</c:v>
                </c:pt>
                <c:pt idx="43">
                  <c:v>50</c:v>
                </c:pt>
                <c:pt idx="44">
                  <c:v>55</c:v>
                </c:pt>
                <c:pt idx="45">
                  <c:v>60</c:v>
                </c:pt>
                <c:pt idx="46">
                  <c:v>65</c:v>
                </c:pt>
                <c:pt idx="47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82400"/>
        <c:axId val="128584704"/>
      </c:lineChart>
      <c:catAx>
        <c:axId val="128582400"/>
        <c:scaling>
          <c:orientation val="minMax"/>
        </c:scaling>
        <c:delete val="0"/>
        <c:axPos val="b"/>
        <c:numFmt formatCode="hh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/>
            </a:pPr>
            <a:endParaRPr lang="zh-TW"/>
          </a:p>
        </c:txPr>
        <c:crossAx val="128584704"/>
        <c:crosses val="autoZero"/>
        <c:auto val="1"/>
        <c:lblAlgn val="ctr"/>
        <c:lblOffset val="100"/>
        <c:tickMarkSkip val="1"/>
        <c:noMultiLvlLbl val="0"/>
      </c:catAx>
      <c:valAx>
        <c:axId val="128584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582400"/>
        <c:crosses val="autoZero"/>
        <c:crossBetween val="between"/>
        <c:majorUnit val="10"/>
      </c:valAx>
      <c:valAx>
        <c:axId val="12859468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8596224"/>
        <c:crosses val="max"/>
        <c:crossBetween val="between"/>
      </c:valAx>
      <c:catAx>
        <c:axId val="128596224"/>
        <c:scaling>
          <c:orientation val="minMax"/>
        </c:scaling>
        <c:delete val="1"/>
        <c:axPos val="b"/>
        <c:numFmt formatCode="hh" sourceLinked="1"/>
        <c:majorTickMark val="out"/>
        <c:minorTickMark val="none"/>
        <c:tickLblPos val="nextTo"/>
        <c:crossAx val="128594688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96062992125983"/>
          <c:y val="0.13010425780110821"/>
          <c:w val="0.75003937007874011"/>
          <c:h val="0.76317512394284048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'輔助背景-水平'!$C$1</c:f>
              <c:strCache>
                <c:ptCount val="1"/>
                <c:pt idx="0">
                  <c:v>low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numRef>
              <c:f>'輔助背景-水平'!$A$2:$A$32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cat>
          <c:val>
            <c:numRef>
              <c:f>'輔助背景-水平'!$C$2:$C$32</c:f>
              <c:numCache>
                <c:formatCode>General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</c:numCache>
            </c:numRef>
          </c:val>
        </c:ser>
        <c:ser>
          <c:idx val="2"/>
          <c:order val="2"/>
          <c:tx>
            <c:strRef>
              <c:f>'輔助背景-水平'!$D$1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</c:spPr>
          <c:invertIfNegative val="0"/>
          <c:cat>
            <c:numRef>
              <c:f>'輔助背景-水平'!$A$2:$A$32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cat>
          <c:val>
            <c:numRef>
              <c:f>'輔助背景-水平'!$D$2:$D$32</c:f>
              <c:numCache>
                <c:formatCode>General</c:formatCode>
                <c:ptCount val="3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8000000"/>
        <c:axId val="128001536"/>
      </c:barChart>
      <c:lineChart>
        <c:grouping val="standard"/>
        <c:varyColors val="0"/>
        <c:ser>
          <c:idx val="1"/>
          <c:order val="0"/>
          <c:tx>
            <c:strRef>
              <c:f>'輔助背景-水平'!$B$1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'輔助背景-水平'!$A$2:$A$32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cat>
          <c:val>
            <c:numRef>
              <c:f>'輔助背景-水平'!$B$2:$B$32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28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38</c:v>
                </c:pt>
                <c:pt idx="8">
                  <c:v>40</c:v>
                </c:pt>
                <c:pt idx="9">
                  <c:v>46</c:v>
                </c:pt>
                <c:pt idx="10">
                  <c:v>48</c:v>
                </c:pt>
                <c:pt idx="11">
                  <c:v>53</c:v>
                </c:pt>
                <c:pt idx="12">
                  <c:v>58</c:v>
                </c:pt>
                <c:pt idx="13">
                  <c:v>60</c:v>
                </c:pt>
                <c:pt idx="14">
                  <c:v>75</c:v>
                </c:pt>
                <c:pt idx="15">
                  <c:v>79</c:v>
                </c:pt>
                <c:pt idx="16">
                  <c:v>80</c:v>
                </c:pt>
                <c:pt idx="17">
                  <c:v>84</c:v>
                </c:pt>
                <c:pt idx="18">
                  <c:v>86</c:v>
                </c:pt>
                <c:pt idx="19">
                  <c:v>85</c:v>
                </c:pt>
                <c:pt idx="20">
                  <c:v>85</c:v>
                </c:pt>
                <c:pt idx="21">
                  <c:v>86</c:v>
                </c:pt>
                <c:pt idx="22">
                  <c:v>85</c:v>
                </c:pt>
                <c:pt idx="23">
                  <c:v>86</c:v>
                </c:pt>
                <c:pt idx="24">
                  <c:v>70</c:v>
                </c:pt>
                <c:pt idx="25">
                  <c:v>67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63</c:v>
                </c:pt>
                <c:pt idx="30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00000"/>
        <c:axId val="128001536"/>
      </c:lineChart>
      <c:catAx>
        <c:axId val="12800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001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8001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00000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4961207337444"/>
          <c:y val="0.12215026736255644"/>
          <c:w val="0.71393107279522239"/>
          <c:h val="0.73512849658746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'輔助背景-用儲存格'!$A$1</c:f>
              <c:strCache>
                <c:ptCount val="1"/>
                <c:pt idx="0">
                  <c:v>個體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'輔助背景-用儲存格'!$B$2:$B$7</c:f>
              <c:numCache>
                <c:formatCode>General</c:formatCode>
                <c:ptCount val="6"/>
                <c:pt idx="0">
                  <c:v>20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</c:numCache>
            </c:numRef>
          </c:xVal>
          <c:yVal>
            <c:numRef>
              <c:f>'輔助背景-用儲存格'!$C$2:$C$7</c:f>
              <c:numCache>
                <c:formatCode>General</c:formatCode>
                <c:ptCount val="6"/>
                <c:pt idx="0">
                  <c:v>4.5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36416"/>
        <c:axId val="128637952"/>
      </c:scatterChart>
      <c:valAx>
        <c:axId val="128636416"/>
        <c:scaling>
          <c:orientation val="minMax"/>
          <c:max val="2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28637952"/>
        <c:crossesAt val="0"/>
        <c:crossBetween val="midCat"/>
      </c:valAx>
      <c:valAx>
        <c:axId val="128637952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8636416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815232"/>
        <c:axId val="126845696"/>
      </c:barChart>
      <c:catAx>
        <c:axId val="12681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6845696"/>
        <c:crosses val="autoZero"/>
        <c:auto val="1"/>
        <c:lblAlgn val="ctr"/>
        <c:lblOffset val="100"/>
        <c:noMultiLvlLbl val="0"/>
      </c:catAx>
      <c:valAx>
        <c:axId val="126845696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6815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61994750656169"/>
          <c:y val="6.0478335929933895E-2"/>
          <c:w val="0.66738361038203553"/>
          <c:h val="0.70599379623001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'輔助線-誤差線'!$A$1</c:f>
              <c:strCache>
                <c:ptCount val="1"/>
                <c:pt idx="0">
                  <c:v>個體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'輔助線-誤差線'!$B$2:$B$7</c:f>
              <c:numCache>
                <c:formatCode>General</c:formatCode>
                <c:ptCount val="6"/>
                <c:pt idx="0">
                  <c:v>20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</c:numCache>
            </c:numRef>
          </c:xVal>
          <c:yVal>
            <c:numRef>
              <c:f>'輔助線-誤差線'!$C$2:$C$7</c:f>
              <c:numCache>
                <c:formatCode>General</c:formatCode>
                <c:ptCount val="6"/>
                <c:pt idx="0">
                  <c:v>4.5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'輔助線-誤差線'!$A$10</c:f>
              <c:strCache>
                <c:ptCount val="1"/>
                <c:pt idx="0">
                  <c:v>中心點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xVal>
            <c:numRef>
              <c:f>'輔助線-誤差線'!$B$10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'輔助線-誤差線'!$C$10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4800"/>
        <c:axId val="128206336"/>
      </c:scatterChart>
      <c:valAx>
        <c:axId val="128204800"/>
        <c:scaling>
          <c:orientation val="minMax"/>
          <c:max val="2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28206336"/>
        <c:crossesAt val="0"/>
        <c:crossBetween val="midCat"/>
      </c:valAx>
      <c:valAx>
        <c:axId val="128206336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8204800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61994750656169"/>
          <c:y val="4.6218086375566687E-2"/>
          <c:w val="0.66738361038203553"/>
          <c:h val="0.70599379623001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'輔助線-誤差線'!$A$1</c:f>
              <c:strCache>
                <c:ptCount val="1"/>
                <c:pt idx="0">
                  <c:v>個體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'輔助線-誤差線'!$B$2:$B$7</c:f>
              <c:numCache>
                <c:formatCode>General</c:formatCode>
                <c:ptCount val="6"/>
                <c:pt idx="0">
                  <c:v>20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</c:numCache>
            </c:numRef>
          </c:xVal>
          <c:yVal>
            <c:numRef>
              <c:f>'輔助線-誤差線'!$C$2:$C$7</c:f>
              <c:numCache>
                <c:formatCode>General</c:formatCode>
                <c:ptCount val="6"/>
                <c:pt idx="0">
                  <c:v>4.5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'輔助線-誤差線'!$A$10</c:f>
              <c:strCache>
                <c:ptCount val="1"/>
                <c:pt idx="0">
                  <c:v>中心點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xVal>
            <c:numRef>
              <c:f>'輔助線-誤差線'!$B$10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'輔助線-誤差線'!$C$10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23488"/>
        <c:axId val="128241664"/>
      </c:scatterChart>
      <c:valAx>
        <c:axId val="128223488"/>
        <c:scaling>
          <c:orientation val="minMax"/>
          <c:max val="2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28241664"/>
        <c:crossesAt val="5"/>
        <c:crossBetween val="midCat"/>
      </c:valAx>
      <c:valAx>
        <c:axId val="128241664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8223488"/>
        <c:crossesAt val="16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03803668926406"/>
          <c:y val="0.12846241677417441"/>
          <c:w val="0.5770901230929022"/>
          <c:h val="0.55970075774426498"/>
        </c:manualLayout>
      </c:layout>
      <c:scatterChart>
        <c:scatterStyle val="lineMarker"/>
        <c:varyColors val="0"/>
        <c:ser>
          <c:idx val="1"/>
          <c:order val="0"/>
          <c:tx>
            <c:strRef>
              <c:f>輔助線與標記資料點!$A$10</c:f>
              <c:strCache>
                <c:ptCount val="1"/>
                <c:pt idx="0">
                  <c:v>死亡率 1%</c:v>
                </c:pt>
              </c:strCache>
            </c:strRef>
          </c:tx>
          <c:spPr>
            <a:ln w="19050"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</c:dLbl>
            <c:txPr>
              <a:bodyPr/>
              <a:lstStyle/>
              <a:p>
                <a:pPr>
                  <a:defRPr sz="80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輔助線與標記資料點!$B$12:$B$13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輔助線與標記資料點!$C$12:$C$13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輔助線與標記資料點!$A$16</c:f>
              <c:strCache>
                <c:ptCount val="1"/>
                <c:pt idx="0">
                  <c:v>死亡率 5%</c:v>
                </c:pt>
              </c:strCache>
            </c:strRef>
          </c:tx>
          <c:spPr>
            <a:ln w="19050"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</c:dLbl>
            <c:txPr>
              <a:bodyPr/>
              <a:lstStyle/>
              <a:p>
                <a:pPr>
                  <a:defRPr sz="80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輔助線與標記資料點!$B$18:$B$19</c:f>
              <c:numCache>
                <c:formatCode>General</c:formatCode>
                <c:ptCount val="2"/>
                <c:pt idx="0">
                  <c:v>0</c:v>
                </c:pt>
                <c:pt idx="1">
                  <c:v>400</c:v>
                </c:pt>
              </c:numCache>
            </c:numRef>
          </c:xVal>
          <c:yVal>
            <c:numRef>
              <c:f>輔助線與標記資料點!$C$18:$C$19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輔助線與標記資料點!$A$1</c:f>
              <c:strCache>
                <c:ptCount val="1"/>
                <c:pt idx="0">
                  <c:v>國家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Pt>
            <c:idx val="3"/>
            <c:marker>
              <c:spPr>
                <a:solidFill>
                  <a:schemeClr val="accent2"/>
                </a:solidFill>
                <a:ln>
                  <a:noFill/>
                </a:ln>
              </c:spPr>
            </c:marker>
            <c:bubble3D val="0"/>
          </c:dPt>
          <c:dLbls>
            <c:dLbl>
              <c:idx val="0"/>
              <c:layout>
                <c:manualLayout>
                  <c:x val="-3.0543882549440678E-2"/>
                  <c:y val="-2.6365348399246705E-2"/>
                </c:manualLayout>
              </c:layout>
              <c:tx>
                <c:strRef>
                  <c:f>輔助線與標記資料點!$A$2</c:f>
                  <c:strCache>
                    <c:ptCount val="1"/>
                    <c:pt idx="0">
                      <c:v>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9456398164133226E-2"/>
                  <c:y val="-2.6365348399246705E-2"/>
                </c:manualLayout>
              </c:layout>
              <c:tx>
                <c:strRef>
                  <c:f>輔助線與標記資料點!$A$3</c:f>
                  <c:strCache>
                    <c:ptCount val="1"/>
                    <c:pt idx="0">
                      <c:v>B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9456398164133226E-2"/>
                  <c:y val="-2.6365348399246705E-2"/>
                </c:manualLayout>
              </c:layout>
              <c:tx>
                <c:strRef>
                  <c:f>輔助線與標記資料點!$A$4</c:f>
                  <c:strCache>
                    <c:ptCount val="1"/>
                    <c:pt idx="0">
                      <c:v>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0543882549440678E-2"/>
                  <c:y val="-2.6365348399246705E-2"/>
                </c:manualLayout>
              </c:layout>
              <c:tx>
                <c:strRef>
                  <c:f>輔助線與標記資料點!$A$5</c:f>
                  <c:strCache>
                    <c:ptCount val="1"/>
                    <c:pt idx="0">
                      <c:v>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accent2"/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832484174772271E-2"/>
                  <c:y val="-2.6365348399246705E-2"/>
                </c:manualLayout>
              </c:layout>
              <c:tx>
                <c:strRef>
                  <c:f>輔助線與標記資料點!$A$6</c:f>
                  <c:strCache>
                    <c:ptCount val="1"/>
                    <c:pt idx="0">
                      <c:v>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7219391693685348E-2"/>
                  <c:y val="-2.6365348399246705E-2"/>
                </c:manualLayout>
              </c:layout>
              <c:tx>
                <c:strRef>
                  <c:f>輔助線與標記資料點!$A$7</c:f>
                  <c:strCache>
                    <c:ptCount val="1"/>
                    <c:pt idx="0">
                      <c:v>F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輔助線與標記資料點!$B$2:$B$7</c:f>
              <c:numCache>
                <c:formatCode>General</c:formatCode>
                <c:ptCount val="6"/>
                <c:pt idx="0">
                  <c:v>250</c:v>
                </c:pt>
                <c:pt idx="1">
                  <c:v>30</c:v>
                </c:pt>
                <c:pt idx="2">
                  <c:v>200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</c:numCache>
            </c:numRef>
          </c:xVal>
          <c:yVal>
            <c:numRef>
              <c:f>輔助線與標記資料點!$C$2:$C$7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14</c:v>
                </c:pt>
                <c:pt idx="4">
                  <c:v>4</c:v>
                </c:pt>
                <c:pt idx="5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64992"/>
        <c:axId val="128166912"/>
      </c:scatterChart>
      <c:valAx>
        <c:axId val="128164992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zh-TW" altLang="en-US" b="0"/>
                  <a:t>確診數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66912"/>
        <c:crosses val="autoZero"/>
        <c:crossBetween val="midCat"/>
      </c:valAx>
      <c:valAx>
        <c:axId val="128166912"/>
        <c:scaling>
          <c:orientation val="minMax"/>
          <c:max val="2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死亡數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64992"/>
        <c:crosses val="autoZero"/>
        <c:crossBetween val="midCat"/>
        <c:majorUnit val="5"/>
      </c:valAx>
      <c:spPr>
        <a:noFill/>
      </c:spPr>
    </c:plotArea>
    <c:plotVisOnly val="1"/>
    <c:dispBlanksAs val="gap"/>
    <c:showDLblsOverMax val="0"/>
  </c:chart>
  <c:spPr>
    <a:noFill/>
    <a:ln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54783593227316"/>
          <c:y val="7.7936691732722663E-2"/>
          <c:w val="0.67080129689671142"/>
          <c:h val="0.68515875866508447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73504"/>
        <c:axId val="128772736"/>
      </c:lineChart>
      <c:dateAx>
        <c:axId val="128773504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28772736"/>
        <c:crosses val="autoZero"/>
        <c:auto val="1"/>
        <c:lblOffset val="100"/>
        <c:baseTimeUnit val="days"/>
      </c:dateAx>
      <c:valAx>
        <c:axId val="128772736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77350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50695052007389"/>
          <c:y val="7.4358393556969757E-2"/>
          <c:w val="0.66639739477009818"/>
          <c:h val="0.76126103555237412"/>
        </c:manualLayout>
      </c:layout>
      <c:scatterChart>
        <c:scatterStyle val="lineMarker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xVal>
          <c:y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日期序列!$C$1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xVal>
          <c:yVal>
            <c:numRef>
              <c:f>日期序列!$C$2:$C$6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03936"/>
        <c:axId val="128105472"/>
      </c:scatterChart>
      <c:valAx>
        <c:axId val="128103936"/>
        <c:scaling>
          <c:orientation val="minMax"/>
          <c:max val="43930"/>
          <c:min val="43890"/>
        </c:scaling>
        <c:delete val="0"/>
        <c:axPos val="b"/>
        <c:numFmt formatCode="mm/dd" sourceLinked="1"/>
        <c:majorTickMark val="none"/>
        <c:minorTickMark val="none"/>
        <c:tickLblPos val="none"/>
        <c:txPr>
          <a:bodyPr rot="-5400000" vert="horz"/>
          <a:lstStyle/>
          <a:p>
            <a:pPr>
              <a:defRPr/>
            </a:pPr>
            <a:endParaRPr lang="zh-TW"/>
          </a:p>
        </c:txPr>
        <c:crossAx val="128105472"/>
        <c:crosses val="autoZero"/>
        <c:crossBetween val="midCat"/>
      </c:valAx>
      <c:valAx>
        <c:axId val="128105472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03936"/>
        <c:crosses val="autoZero"/>
        <c:crossBetween val="midCat"/>
      </c:valAx>
    </c:plotArea>
    <c:plotVisOnly val="1"/>
    <c:dispBlanksAs val="gap"/>
    <c:showDLblsOverMax val="0"/>
  </c:chart>
  <c:spPr>
    <a:noFill/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7594050743658"/>
          <c:y val="6.4047827354913975E-2"/>
          <c:w val="0.67080129689671142"/>
          <c:h val="0.6897885680956547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52640"/>
        <c:axId val="130618112"/>
      </c:lineChart>
      <c:dateAx>
        <c:axId val="128752640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30618112"/>
        <c:crosses val="autoZero"/>
        <c:auto val="1"/>
        <c:lblOffset val="100"/>
        <c:baseTimeUnit val="days"/>
      </c:dateAx>
      <c:valAx>
        <c:axId val="130618112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75264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34926405286539"/>
          <c:y val="8.1946665063813581E-2"/>
          <c:w val="0.82271876957121015"/>
          <c:h val="0.72982629079761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invertIfNegative val="0"/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638208"/>
        <c:axId val="130639744"/>
      </c:barChart>
      <c:dateAx>
        <c:axId val="130638208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30639744"/>
        <c:crosses val="autoZero"/>
        <c:auto val="1"/>
        <c:lblOffset val="100"/>
        <c:baseTimeUnit val="days"/>
        <c:majorUnit val="1"/>
        <c:majorTimeUnit val="days"/>
      </c:dateAx>
      <c:valAx>
        <c:axId val="130639744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3820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6925634295713"/>
          <c:y val="0.15347769028871389"/>
          <c:w val="0.76264170312044344"/>
          <c:h val="0.6868059200933216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67648"/>
        <c:axId val="130669568"/>
      </c:lineChart>
      <c:catAx>
        <c:axId val="130667648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30669568"/>
        <c:crosses val="autoZero"/>
        <c:auto val="0"/>
        <c:lblAlgn val="ctr"/>
        <c:lblOffset val="100"/>
        <c:noMultiLvlLbl val="1"/>
      </c:catAx>
      <c:valAx>
        <c:axId val="130669568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6764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92171470369482"/>
          <c:y val="8.753376330310908E-2"/>
          <c:w val="0.80102675690128899"/>
          <c:h val="0.76891847949527847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Dot"/>
            </a:ln>
            <a:effectLst/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日期序列!$C$1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Lbls>
            <c:numFmt formatCode="yyyy&quot;年&quot;m&quot;月&quot;d&quot;日&quot;;@" sourceLinked="0"/>
            <c:txPr>
              <a:bodyPr rot="-5400000" vert="horz" anchor="ctr" anchorCtr="0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19744"/>
        <c:axId val="130721280"/>
      </c:lineChart>
      <c:dateAx>
        <c:axId val="130719744"/>
        <c:scaling>
          <c:orientation val="minMax"/>
        </c:scaling>
        <c:delete val="0"/>
        <c:axPos val="b"/>
        <c:numFmt formatCode="mm/dd" sourceLinked="1"/>
        <c:majorTickMark val="none"/>
        <c:minorTickMark val="none"/>
        <c:tickLblPos val="none"/>
        <c:crossAx val="130721280"/>
        <c:crosses val="autoZero"/>
        <c:auto val="1"/>
        <c:lblOffset val="100"/>
        <c:baseTimeUnit val="days"/>
      </c:dateAx>
      <c:valAx>
        <c:axId val="13072128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71974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15344235816677"/>
          <c:y val="0.17798294526488909"/>
          <c:w val="0.69228245507773067"/>
          <c:h val="0.56421073975195157"/>
        </c:manualLayout>
      </c:layout>
      <c:lineChart>
        <c:grouping val="standard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cat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38272"/>
        <c:axId val="130440192"/>
      </c:lineChart>
      <c:catAx>
        <c:axId val="13043827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30440192"/>
        <c:crosses val="autoZero"/>
        <c:auto val="1"/>
        <c:lblAlgn val="ctr"/>
        <c:lblOffset val="100"/>
        <c:noMultiLvlLbl val="0"/>
      </c:catAx>
      <c:valAx>
        <c:axId val="130440192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30438272"/>
        <c:crosses val="autoZero"/>
        <c:crossBetween val="between"/>
        <c:majorUnit val="0.5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56576"/>
        <c:axId val="126871040"/>
      </c:lineChart>
      <c:catAx>
        <c:axId val="12685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6871040"/>
        <c:crosses val="autoZero"/>
        <c:auto val="1"/>
        <c:lblAlgn val="ctr"/>
        <c:lblOffset val="100"/>
        <c:noMultiLvlLbl val="0"/>
      </c:catAx>
      <c:valAx>
        <c:axId val="126871040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6856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60643381115822"/>
          <c:y val="0.2092153218502659"/>
          <c:w val="0.70082946362473919"/>
          <c:h val="0.53297854219124996"/>
        </c:manualLayout>
      </c:layout>
      <c:scatterChart>
        <c:scatterStyle val="lineMarker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時間序列!$A$2:$A$20</c:f>
              <c:numCache>
                <c:formatCode>h:mm</c:formatCode>
                <c:ptCount val="19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xVal>
          <c:yVal>
            <c:numRef>
              <c:f>時間序列!$B$2:$B$20</c:f>
              <c:numCache>
                <c:formatCode>General</c:formatCode>
                <c:ptCount val="19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時間序列!$D$1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時間序列!$A$2:$A$20</c:f>
              <c:numCache>
                <c:formatCode>h:mm</c:formatCode>
                <c:ptCount val="19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xVal>
          <c:yVal>
            <c:numRef>
              <c:f>時間序列!$D$2:$D$20</c:f>
              <c:numCache>
                <c:formatCode>General</c:formatCode>
                <c:ptCount val="19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9888"/>
        <c:axId val="130471424"/>
      </c:scatterChart>
      <c:valAx>
        <c:axId val="130469888"/>
        <c:scaling>
          <c:orientation val="minMax"/>
          <c:max val="0.8"/>
          <c:min val="0.2"/>
        </c:scaling>
        <c:delete val="0"/>
        <c:axPos val="b"/>
        <c:numFmt formatCode="h:mm" sourceLinked="1"/>
        <c:majorTickMark val="none"/>
        <c:minorTickMark val="none"/>
        <c:tickLblPos val="none"/>
        <c:crossAx val="130471424"/>
        <c:crosses val="autoZero"/>
        <c:crossBetween val="midCat"/>
        <c:majorUnit val="0.2"/>
      </c:valAx>
      <c:valAx>
        <c:axId val="130471424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30469888"/>
        <c:crosses val="autoZero"/>
        <c:crossBetween val="midCat"/>
        <c:majorUnit val="0.5"/>
      </c:valAx>
    </c:plotArea>
    <c:plotVisOnly val="1"/>
    <c:dispBlanksAs val="gap"/>
    <c:showDLblsOverMax val="0"/>
  </c:chart>
  <c:spPr>
    <a:noFill/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071159361210636"/>
          <c:y val="8.2405784182637554E-2"/>
          <c:w val="0.59129123845895282"/>
          <c:h val="0.72230079730599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512000"/>
        <c:axId val="130513536"/>
      </c:barChart>
      <c:catAx>
        <c:axId val="13051200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30513536"/>
        <c:crosses val="autoZero"/>
        <c:auto val="1"/>
        <c:lblAlgn val="ctr"/>
        <c:lblOffset val="100"/>
        <c:noMultiLvlLbl val="0"/>
      </c:catAx>
      <c:valAx>
        <c:axId val="130513536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30512000"/>
        <c:crosses val="autoZero"/>
        <c:crossBetween val="between"/>
        <c:majorUnit val="0.5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071159361210636"/>
          <c:y val="8.2405784182637554E-2"/>
          <c:w val="0.59129123845895282"/>
          <c:h val="0.72230079730599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547712"/>
        <c:axId val="130549248"/>
      </c:barChart>
      <c:catAx>
        <c:axId val="13054771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30549248"/>
        <c:crosses val="autoZero"/>
        <c:auto val="1"/>
        <c:lblAlgn val="ctr"/>
        <c:lblOffset val="100"/>
        <c:noMultiLvlLbl val="0"/>
      </c:catAx>
      <c:valAx>
        <c:axId val="130549248"/>
        <c:scaling>
          <c:orientation val="minMax"/>
          <c:max val="37"/>
          <c:min val="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305477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48708697871099443"/>
          <c:y val="9.9337973378327712E-2"/>
          <c:w val="0.24328375619714201"/>
          <c:h val="0.58950881139857514"/>
        </c:manualLayout>
      </c:layout>
      <c:scatterChart>
        <c:scatterStyle val="lineMarker"/>
        <c:varyColors val="0"/>
        <c:ser>
          <c:idx val="1"/>
          <c:order val="0"/>
          <c:tx>
            <c:strRef>
              <c:f>組圖!$A$12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組圖!$B$12:$D$12</c:f>
              <c:numCache>
                <c:formatCode>General</c:formatCode>
                <c:ptCount val="3"/>
                <c:pt idx="0">
                  <c:v>0.38</c:v>
                </c:pt>
                <c:pt idx="1">
                  <c:v>0.39</c:v>
                </c:pt>
                <c:pt idx="2">
                  <c:v>0.3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組圖!$A$13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組圖!$B$13:$D$13</c:f>
              <c:numCache>
                <c:formatCode>General</c:formatCode>
                <c:ptCount val="3"/>
                <c:pt idx="0">
                  <c:v>0.48</c:v>
                </c:pt>
                <c:pt idx="1">
                  <c:v>0.61</c:v>
                </c:pt>
                <c:pt idx="2">
                  <c:v>0.41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組圖!$A$14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組圖!$B$14:$D$14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0.65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組圖!$Q$55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ysClr val="window" lastClr="FFFFFF">
                  <a:lumMod val="50000"/>
                </a:sysClr>
              </a:solidFill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dLbls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組圖!$Q$56:$Q$58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組圖!$S$56:$S$58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85120"/>
        <c:axId val="130886656"/>
      </c:scatterChart>
      <c:valAx>
        <c:axId val="130885120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0886656"/>
        <c:crosses val="autoZero"/>
        <c:crossBetween val="midCat"/>
      </c:valAx>
      <c:valAx>
        <c:axId val="130886656"/>
        <c:scaling>
          <c:orientation val="minMax"/>
          <c:max val="0.8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TW" altLang="en-US" b="0"/>
                  <a:t>彈性</a:t>
                </a:r>
              </a:p>
            </c:rich>
          </c:tx>
          <c:layout>
            <c:manualLayout>
              <c:xMode val="edge"/>
              <c:yMode val="edge"/>
              <c:x val="0.48507254301545638"/>
              <c:y val="5.256397637795275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0885120"/>
        <c:crosses val="autoZero"/>
        <c:crossBetween val="midCat"/>
        <c:majorUnit val="0.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35223793245522822"/>
          <c:y val="8.353478404130861E-2"/>
          <c:w val="0.28495030550561312"/>
          <c:h val="0.61927085399902559"/>
        </c:manualLayout>
      </c:layout>
      <c:scatterChart>
        <c:scatterStyle val="lineMarker"/>
        <c:varyColors val="0"/>
        <c:ser>
          <c:idx val="1"/>
          <c:order val="0"/>
          <c:tx>
            <c:strRef>
              <c:f>組圖!$A$12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組圖!$B$12:$D$12</c:f>
              <c:numCache>
                <c:formatCode>General</c:formatCode>
                <c:ptCount val="3"/>
                <c:pt idx="0">
                  <c:v>0.38</c:v>
                </c:pt>
                <c:pt idx="1">
                  <c:v>0.39</c:v>
                </c:pt>
                <c:pt idx="2">
                  <c:v>0.3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組圖!$A$13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組圖!$B$13:$D$13</c:f>
              <c:numCache>
                <c:formatCode>General</c:formatCode>
                <c:ptCount val="3"/>
                <c:pt idx="0">
                  <c:v>0.48</c:v>
                </c:pt>
                <c:pt idx="1">
                  <c:v>0.61</c:v>
                </c:pt>
                <c:pt idx="2">
                  <c:v>0.41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組圖!$A$14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組圖!$B$14:$D$14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0.65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組圖!$Q$55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ysClr val="window" lastClr="FFFFFF">
                  <a:lumMod val="50000"/>
                </a:sysClr>
              </a:solidFill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dLbls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組圖!$Q$56:$Q$58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組圖!$S$56:$S$58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38752"/>
        <c:axId val="130940288"/>
      </c:scatterChart>
      <c:valAx>
        <c:axId val="130938752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0940288"/>
        <c:crosses val="autoZero"/>
        <c:crossBetween val="midCat"/>
      </c:valAx>
      <c:valAx>
        <c:axId val="130940288"/>
        <c:scaling>
          <c:orientation val="minMax"/>
          <c:max val="0.8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TW" altLang="en-US" b="0"/>
                  <a:t>彈性</a:t>
                </a:r>
              </a:p>
            </c:rich>
          </c:tx>
          <c:layout>
            <c:manualLayout>
              <c:xMode val="edge"/>
              <c:yMode val="edge"/>
              <c:x val="0.42951714369037208"/>
              <c:y val="5.256392246743803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0938752"/>
        <c:crosses val="autoZero"/>
        <c:crossBetween val="midCat"/>
        <c:majorUnit val="0.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組圖!$A$7</c:f>
              <c:strCache>
                <c:ptCount val="1"/>
                <c:pt idx="0">
                  <c:v>低筋</c:v>
                </c:pt>
              </c:strCache>
            </c:strRef>
          </c:tx>
          <c:invertIfNegative val="0"/>
          <c:cat>
            <c:numRef>
              <c:f>組圖!$B$6:$D$6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組圖!$B$7:$D$7</c:f>
              <c:numCache>
                <c:formatCode>General</c:formatCode>
                <c:ptCount val="3"/>
                <c:pt idx="0">
                  <c:v>3580</c:v>
                </c:pt>
                <c:pt idx="1">
                  <c:v>3651</c:v>
                </c:pt>
                <c:pt idx="2">
                  <c:v>3700</c:v>
                </c:pt>
              </c:numCache>
            </c:numRef>
          </c:val>
        </c:ser>
        <c:ser>
          <c:idx val="1"/>
          <c:order val="1"/>
          <c:tx>
            <c:strRef>
              <c:f>組圖!$A$8</c:f>
              <c:strCache>
                <c:ptCount val="1"/>
                <c:pt idx="0">
                  <c:v>中筋</c:v>
                </c:pt>
              </c:strCache>
            </c:strRef>
          </c:tx>
          <c:invertIfNegative val="0"/>
          <c:cat>
            <c:numRef>
              <c:f>組圖!$B$6:$D$6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組圖!$B$8:$D$8</c:f>
              <c:numCache>
                <c:formatCode>General</c:formatCode>
                <c:ptCount val="3"/>
                <c:pt idx="0">
                  <c:v>3550</c:v>
                </c:pt>
                <c:pt idx="1">
                  <c:v>3570</c:v>
                </c:pt>
                <c:pt idx="2">
                  <c:v>3580</c:v>
                </c:pt>
              </c:numCache>
            </c:numRef>
          </c:val>
        </c:ser>
        <c:ser>
          <c:idx val="2"/>
          <c:order val="2"/>
          <c:tx>
            <c:strRef>
              <c:f>組圖!$A$9</c:f>
              <c:strCache>
                <c:ptCount val="1"/>
                <c:pt idx="0">
                  <c:v>高筋</c:v>
                </c:pt>
              </c:strCache>
            </c:strRef>
          </c:tx>
          <c:invertIfNegative val="0"/>
          <c:cat>
            <c:numRef>
              <c:f>組圖!$B$6:$D$6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組圖!$B$9:$D$9</c:f>
              <c:numCache>
                <c:formatCode>General</c:formatCode>
                <c:ptCount val="3"/>
                <c:pt idx="0">
                  <c:v>3448</c:v>
                </c:pt>
                <c:pt idx="1">
                  <c:v>3450</c:v>
                </c:pt>
                <c:pt idx="2">
                  <c:v>3552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69440"/>
        <c:axId val="129070976"/>
      </c:barChart>
      <c:catAx>
        <c:axId val="1290694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29070976"/>
        <c:crosses val="autoZero"/>
        <c:auto val="1"/>
        <c:lblAlgn val="ctr"/>
        <c:lblOffset val="100"/>
        <c:noMultiLvlLbl val="0"/>
      </c:catAx>
      <c:valAx>
        <c:axId val="129070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zh-TW" altLang="en-US" b="0"/>
                  <a:t>透光度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06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組圖!$A$12</c:f>
              <c:strCache>
                <c:ptCount val="1"/>
                <c:pt idx="0">
                  <c:v>低筋</c:v>
                </c:pt>
              </c:strCache>
            </c:strRef>
          </c:tx>
          <c:invertIfNegative val="0"/>
          <c:cat>
            <c:numRef>
              <c:f>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組圖!$B$12:$D$12</c:f>
              <c:numCache>
                <c:formatCode>General</c:formatCode>
                <c:ptCount val="3"/>
                <c:pt idx="0">
                  <c:v>0.38</c:v>
                </c:pt>
                <c:pt idx="1">
                  <c:v>0.39</c:v>
                </c:pt>
                <c:pt idx="2">
                  <c:v>0.3</c:v>
                </c:pt>
              </c:numCache>
            </c:numRef>
          </c:val>
        </c:ser>
        <c:ser>
          <c:idx val="1"/>
          <c:order val="1"/>
          <c:tx>
            <c:strRef>
              <c:f>組圖!$A$13</c:f>
              <c:strCache>
                <c:ptCount val="1"/>
                <c:pt idx="0">
                  <c:v>中筋</c:v>
                </c:pt>
              </c:strCache>
            </c:strRef>
          </c:tx>
          <c:invertIfNegative val="0"/>
          <c:cat>
            <c:numRef>
              <c:f>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組圖!$B$13:$D$13</c:f>
              <c:numCache>
                <c:formatCode>General</c:formatCode>
                <c:ptCount val="3"/>
                <c:pt idx="0">
                  <c:v>0.48</c:v>
                </c:pt>
                <c:pt idx="1">
                  <c:v>0.61</c:v>
                </c:pt>
                <c:pt idx="2">
                  <c:v>0.41</c:v>
                </c:pt>
              </c:numCache>
            </c:numRef>
          </c:val>
        </c:ser>
        <c:ser>
          <c:idx val="2"/>
          <c:order val="2"/>
          <c:tx>
            <c:strRef>
              <c:f>組圖!$A$14</c:f>
              <c:strCache>
                <c:ptCount val="1"/>
                <c:pt idx="0">
                  <c:v>高筋</c:v>
                </c:pt>
              </c:strCache>
            </c:strRef>
          </c:tx>
          <c:invertIfNegative val="0"/>
          <c:cat>
            <c:numRef>
              <c:f>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組圖!$B$14:$D$14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0.65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88896"/>
        <c:axId val="130585728"/>
      </c:barChart>
      <c:catAx>
        <c:axId val="1290888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30585728"/>
        <c:crosses val="autoZero"/>
        <c:auto val="1"/>
        <c:lblAlgn val="ctr"/>
        <c:lblOffset val="100"/>
        <c:noMultiLvlLbl val="0"/>
      </c:catAx>
      <c:valAx>
        <c:axId val="130585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zh-TW" altLang="en-US" b="0"/>
                  <a:t>彈性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08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組圖!$A$17</c:f>
              <c:strCache>
                <c:ptCount val="1"/>
                <c:pt idx="0">
                  <c:v>低筋</c:v>
                </c:pt>
              </c:strCache>
            </c:strRef>
          </c:tx>
          <c:invertIfNegative val="0"/>
          <c:cat>
            <c:numRef>
              <c:f>組圖!$B$16:$D$16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組圖!$B$17:$D$17</c:f>
              <c:numCache>
                <c:formatCode>General</c:formatCode>
                <c:ptCount val="3"/>
                <c:pt idx="0">
                  <c:v>6.6</c:v>
                </c:pt>
                <c:pt idx="1">
                  <c:v>6</c:v>
                </c:pt>
                <c:pt idx="2">
                  <c:v>4.5</c:v>
                </c:pt>
              </c:numCache>
            </c:numRef>
          </c:val>
        </c:ser>
        <c:ser>
          <c:idx val="1"/>
          <c:order val="1"/>
          <c:tx>
            <c:strRef>
              <c:f>組圖!$A$18</c:f>
              <c:strCache>
                <c:ptCount val="1"/>
                <c:pt idx="0">
                  <c:v>中筋</c:v>
                </c:pt>
              </c:strCache>
            </c:strRef>
          </c:tx>
          <c:invertIfNegative val="0"/>
          <c:cat>
            <c:numRef>
              <c:f>組圖!$B$16:$D$16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組圖!$B$18:$D$18</c:f>
              <c:numCache>
                <c:formatCode>General</c:formatCode>
                <c:ptCount val="3"/>
                <c:pt idx="0">
                  <c:v>5.4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組圖!$A$19</c:f>
              <c:strCache>
                <c:ptCount val="1"/>
                <c:pt idx="0">
                  <c:v>高筋</c:v>
                </c:pt>
              </c:strCache>
            </c:strRef>
          </c:tx>
          <c:invertIfNegative val="0"/>
          <c:cat>
            <c:numRef>
              <c:f>組圖!$B$16:$D$16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組圖!$B$19:$D$19</c:f>
              <c:numCache>
                <c:formatCode>General</c:formatCode>
                <c:ptCount val="3"/>
                <c:pt idx="0">
                  <c:v>4</c:v>
                </c:pt>
                <c:pt idx="1">
                  <c:v>3.5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120896"/>
        <c:axId val="129126784"/>
      </c:barChart>
      <c:catAx>
        <c:axId val="1291208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29126784"/>
        <c:crosses val="autoZero"/>
        <c:auto val="1"/>
        <c:lblAlgn val="ctr"/>
        <c:lblOffset val="100"/>
        <c:noMultiLvlLbl val="0"/>
      </c:catAx>
      <c:valAx>
        <c:axId val="129126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TW" altLang="en-US" sz="1000" b="0" i="0" u="none" strike="noStrike" baseline="0">
                    <a:effectLst/>
                  </a:rPr>
                  <a:t>平滑度</a:t>
                </a:r>
                <a:r>
                  <a:rPr lang="zh-TW" altLang="en-US" sz="1000" b="1" i="0" u="none" strike="noStrike" baseline="0"/>
                  <a:t> 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2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組圖!$B$6</c:f>
              <c:strCache>
                <c:ptCount val="1"/>
                <c:pt idx="0">
                  <c:v>50%</c:v>
                </c:pt>
              </c:strCache>
            </c:strRef>
          </c:tx>
          <c:invertIfNegative val="0"/>
          <c:cat>
            <c:strRef>
              <c:f>組圖!$A$7:$A$9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組圖!$B$7:$B$9</c:f>
              <c:numCache>
                <c:formatCode>General</c:formatCode>
                <c:ptCount val="3"/>
                <c:pt idx="0">
                  <c:v>3580</c:v>
                </c:pt>
                <c:pt idx="1">
                  <c:v>3550</c:v>
                </c:pt>
                <c:pt idx="2">
                  <c:v>3448</c:v>
                </c:pt>
              </c:numCache>
            </c:numRef>
          </c:val>
        </c:ser>
        <c:ser>
          <c:idx val="1"/>
          <c:order val="1"/>
          <c:tx>
            <c:strRef>
              <c:f>組圖!$C$6</c:f>
              <c:strCache>
                <c:ptCount val="1"/>
                <c:pt idx="0">
                  <c:v>60%</c:v>
                </c:pt>
              </c:strCache>
            </c:strRef>
          </c:tx>
          <c:invertIfNegative val="0"/>
          <c:cat>
            <c:strRef>
              <c:f>組圖!$A$7:$A$9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組圖!$C$7:$C$9</c:f>
              <c:numCache>
                <c:formatCode>General</c:formatCode>
                <c:ptCount val="3"/>
                <c:pt idx="0">
                  <c:v>3651</c:v>
                </c:pt>
                <c:pt idx="1">
                  <c:v>3570</c:v>
                </c:pt>
                <c:pt idx="2">
                  <c:v>3450</c:v>
                </c:pt>
              </c:numCache>
            </c:numRef>
          </c:val>
        </c:ser>
        <c:ser>
          <c:idx val="2"/>
          <c:order val="2"/>
          <c:tx>
            <c:strRef>
              <c:f>組圖!$D$6</c:f>
              <c:strCache>
                <c:ptCount val="1"/>
                <c:pt idx="0">
                  <c:v>75%</c:v>
                </c:pt>
              </c:strCache>
            </c:strRef>
          </c:tx>
          <c:invertIfNegative val="0"/>
          <c:cat>
            <c:strRef>
              <c:f>組圖!$A$7:$A$9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組圖!$D$7:$D$9</c:f>
              <c:numCache>
                <c:formatCode>General</c:formatCode>
                <c:ptCount val="3"/>
                <c:pt idx="0">
                  <c:v>3700</c:v>
                </c:pt>
                <c:pt idx="1">
                  <c:v>3580</c:v>
                </c:pt>
                <c:pt idx="2">
                  <c:v>3552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148800"/>
        <c:axId val="129150336"/>
      </c:barChart>
      <c:catAx>
        <c:axId val="1291488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29150336"/>
        <c:crosses val="autoZero"/>
        <c:auto val="1"/>
        <c:lblAlgn val="ctr"/>
        <c:lblOffset val="100"/>
        <c:noMultiLvlLbl val="0"/>
      </c:catAx>
      <c:valAx>
        <c:axId val="12915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zh-TW" altLang="en-US" b="0"/>
                  <a:t>透光度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4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組圖!$B$11</c:f>
              <c:strCache>
                <c:ptCount val="1"/>
                <c:pt idx="0">
                  <c:v>50%</c:v>
                </c:pt>
              </c:strCache>
            </c:strRef>
          </c:tx>
          <c:invertIfNegative val="0"/>
          <c:cat>
            <c:strRef>
              <c:f>組圖!$A$12:$A$14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組圖!$B$12:$B$14</c:f>
              <c:numCache>
                <c:formatCode>General</c:formatCode>
                <c:ptCount val="3"/>
                <c:pt idx="0">
                  <c:v>0.38</c:v>
                </c:pt>
                <c:pt idx="1">
                  <c:v>0.48</c:v>
                </c:pt>
                <c:pt idx="2">
                  <c:v>0.5</c:v>
                </c:pt>
              </c:numCache>
            </c:numRef>
          </c:val>
        </c:ser>
        <c:ser>
          <c:idx val="1"/>
          <c:order val="1"/>
          <c:tx>
            <c:strRef>
              <c:f>組圖!$C$11</c:f>
              <c:strCache>
                <c:ptCount val="1"/>
                <c:pt idx="0">
                  <c:v>60%</c:v>
                </c:pt>
              </c:strCache>
            </c:strRef>
          </c:tx>
          <c:invertIfNegative val="0"/>
          <c:cat>
            <c:strRef>
              <c:f>組圖!$A$12:$A$14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組圖!$C$12:$C$14</c:f>
              <c:numCache>
                <c:formatCode>General</c:formatCode>
                <c:ptCount val="3"/>
                <c:pt idx="0">
                  <c:v>0.39</c:v>
                </c:pt>
                <c:pt idx="1">
                  <c:v>0.61</c:v>
                </c:pt>
                <c:pt idx="2">
                  <c:v>0.7</c:v>
                </c:pt>
              </c:numCache>
            </c:numRef>
          </c:val>
        </c:ser>
        <c:ser>
          <c:idx val="2"/>
          <c:order val="2"/>
          <c:tx>
            <c:strRef>
              <c:f>組圖!$D$11</c:f>
              <c:strCache>
                <c:ptCount val="1"/>
                <c:pt idx="0">
                  <c:v>75%</c:v>
                </c:pt>
              </c:strCache>
            </c:strRef>
          </c:tx>
          <c:invertIfNegative val="0"/>
          <c:cat>
            <c:strRef>
              <c:f>組圖!$A$12:$A$14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組圖!$D$12:$D$14</c:f>
              <c:numCache>
                <c:formatCode>General</c:formatCode>
                <c:ptCount val="3"/>
                <c:pt idx="0">
                  <c:v>0.3</c:v>
                </c:pt>
                <c:pt idx="1">
                  <c:v>0.41</c:v>
                </c:pt>
                <c:pt idx="2">
                  <c:v>0.65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429504"/>
        <c:axId val="131431040"/>
      </c:barChart>
      <c:catAx>
        <c:axId val="1314295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31431040"/>
        <c:crosses val="autoZero"/>
        <c:auto val="1"/>
        <c:lblAlgn val="ctr"/>
        <c:lblOffset val="100"/>
        <c:noMultiLvlLbl val="0"/>
      </c:catAx>
      <c:valAx>
        <c:axId val="131431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zh-TW" altLang="en-US" b="0"/>
                  <a:t>彈性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42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515456"/>
        <c:axId val="126517248"/>
      </c:barChart>
      <c:catAx>
        <c:axId val="12651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6517248"/>
        <c:crosses val="autoZero"/>
        <c:auto val="1"/>
        <c:lblAlgn val="ctr"/>
        <c:lblOffset val="100"/>
        <c:noMultiLvlLbl val="0"/>
      </c:catAx>
      <c:valAx>
        <c:axId val="126517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6515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組圖!$B$16</c:f>
              <c:strCache>
                <c:ptCount val="1"/>
                <c:pt idx="0">
                  <c:v>50%</c:v>
                </c:pt>
              </c:strCache>
            </c:strRef>
          </c:tx>
          <c:invertIfNegative val="0"/>
          <c:cat>
            <c:strRef>
              <c:f>組圖!$A$17:$A$19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組圖!$B$17:$B$19</c:f>
              <c:numCache>
                <c:formatCode>General</c:formatCode>
                <c:ptCount val="3"/>
                <c:pt idx="0">
                  <c:v>6.6</c:v>
                </c:pt>
                <c:pt idx="1">
                  <c:v>5.4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組圖!$C$16</c:f>
              <c:strCache>
                <c:ptCount val="1"/>
                <c:pt idx="0">
                  <c:v>60%</c:v>
                </c:pt>
              </c:strCache>
            </c:strRef>
          </c:tx>
          <c:invertIfNegative val="0"/>
          <c:cat>
            <c:strRef>
              <c:f>組圖!$A$17:$A$19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組圖!$C$17:$C$19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3.5</c:v>
                </c:pt>
              </c:numCache>
            </c:numRef>
          </c:val>
        </c:ser>
        <c:ser>
          <c:idx val="2"/>
          <c:order val="2"/>
          <c:tx>
            <c:strRef>
              <c:f>組圖!$D$16</c:f>
              <c:strCache>
                <c:ptCount val="1"/>
                <c:pt idx="0">
                  <c:v>75%</c:v>
                </c:pt>
              </c:strCache>
            </c:strRef>
          </c:tx>
          <c:invertIfNegative val="0"/>
          <c:cat>
            <c:strRef>
              <c:f>組圖!$A$17:$A$19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組圖!$D$17:$D$19</c:f>
              <c:numCache>
                <c:formatCode>General</c:formatCode>
                <c:ptCount val="3"/>
                <c:pt idx="0">
                  <c:v>4.5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457408"/>
        <c:axId val="131458944"/>
      </c:barChart>
      <c:catAx>
        <c:axId val="1314574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31458944"/>
        <c:crosses val="autoZero"/>
        <c:auto val="1"/>
        <c:lblAlgn val="ctr"/>
        <c:lblOffset val="100"/>
        <c:noMultiLvlLbl val="0"/>
      </c:catAx>
      <c:valAx>
        <c:axId val="131458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TW" altLang="en-US" sz="1000" b="0" i="0" u="none" strike="noStrike" baseline="0">
                    <a:effectLst/>
                  </a:rPr>
                  <a:t>平滑度</a:t>
                </a:r>
                <a:r>
                  <a:rPr lang="zh-TW" altLang="en-US" sz="1000" b="1" i="0" u="none" strike="noStrike" baseline="0"/>
                  <a:t> 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45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43246901669017"/>
          <c:y val="0.14946365364530609"/>
          <c:w val="0.56793310284026732"/>
          <c:h val="0.793892733652527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組圖!$B$6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組圖!$A$7:$A$9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組圖!$B$7:$B$9</c:f>
              <c:numCache>
                <c:formatCode>General</c:formatCode>
                <c:ptCount val="3"/>
                <c:pt idx="0">
                  <c:v>3580</c:v>
                </c:pt>
                <c:pt idx="1">
                  <c:v>3550</c:v>
                </c:pt>
                <c:pt idx="2">
                  <c:v>3448</c:v>
                </c:pt>
              </c:numCache>
            </c:numRef>
          </c:val>
        </c:ser>
        <c:ser>
          <c:idx val="1"/>
          <c:order val="1"/>
          <c:tx>
            <c:strRef>
              <c:f>組圖!$C$6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組圖!$A$7:$A$9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組圖!$C$7:$C$9</c:f>
              <c:numCache>
                <c:formatCode>General</c:formatCode>
                <c:ptCount val="3"/>
                <c:pt idx="0">
                  <c:v>3651</c:v>
                </c:pt>
                <c:pt idx="1">
                  <c:v>3570</c:v>
                </c:pt>
                <c:pt idx="2">
                  <c:v>3450</c:v>
                </c:pt>
              </c:numCache>
            </c:numRef>
          </c:val>
        </c:ser>
        <c:ser>
          <c:idx val="2"/>
          <c:order val="2"/>
          <c:tx>
            <c:strRef>
              <c:f>組圖!$D$6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組圖!$A$7:$A$9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組圖!$D$7:$D$9</c:f>
              <c:numCache>
                <c:formatCode>General</c:formatCode>
                <c:ptCount val="3"/>
                <c:pt idx="0">
                  <c:v>3700</c:v>
                </c:pt>
                <c:pt idx="1">
                  <c:v>3580</c:v>
                </c:pt>
                <c:pt idx="2">
                  <c:v>3552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509632"/>
        <c:axId val="131515520"/>
      </c:barChart>
      <c:catAx>
        <c:axId val="13150963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31515520"/>
        <c:crosses val="autoZero"/>
        <c:auto val="1"/>
        <c:lblAlgn val="ctr"/>
        <c:lblOffset val="100"/>
        <c:noMultiLvlLbl val="0"/>
      </c:catAx>
      <c:valAx>
        <c:axId val="131515520"/>
        <c:scaling>
          <c:orientation val="minMax"/>
          <c:min val="3300"/>
        </c:scaling>
        <c:delete val="0"/>
        <c:axPos val="l"/>
        <c:majorGridlines>
          <c:spPr>
            <a:ln w="6350"/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透光度</a:t>
                </a:r>
              </a:p>
            </c:rich>
          </c:tx>
          <c:layout>
            <c:manualLayout>
              <c:xMode val="edge"/>
              <c:yMode val="edge"/>
              <c:x val="3.3228939405578577E-3"/>
              <c:y val="0.30394105123447002"/>
            </c:manualLayout>
          </c:layout>
          <c:overlay val="0"/>
        </c:title>
        <c:numFmt formatCode="[=3300]&quot;0&quot;;#" sourceLinked="0"/>
        <c:majorTickMark val="out"/>
        <c:minorTickMark val="none"/>
        <c:tickLblPos val="nextTo"/>
        <c:crossAx val="131509632"/>
        <c:crosses val="autoZero"/>
        <c:crossBetween val="between"/>
        <c:majorUnit val="100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36609205556721774"/>
          <c:y val="0.1620463451106236"/>
          <c:w val="0.39363236587510991"/>
          <c:h val="9.176908544619268E-2"/>
        </c:manualLayout>
      </c:layout>
      <c:overlay val="0"/>
      <c:spPr>
        <a:solidFill>
          <a:sysClr val="window" lastClr="FFFFFF"/>
        </a:solidFill>
        <a:ln>
          <a:noFill/>
        </a:ln>
      </c:sp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14547487119666"/>
          <c:y val="0.22429216900479385"/>
          <c:w val="0.66624064353066981"/>
          <c:h val="0.66731864945626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組圖!$B$11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組圖!$A$12:$A$14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組圖!$B$12:$B$14</c:f>
              <c:numCache>
                <c:formatCode>General</c:formatCode>
                <c:ptCount val="3"/>
                <c:pt idx="0">
                  <c:v>0.38</c:v>
                </c:pt>
                <c:pt idx="1">
                  <c:v>0.48</c:v>
                </c:pt>
                <c:pt idx="2">
                  <c:v>0.5</c:v>
                </c:pt>
              </c:numCache>
            </c:numRef>
          </c:val>
        </c:ser>
        <c:ser>
          <c:idx val="1"/>
          <c:order val="1"/>
          <c:tx>
            <c:strRef>
              <c:f>組圖!$C$11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組圖!$A$12:$A$14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組圖!$C$12:$C$14</c:f>
              <c:numCache>
                <c:formatCode>General</c:formatCode>
                <c:ptCount val="3"/>
                <c:pt idx="0">
                  <c:v>0.39</c:v>
                </c:pt>
                <c:pt idx="1">
                  <c:v>0.61</c:v>
                </c:pt>
                <c:pt idx="2">
                  <c:v>0.7</c:v>
                </c:pt>
              </c:numCache>
            </c:numRef>
          </c:val>
        </c:ser>
        <c:ser>
          <c:idx val="2"/>
          <c:order val="2"/>
          <c:tx>
            <c:strRef>
              <c:f>組圖!$D$11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組圖!$A$12:$A$14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組圖!$D$12:$D$14</c:f>
              <c:numCache>
                <c:formatCode>General</c:formatCode>
                <c:ptCount val="3"/>
                <c:pt idx="0">
                  <c:v>0.3</c:v>
                </c:pt>
                <c:pt idx="1">
                  <c:v>0.41</c:v>
                </c:pt>
                <c:pt idx="2">
                  <c:v>0.65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13760"/>
        <c:axId val="131815296"/>
      </c:barChart>
      <c:catAx>
        <c:axId val="13181376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31815296"/>
        <c:crosses val="autoZero"/>
        <c:auto val="1"/>
        <c:lblAlgn val="ctr"/>
        <c:lblOffset val="100"/>
        <c:noMultiLvlLbl val="0"/>
      </c:catAx>
      <c:valAx>
        <c:axId val="131815296"/>
        <c:scaling>
          <c:orientation val="minMax"/>
          <c:max val="0.8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彈性</a:t>
                </a:r>
              </a:p>
            </c:rich>
          </c:tx>
          <c:layout>
            <c:manualLayout>
              <c:xMode val="edge"/>
              <c:yMode val="edge"/>
              <c:x val="1.8528004020086019E-3"/>
              <c:y val="0.29157563897119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813760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02347623213765"/>
          <c:y val="0.20062659779142397"/>
          <c:w val="0.6641158744045883"/>
          <c:h val="0.60137198278620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組圖!$B$16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組圖!$A$17:$A$19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組圖!$B$17:$B$19</c:f>
              <c:numCache>
                <c:formatCode>General</c:formatCode>
                <c:ptCount val="3"/>
                <c:pt idx="0">
                  <c:v>6.6</c:v>
                </c:pt>
                <c:pt idx="1">
                  <c:v>5.4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組圖!$C$16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組圖!$A$17:$A$19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組圖!$C$17:$C$19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3.5</c:v>
                </c:pt>
              </c:numCache>
            </c:numRef>
          </c:val>
        </c:ser>
        <c:ser>
          <c:idx val="2"/>
          <c:order val="2"/>
          <c:tx>
            <c:strRef>
              <c:f>組圖!$D$16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組圖!$A$17:$A$19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組圖!$D$17:$D$19</c:f>
              <c:numCache>
                <c:formatCode>General</c:formatCode>
                <c:ptCount val="3"/>
                <c:pt idx="0">
                  <c:v>4.5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36928"/>
        <c:axId val="131601152"/>
      </c:barChart>
      <c:catAx>
        <c:axId val="13183692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crossAx val="131601152"/>
        <c:crosses val="autoZero"/>
        <c:auto val="1"/>
        <c:lblAlgn val="ctr"/>
        <c:lblOffset val="100"/>
        <c:noMultiLvlLbl val="0"/>
      </c:catAx>
      <c:valAx>
        <c:axId val="131601152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平滑度</a:t>
                </a:r>
              </a:p>
            </c:rich>
          </c:tx>
          <c:layout>
            <c:manualLayout>
              <c:xMode val="edge"/>
              <c:yMode val="edge"/>
              <c:x val="3.1609368331228906E-3"/>
              <c:y val="0.301029849571584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836928"/>
        <c:crosses val="autoZero"/>
        <c:crossBetween val="between"/>
        <c:majorUnit val="2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16198592752699"/>
          <c:y val="0.23786188016820481"/>
          <c:w val="0.62325909422070103"/>
          <c:h val="0.59059295007478907"/>
        </c:manualLayout>
      </c:layout>
      <c:scatterChart>
        <c:scatterStyle val="lineMarker"/>
        <c:varyColors val="0"/>
        <c:ser>
          <c:idx val="1"/>
          <c:order val="0"/>
          <c:tx>
            <c:strRef>
              <c:f>組圖!$A$7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組圖!$B$7:$D$7</c:f>
              <c:numCache>
                <c:formatCode>General</c:formatCode>
                <c:ptCount val="3"/>
                <c:pt idx="0">
                  <c:v>3580</c:v>
                </c:pt>
                <c:pt idx="1">
                  <c:v>3651</c:v>
                </c:pt>
                <c:pt idx="2">
                  <c:v>3700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組圖!$A$8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組圖!$B$8:$D$8</c:f>
              <c:numCache>
                <c:formatCode>General</c:formatCode>
                <c:ptCount val="3"/>
                <c:pt idx="0">
                  <c:v>3550</c:v>
                </c:pt>
                <c:pt idx="1">
                  <c:v>3570</c:v>
                </c:pt>
                <c:pt idx="2">
                  <c:v>3580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組圖!$A$9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組圖!$B$9:$D$9</c:f>
              <c:numCache>
                <c:formatCode>General</c:formatCode>
                <c:ptCount val="3"/>
                <c:pt idx="0">
                  <c:v>3448</c:v>
                </c:pt>
                <c:pt idx="1">
                  <c:v>3450</c:v>
                </c:pt>
                <c:pt idx="2">
                  <c:v>3552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22400"/>
        <c:axId val="131624320"/>
      </c:scatterChart>
      <c:valAx>
        <c:axId val="131622400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1624320"/>
        <c:crosses val="autoZero"/>
        <c:crossBetween val="midCat"/>
      </c:valAx>
      <c:valAx>
        <c:axId val="131624320"/>
        <c:scaling>
          <c:orientation val="minMax"/>
          <c:max val="3700"/>
          <c:min val="340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b="0"/>
                  <a:t>透光度</a:t>
                </a:r>
              </a:p>
            </c:rich>
          </c:tx>
          <c:layout>
            <c:manualLayout>
              <c:xMode val="edge"/>
              <c:yMode val="edge"/>
              <c:x val="2.2007905176607851E-3"/>
              <c:y val="0.364687156040978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622400"/>
        <c:crosses val="autoZero"/>
        <c:crossBetween val="midCat"/>
        <c:majorUnit val="100"/>
      </c:valAx>
    </c:plotArea>
    <c:legend>
      <c:legendPos val="r"/>
      <c:layout>
        <c:manualLayout>
          <c:xMode val="edge"/>
          <c:yMode val="edge"/>
          <c:x val="0.26204837503358369"/>
          <c:y val="0.10343465131374707"/>
          <c:w val="0.63867407902842788"/>
          <c:h val="0.1741816785275962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9830300379119276"/>
          <c:y val="0.2153099206441369"/>
          <c:w val="0.60003878681831435"/>
          <c:h val="0.59837175749247029"/>
        </c:manualLayout>
      </c:layout>
      <c:scatterChart>
        <c:scatterStyle val="lineMarker"/>
        <c:varyColors val="0"/>
        <c:ser>
          <c:idx val="1"/>
          <c:order val="0"/>
          <c:tx>
            <c:strRef>
              <c:f>組圖!$A$12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組圖!$B$12:$D$12</c:f>
              <c:numCache>
                <c:formatCode>General</c:formatCode>
                <c:ptCount val="3"/>
                <c:pt idx="0">
                  <c:v>0.38</c:v>
                </c:pt>
                <c:pt idx="1">
                  <c:v>0.39</c:v>
                </c:pt>
                <c:pt idx="2">
                  <c:v>0.3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組圖!$A$13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組圖!$B$13:$D$13</c:f>
              <c:numCache>
                <c:formatCode>General</c:formatCode>
                <c:ptCount val="3"/>
                <c:pt idx="0">
                  <c:v>0.48</c:v>
                </c:pt>
                <c:pt idx="1">
                  <c:v>0.61</c:v>
                </c:pt>
                <c:pt idx="2">
                  <c:v>0.41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組圖!$A$14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組圖!$B$14:$D$14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0.65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880"/>
        <c:axId val="131676800"/>
      </c:scatterChart>
      <c:valAx>
        <c:axId val="131674880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1676800"/>
        <c:crosses val="autoZero"/>
        <c:crossBetween val="midCat"/>
      </c:valAx>
      <c:valAx>
        <c:axId val="131676800"/>
        <c:scaling>
          <c:orientation val="minMax"/>
          <c:max val="0.8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彈性</a:t>
                </a:r>
              </a:p>
            </c:rich>
          </c:tx>
          <c:layout>
            <c:manualLayout>
              <c:xMode val="edge"/>
              <c:yMode val="edge"/>
              <c:x val="2.6167979002624697E-3"/>
              <c:y val="0.329998374249931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674880"/>
        <c:crosses val="autoZero"/>
        <c:crossBetween val="midCat"/>
        <c:majorUnit val="0.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1987057205812552"/>
          <c:y val="0.19589686035502191"/>
          <c:w val="0.66222773760935183"/>
          <c:h val="0.57298358354150913"/>
        </c:manualLayout>
      </c:layout>
      <c:scatterChart>
        <c:scatterStyle val="lineMarker"/>
        <c:varyColors val="0"/>
        <c:ser>
          <c:idx val="1"/>
          <c:order val="0"/>
          <c:tx>
            <c:strRef>
              <c:f>組圖!$A$17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組圖!$B$17:$D$17</c:f>
              <c:numCache>
                <c:formatCode>General</c:formatCode>
                <c:ptCount val="3"/>
                <c:pt idx="0">
                  <c:v>6.6</c:v>
                </c:pt>
                <c:pt idx="1">
                  <c:v>6</c:v>
                </c:pt>
                <c:pt idx="2">
                  <c:v>4.5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組圖!$A$18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組圖!$B$18:$D$18</c:f>
              <c:numCache>
                <c:formatCode>General</c:formatCode>
                <c:ptCount val="3"/>
                <c:pt idx="0">
                  <c:v>5.4</c:v>
                </c:pt>
                <c:pt idx="1">
                  <c:v>5</c:v>
                </c:pt>
                <c:pt idx="2">
                  <c:v>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組圖!$A$19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組圖!$B$19:$D$19</c:f>
              <c:numCache>
                <c:formatCode>General</c:formatCode>
                <c:ptCount val="3"/>
                <c:pt idx="0">
                  <c:v>4</c:v>
                </c:pt>
                <c:pt idx="1">
                  <c:v>3.5</c:v>
                </c:pt>
                <c:pt idx="2">
                  <c:v>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組圖!$A$62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組圖!$A$63:$A$65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組圖!$B$63:$B$65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36704"/>
        <c:axId val="131738240"/>
      </c:scatterChart>
      <c:valAx>
        <c:axId val="131736704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1738240"/>
        <c:crosses val="autoZero"/>
        <c:crossBetween val="midCat"/>
      </c:valAx>
      <c:valAx>
        <c:axId val="131738240"/>
        <c:scaling>
          <c:orientation val="minMax"/>
          <c:max val="1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平滑度</a:t>
                </a:r>
              </a:p>
            </c:rich>
          </c:tx>
          <c:layout>
            <c:manualLayout>
              <c:xMode val="edge"/>
              <c:yMode val="edge"/>
              <c:x val="1.4760342208404449E-3"/>
              <c:y val="0.308940654188396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736704"/>
        <c:crosses val="autoZero"/>
        <c:crossBetween val="midCat"/>
        <c:majorUnit val="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460101900463"/>
          <c:y val="0.20702636058601914"/>
          <c:w val="0.16029490110230729"/>
          <c:h val="0.62171295515185165"/>
        </c:manualLayout>
      </c:layout>
      <c:scatterChart>
        <c:scatterStyle val="lineMarker"/>
        <c:varyColors val="0"/>
        <c:ser>
          <c:idx val="1"/>
          <c:order val="0"/>
          <c:tx>
            <c:strRef>
              <c:f>組圖!$A$7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組圖!$B$7:$D$7</c:f>
              <c:numCache>
                <c:formatCode>General</c:formatCode>
                <c:ptCount val="3"/>
                <c:pt idx="0">
                  <c:v>3580</c:v>
                </c:pt>
                <c:pt idx="1">
                  <c:v>3651</c:v>
                </c:pt>
                <c:pt idx="2">
                  <c:v>3700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組圖!$A$8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組圖!$B$8:$D$8</c:f>
              <c:numCache>
                <c:formatCode>General</c:formatCode>
                <c:ptCount val="3"/>
                <c:pt idx="0">
                  <c:v>3550</c:v>
                </c:pt>
                <c:pt idx="1">
                  <c:v>3570</c:v>
                </c:pt>
                <c:pt idx="2">
                  <c:v>3580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組圖!$A$9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組圖!$B$9:$D$9</c:f>
              <c:numCache>
                <c:formatCode>General</c:formatCode>
                <c:ptCount val="3"/>
                <c:pt idx="0">
                  <c:v>3448</c:v>
                </c:pt>
                <c:pt idx="1">
                  <c:v>3450</c:v>
                </c:pt>
                <c:pt idx="2">
                  <c:v>3552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組圖!$Q$55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ysClr val="window" lastClr="FFFFFF">
                  <a:lumMod val="50000"/>
                </a:sysClr>
              </a:solidFill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dLbls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組圖!$Q$56:$Q$58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組圖!$R$56:$R$58</c:f>
              <c:numCache>
                <c:formatCode>General</c:formatCode>
                <c:ptCount val="3"/>
                <c:pt idx="0">
                  <c:v>3400</c:v>
                </c:pt>
                <c:pt idx="1">
                  <c:v>3400</c:v>
                </c:pt>
                <c:pt idx="2">
                  <c:v>3400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81760"/>
        <c:axId val="131783296"/>
      </c:scatterChart>
      <c:valAx>
        <c:axId val="131781760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1783296"/>
        <c:crosses val="autoZero"/>
        <c:crossBetween val="midCat"/>
      </c:valAx>
      <c:valAx>
        <c:axId val="131783296"/>
        <c:scaling>
          <c:orientation val="minMax"/>
          <c:max val="3700"/>
          <c:min val="34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TW" b="0"/>
                  <a:t>透光度</a:t>
                </a:r>
              </a:p>
            </c:rich>
          </c:tx>
          <c:layout>
            <c:manualLayout>
              <c:xMode val="edge"/>
              <c:yMode val="edge"/>
              <c:x val="0.16166479397121217"/>
              <c:y val="0.154858036815544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781760"/>
        <c:crosses val="autoZero"/>
        <c:crossBetween val="midCat"/>
        <c:majorUnit val="100"/>
      </c:valAx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29068971696468354"/>
          <c:y val="9.9569998668520038E-2"/>
          <c:w val="0.48714620585443347"/>
          <c:h val="5.673068063329040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55294855325627867"/>
          <c:y val="0.16393210848643919"/>
          <c:w val="0.21081862366013218"/>
          <c:h val="0.70108164479440072"/>
        </c:manualLayout>
      </c:layout>
      <c:scatterChart>
        <c:scatterStyle val="lineMarker"/>
        <c:varyColors val="0"/>
        <c:ser>
          <c:idx val="1"/>
          <c:order val="0"/>
          <c:tx>
            <c:strRef>
              <c:f>組圖!$A$17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組圖!$B$17:$D$17</c:f>
              <c:numCache>
                <c:formatCode>General</c:formatCode>
                <c:ptCount val="3"/>
                <c:pt idx="0">
                  <c:v>6.6</c:v>
                </c:pt>
                <c:pt idx="1">
                  <c:v>6</c:v>
                </c:pt>
                <c:pt idx="2">
                  <c:v>4.5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組圖!$A$18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組圖!$B$18:$D$18</c:f>
              <c:numCache>
                <c:formatCode>General</c:formatCode>
                <c:ptCount val="3"/>
                <c:pt idx="0">
                  <c:v>5.4</c:v>
                </c:pt>
                <c:pt idx="1">
                  <c:v>5</c:v>
                </c:pt>
                <c:pt idx="2">
                  <c:v>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組圖!$A$19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組圖!$B$19:$D$19</c:f>
              <c:numCache>
                <c:formatCode>General</c:formatCode>
                <c:ptCount val="3"/>
                <c:pt idx="0">
                  <c:v>4</c:v>
                </c:pt>
                <c:pt idx="1">
                  <c:v>3.5</c:v>
                </c:pt>
                <c:pt idx="2">
                  <c:v>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組圖!$Q$55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rgbClr val="FF7F00">
                  <a:lumMod val="50000"/>
                </a:srgbClr>
              </a:solidFill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dLbls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組圖!$Q$56:$Q$58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組圖!$T$56:$T$58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01312"/>
        <c:axId val="131902848"/>
      </c:scatterChart>
      <c:valAx>
        <c:axId val="131901312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1902848"/>
        <c:crosses val="autoZero"/>
        <c:crossBetween val="midCat"/>
      </c:valAx>
      <c:valAx>
        <c:axId val="131902848"/>
        <c:scaling>
          <c:orientation val="minMax"/>
          <c:max val="1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TW" altLang="en-US" b="0"/>
                  <a:t>平滑度</a:t>
                </a:r>
              </a:p>
            </c:rich>
          </c:tx>
          <c:layout>
            <c:manualLayout>
              <c:xMode val="edge"/>
              <c:yMode val="edge"/>
              <c:x val="0.54759663849333506"/>
              <c:y val="0.10891282589676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901312"/>
        <c:crosses val="autoZero"/>
        <c:crossBetween val="midCat"/>
        <c:majorUnit val="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'組圖(1)'!$A$1</c:f>
              <c:strCache>
                <c:ptCount val="1"/>
                <c:pt idx="0">
                  <c:v>day</c:v>
                </c:pt>
              </c:strCache>
            </c:strRef>
          </c:tx>
          <c:val>
            <c:numRef>
              <c:f>'組圖(1)'!$A$2:$A$11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'組圖(1)'!$B$1</c:f>
              <c:strCache>
                <c:ptCount val="1"/>
                <c:pt idx="0">
                  <c:v>A</c:v>
                </c:pt>
              </c:strCache>
            </c:strRef>
          </c:tx>
          <c:val>
            <c:numRef>
              <c:f>'組圖(1)'!$B$2:$B$11</c:f>
              <c:numCache>
                <c:formatCode>General</c:formatCode>
                <c:ptCount val="10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43</c:v>
                </c:pt>
                <c:pt idx="4">
                  <c:v>36</c:v>
                </c:pt>
                <c:pt idx="5">
                  <c:v>31</c:v>
                </c:pt>
                <c:pt idx="6">
                  <c:v>29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'組圖(1)'!$C$1</c:f>
              <c:strCache>
                <c:ptCount val="1"/>
                <c:pt idx="0">
                  <c:v>B</c:v>
                </c:pt>
              </c:strCache>
            </c:strRef>
          </c:tx>
          <c:val>
            <c:numRef>
              <c:f>'組圖(1)'!$C$2:$C$11</c:f>
              <c:numCache>
                <c:formatCode>General</c:formatCode>
                <c:ptCount val="10"/>
                <c:pt idx="0">
                  <c:v>26</c:v>
                </c:pt>
                <c:pt idx="1">
                  <c:v>23</c:v>
                </c:pt>
                <c:pt idx="2">
                  <c:v>23</c:v>
                </c:pt>
                <c:pt idx="3">
                  <c:v>21</c:v>
                </c:pt>
                <c:pt idx="4">
                  <c:v>20</c:v>
                </c:pt>
                <c:pt idx="5">
                  <c:v>18</c:v>
                </c:pt>
                <c:pt idx="6">
                  <c:v>15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'組圖(1)'!$D$1</c:f>
              <c:strCache>
                <c:ptCount val="1"/>
                <c:pt idx="0">
                  <c:v>C</c:v>
                </c:pt>
              </c:strCache>
            </c:strRef>
          </c:tx>
          <c:val>
            <c:numRef>
              <c:f>'組圖(1)'!$D$2:$D$11</c:f>
              <c:numCache>
                <c:formatCode>General</c:formatCode>
                <c:ptCount val="10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'組圖(1)'!$E$1</c:f>
              <c:strCache>
                <c:ptCount val="1"/>
                <c:pt idx="0">
                  <c:v>D</c:v>
                </c:pt>
              </c:strCache>
            </c:strRef>
          </c:tx>
          <c:val>
            <c:numRef>
              <c:f>'組圖(1)'!$E$2:$E$11</c:f>
              <c:numCache>
                <c:formatCode>General</c:formatCode>
                <c:ptCount val="10"/>
                <c:pt idx="0">
                  <c:v>30</c:v>
                </c:pt>
                <c:pt idx="1">
                  <c:v>33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16</c:v>
                </c:pt>
                <c:pt idx="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32128"/>
        <c:axId val="141231616"/>
      </c:lineChart>
      <c:catAx>
        <c:axId val="14083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31616"/>
        <c:crosses val="autoZero"/>
        <c:auto val="1"/>
        <c:lblAlgn val="ctr"/>
        <c:lblOffset val="100"/>
        <c:noMultiLvlLbl val="0"/>
      </c:catAx>
      <c:valAx>
        <c:axId val="14123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3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524800"/>
        <c:axId val="126538880"/>
      </c:barChart>
      <c:catAx>
        <c:axId val="12652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538880"/>
        <c:crosses val="autoZero"/>
        <c:auto val="1"/>
        <c:lblAlgn val="ctr"/>
        <c:lblOffset val="100"/>
        <c:noMultiLvlLbl val="0"/>
      </c:catAx>
      <c:valAx>
        <c:axId val="126538880"/>
        <c:scaling>
          <c:orientation val="minMax"/>
        </c:scaling>
        <c:delete val="0"/>
        <c:axPos val="l"/>
        <c:numFmt formatCode="#,##0.0_);[Red]\(#,##0.0\)" sourceLinked="0"/>
        <c:majorTickMark val="out"/>
        <c:minorTickMark val="none"/>
        <c:tickLblPos val="nextTo"/>
        <c:crossAx val="126524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3281568970547"/>
          <c:y val="9.2465828135119471E-2"/>
          <c:w val="0.74598826188393108"/>
          <c:h val="0.76269420867846061"/>
        </c:manualLayout>
      </c:layout>
      <c:lineChart>
        <c:grouping val="standard"/>
        <c:varyColors val="0"/>
        <c:ser>
          <c:idx val="0"/>
          <c:order val="0"/>
          <c:tx>
            <c:strRef>
              <c:f>'組圖(1)'!$B$16</c:f>
              <c:strCache>
                <c:ptCount val="1"/>
                <c:pt idx="0">
                  <c:v>A</c:v>
                </c:pt>
              </c:strCache>
            </c:strRef>
          </c:tx>
          <c:marker>
            <c:symbol val="circle"/>
            <c:size val="5"/>
          </c:marker>
          <c:cat>
            <c:numRef>
              <c:f>'組圖(1)'!$A$17:$A$56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'組圖(1)'!$B$17:$B$56</c:f>
              <c:numCache>
                <c:formatCode>General</c:formatCode>
                <c:ptCount val="40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43</c:v>
                </c:pt>
                <c:pt idx="4">
                  <c:v>36</c:v>
                </c:pt>
                <c:pt idx="5">
                  <c:v>31</c:v>
                </c:pt>
                <c:pt idx="6">
                  <c:v>29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'組圖(1)'!$C$16</c:f>
              <c:strCache>
                <c:ptCount val="1"/>
                <c:pt idx="0">
                  <c:v>B</c:v>
                </c:pt>
              </c:strCache>
            </c:strRef>
          </c:tx>
          <c:marker>
            <c:symbol val="circle"/>
            <c:size val="5"/>
          </c:marker>
          <c:cat>
            <c:numRef>
              <c:f>'組圖(1)'!$A$17:$A$56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'組圖(1)'!$C$17:$C$56</c:f>
              <c:numCache>
                <c:formatCode>General</c:formatCode>
                <c:ptCount val="40"/>
                <c:pt idx="10">
                  <c:v>26</c:v>
                </c:pt>
                <c:pt idx="11">
                  <c:v>23</c:v>
                </c:pt>
                <c:pt idx="12">
                  <c:v>23</c:v>
                </c:pt>
                <c:pt idx="13">
                  <c:v>21</c:v>
                </c:pt>
                <c:pt idx="14">
                  <c:v>20</c:v>
                </c:pt>
                <c:pt idx="15">
                  <c:v>18</c:v>
                </c:pt>
                <c:pt idx="16">
                  <c:v>15</c:v>
                </c:pt>
                <c:pt idx="17">
                  <c:v>14</c:v>
                </c:pt>
                <c:pt idx="18">
                  <c:v>12</c:v>
                </c:pt>
                <c:pt idx="19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'組圖(1)'!$D$16</c:f>
              <c:strCache>
                <c:ptCount val="1"/>
                <c:pt idx="0">
                  <c:v>C</c:v>
                </c:pt>
              </c:strCache>
            </c:strRef>
          </c:tx>
          <c:marker>
            <c:symbol val="circle"/>
            <c:size val="5"/>
          </c:marker>
          <c:cat>
            <c:numRef>
              <c:f>'組圖(1)'!$A$17:$A$56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'組圖(1)'!$D$17:$D$56</c:f>
              <c:numCache>
                <c:formatCode>General</c:formatCode>
                <c:ptCount val="40"/>
                <c:pt idx="20">
                  <c:v>30</c:v>
                </c:pt>
                <c:pt idx="21">
                  <c:v>28</c:v>
                </c:pt>
                <c:pt idx="22">
                  <c:v>26</c:v>
                </c:pt>
                <c:pt idx="23">
                  <c:v>24</c:v>
                </c:pt>
                <c:pt idx="24">
                  <c:v>23</c:v>
                </c:pt>
                <c:pt idx="25">
                  <c:v>22</c:v>
                </c:pt>
                <c:pt idx="26">
                  <c:v>20</c:v>
                </c:pt>
                <c:pt idx="27">
                  <c:v>18</c:v>
                </c:pt>
                <c:pt idx="28">
                  <c:v>16</c:v>
                </c:pt>
                <c:pt idx="29">
                  <c:v>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'組圖(1)'!$E$16</c:f>
              <c:strCache>
                <c:ptCount val="1"/>
                <c:pt idx="0">
                  <c:v>D</c:v>
                </c:pt>
              </c:strCache>
            </c:strRef>
          </c:tx>
          <c:marker>
            <c:symbol val="circle"/>
            <c:size val="5"/>
          </c:marker>
          <c:cat>
            <c:numRef>
              <c:f>'組圖(1)'!$A$17:$A$56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'組圖(1)'!$E$17:$E$56</c:f>
              <c:numCache>
                <c:formatCode>General</c:formatCode>
                <c:ptCount val="40"/>
                <c:pt idx="30">
                  <c:v>30</c:v>
                </c:pt>
                <c:pt idx="31">
                  <c:v>33</c:v>
                </c:pt>
                <c:pt idx="32">
                  <c:v>24</c:v>
                </c:pt>
                <c:pt idx="33">
                  <c:v>23</c:v>
                </c:pt>
                <c:pt idx="34">
                  <c:v>22</c:v>
                </c:pt>
                <c:pt idx="35">
                  <c:v>22</c:v>
                </c:pt>
                <c:pt idx="36">
                  <c:v>21</c:v>
                </c:pt>
                <c:pt idx="37">
                  <c:v>20</c:v>
                </c:pt>
                <c:pt idx="38">
                  <c:v>16</c:v>
                </c:pt>
                <c:pt idx="39">
                  <c:v>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'組圖(1)'!$F$16</c:f>
              <c:strCache>
                <c:ptCount val="1"/>
                <c:pt idx="0">
                  <c:v>A</c:v>
                </c:pt>
              </c:strCache>
            </c:strRef>
          </c:tx>
          <c:dPt>
            <c:idx val="4"/>
            <c:marker>
              <c:symbol val="none"/>
            </c:marker>
            <c:bubble3D val="0"/>
          </c:dPt>
          <c:dLbls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numRef>
              <c:f>'組圖(1)'!$A$17:$A$56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'組圖(1)'!$F$17:$F$56</c:f>
              <c:numCache>
                <c:formatCode>General</c:formatCode>
                <c:ptCount val="40"/>
                <c:pt idx="4">
                  <c:v>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'組圖(1)'!$G$16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dLbls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numRef>
              <c:f>'組圖(1)'!$A$17:$A$56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'組圖(1)'!$G$17:$G$56</c:f>
              <c:numCache>
                <c:formatCode>General</c:formatCode>
                <c:ptCount val="40"/>
                <c:pt idx="14">
                  <c:v>50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'組圖(1)'!$H$16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dLbls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numRef>
              <c:f>'組圖(1)'!$A$17:$A$56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'組圖(1)'!$H$17:$H$56</c:f>
              <c:numCache>
                <c:formatCode>General</c:formatCode>
                <c:ptCount val="40"/>
                <c:pt idx="24">
                  <c:v>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'組圖(1)'!$I$16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dLbls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numRef>
              <c:f>'組圖(1)'!$A$17:$A$56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'組圖(1)'!$I$17:$I$56</c:f>
              <c:numCache>
                <c:formatCode>General</c:formatCode>
                <c:ptCount val="40"/>
                <c:pt idx="34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58848"/>
        <c:axId val="156560384"/>
      </c:lineChart>
      <c:catAx>
        <c:axId val="1565588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6560384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156560384"/>
        <c:scaling>
          <c:orientation val="minMax"/>
          <c:max val="50"/>
        </c:scaling>
        <c:delete val="0"/>
        <c:axPos val="l"/>
        <c:numFmt formatCode="General" sourceLinked="1"/>
        <c:majorTickMark val="out"/>
        <c:minorTickMark val="in"/>
        <c:tickLblPos val="nextTo"/>
        <c:crossAx val="156558848"/>
        <c:crosses val="autoZero"/>
        <c:crossBetween val="between"/>
        <c:majorUnit val="10"/>
        <c:min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21440"/>
        <c:axId val="127022976"/>
      </c:barChart>
      <c:catAx>
        <c:axId val="12702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7022976"/>
        <c:crosses val="autoZero"/>
        <c:auto val="1"/>
        <c:lblAlgn val="ctr"/>
        <c:lblOffset val="100"/>
        <c:noMultiLvlLbl val="0"/>
      </c:catAx>
      <c:valAx>
        <c:axId val="127022976"/>
        <c:scaling>
          <c:orientation val="minMax"/>
        </c:scaling>
        <c:delete val="0"/>
        <c:axPos val="l"/>
        <c:numFmt formatCode="#,##0.0_);[Red]\(#,##0.0\)" sourceLinked="0"/>
        <c:majorTickMark val="out"/>
        <c:minorTickMark val="none"/>
        <c:tickLblPos val="nextTo"/>
        <c:crossAx val="127021440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86002797554497"/>
          <c:y val="8.3562395609639697E-2"/>
          <c:w val="0.6463444764015277"/>
          <c:h val="0.74907142289032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12544"/>
        <c:axId val="127234816"/>
      </c:barChart>
      <c:catAx>
        <c:axId val="12721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4816"/>
        <c:crosses val="autoZero"/>
        <c:auto val="1"/>
        <c:lblAlgn val="ctr"/>
        <c:lblOffset val="100"/>
        <c:noMultiLvlLbl val="0"/>
      </c:catAx>
      <c:valAx>
        <c:axId val="12723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12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087721552288476"/>
          <c:y val="7.2628018813084602E-2"/>
          <c:w val="0.10819468619054197"/>
          <c:h val="0.4497944006999125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46888991817199"/>
          <c:y val="8.3562395609639697E-2"/>
          <c:w val="0.60276141952844131"/>
          <c:h val="0.72886940268830025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68736"/>
        <c:axId val="127270272"/>
      </c:scatterChart>
      <c:valAx>
        <c:axId val="12726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0272"/>
        <c:crosses val="autoZero"/>
        <c:crossBetween val="midCat"/>
      </c:valAx>
      <c:valAx>
        <c:axId val="12727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68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11198600174978"/>
          <c:y val="8.7779368488029905E-2"/>
          <c:w val="0.16672621804627363"/>
          <c:h val="0.2132378907182056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chart" Target="../charts/chart42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17" Type="http://schemas.openxmlformats.org/officeDocument/2006/relationships/image" Target="../media/image1.emf"/><Relationship Id="rId2" Type="http://schemas.openxmlformats.org/officeDocument/2006/relationships/chart" Target="../charts/chart44.xml"/><Relationship Id="rId16" Type="http://schemas.openxmlformats.org/officeDocument/2006/relationships/chart" Target="../charts/chart58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5" Type="http://schemas.openxmlformats.org/officeDocument/2006/relationships/chart" Target="../charts/chart5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12</xdr:col>
      <xdr:colOff>0</xdr:colOff>
      <xdr:row>13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0</xdr:rowOff>
    </xdr:from>
    <xdr:to>
      <xdr:col>9</xdr:col>
      <xdr:colOff>228600</xdr:colOff>
      <xdr:row>29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</xdr:colOff>
      <xdr:row>31</xdr:row>
      <xdr:rowOff>28575</xdr:rowOff>
    </xdr:from>
    <xdr:to>
      <xdr:col>9</xdr:col>
      <xdr:colOff>295275</xdr:colOff>
      <xdr:row>44</xdr:row>
      <xdr:rowOff>47625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685799</xdr:colOff>
      <xdr:row>1</xdr:row>
      <xdr:rowOff>9525</xdr:rowOff>
    </xdr:from>
    <xdr:to>
      <xdr:col>9</xdr:col>
      <xdr:colOff>38100</xdr:colOff>
      <xdr:row>12</xdr:row>
      <xdr:rowOff>200025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45</xdr:row>
      <xdr:rowOff>0</xdr:rowOff>
    </xdr:from>
    <xdr:to>
      <xdr:col>8</xdr:col>
      <xdr:colOff>342900</xdr:colOff>
      <xdr:row>58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61</xdr:row>
      <xdr:rowOff>0</xdr:rowOff>
    </xdr:from>
    <xdr:to>
      <xdr:col>8</xdr:col>
      <xdr:colOff>123825</xdr:colOff>
      <xdr:row>72</xdr:row>
      <xdr:rowOff>142874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28574</xdr:rowOff>
    </xdr:from>
    <xdr:to>
      <xdr:col>9</xdr:col>
      <xdr:colOff>304800</xdr:colOff>
      <xdr:row>11</xdr:row>
      <xdr:rowOff>152399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11</xdr:row>
      <xdr:rowOff>142876</xdr:rowOff>
    </xdr:from>
    <xdr:to>
      <xdr:col>9</xdr:col>
      <xdr:colOff>333375</xdr:colOff>
      <xdr:row>23</xdr:row>
      <xdr:rowOff>0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314324</xdr:colOff>
      <xdr:row>1</xdr:row>
      <xdr:rowOff>47625</xdr:rowOff>
    </xdr:from>
    <xdr:to>
      <xdr:col>15</xdr:col>
      <xdr:colOff>380999</xdr:colOff>
      <xdr:row>10</xdr:row>
      <xdr:rowOff>180975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352424</xdr:colOff>
      <xdr:row>1</xdr:row>
      <xdr:rowOff>66675</xdr:rowOff>
    </xdr:from>
    <xdr:to>
      <xdr:col>20</xdr:col>
      <xdr:colOff>419099</xdr:colOff>
      <xdr:row>10</xdr:row>
      <xdr:rowOff>200025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97971</xdr:colOff>
      <xdr:row>7</xdr:row>
      <xdr:rowOff>201386</xdr:rowOff>
    </xdr:from>
    <xdr:to>
      <xdr:col>14</xdr:col>
      <xdr:colOff>598714</xdr:colOff>
      <xdr:row>8</xdr:row>
      <xdr:rowOff>81643</xdr:rowOff>
    </xdr:to>
    <xdr:sp macro="" textlink="">
      <xdr:nvSpPr>
        <xdr:cNvPr id="4" name="矩形 3"/>
        <xdr:cNvSpPr/>
      </xdr:nvSpPr>
      <xdr:spPr>
        <a:xfrm>
          <a:off x="8403771" y="1687286"/>
          <a:ext cx="1872343" cy="9252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11</xdr:col>
      <xdr:colOff>180965</xdr:colOff>
      <xdr:row>8</xdr:row>
      <xdr:rowOff>153421</xdr:rowOff>
    </xdr:from>
    <xdr:to>
      <xdr:col>11</xdr:col>
      <xdr:colOff>466376</xdr:colOff>
      <xdr:row>9</xdr:row>
      <xdr:rowOff>53579</xdr:rowOff>
    </xdr:to>
    <xdr:sp macro="" textlink="">
      <xdr:nvSpPr>
        <xdr:cNvPr id="8" name="矩形 7"/>
        <xdr:cNvSpPr/>
      </xdr:nvSpPr>
      <xdr:spPr>
        <a:xfrm>
          <a:off x="7819550" y="1826104"/>
          <a:ext cx="285411" cy="10924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0.28684</cdr:x>
      <cdr:y>0.71799</cdr:y>
    </cdr:from>
    <cdr:to>
      <cdr:x>0.31262</cdr:x>
      <cdr:y>0.75754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004136" y="1456322"/>
          <a:ext cx="90237" cy="802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0.28883</cdr:x>
      <cdr:y>0.74885</cdr:y>
    </cdr:from>
    <cdr:to>
      <cdr:x>0.3079</cdr:x>
      <cdr:y>0.78026</cdr:y>
    </cdr:to>
    <cdr:cxnSp macro="">
      <cdr:nvCxnSpPr>
        <cdr:cNvPr id="4" name="直線接點 3"/>
        <cdr:cNvCxnSpPr/>
      </cdr:nvCxnSpPr>
      <cdr:spPr>
        <a:xfrm xmlns:a="http://schemas.openxmlformats.org/drawingml/2006/main" flipH="1">
          <a:off x="1009652" y="1512151"/>
          <a:ext cx="66674" cy="6342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0.28701</cdr:x>
      <cdr:y>0.70608</cdr:y>
    </cdr:from>
    <cdr:to>
      <cdr:x>0.30608</cdr:x>
      <cdr:y>0.73749</cdr:y>
    </cdr:to>
    <cdr:cxnSp macro="">
      <cdr:nvCxnSpPr>
        <cdr:cNvPr id="10" name="直線接點 9"/>
        <cdr:cNvCxnSpPr/>
      </cdr:nvCxnSpPr>
      <cdr:spPr>
        <a:xfrm xmlns:a="http://schemas.openxmlformats.org/drawingml/2006/main" flipH="1">
          <a:off x="1004332" y="1418934"/>
          <a:ext cx="66742" cy="6311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45</xdr:row>
      <xdr:rowOff>0</xdr:rowOff>
    </xdr:from>
    <xdr:to>
      <xdr:col>26</xdr:col>
      <xdr:colOff>76200</xdr:colOff>
      <xdr:row>65</xdr:row>
      <xdr:rowOff>76200</xdr:rowOff>
    </xdr:to>
    <xdr:graphicFrame macro="">
      <xdr:nvGraphicFramePr>
        <xdr:cNvPr id="46" name="圖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528640</xdr:colOff>
      <xdr:row>75</xdr:row>
      <xdr:rowOff>76200</xdr:rowOff>
    </xdr:from>
    <xdr:to>
      <xdr:col>10</xdr:col>
      <xdr:colOff>180977</xdr:colOff>
      <xdr:row>94</xdr:row>
      <xdr:rowOff>152401</xdr:rowOff>
    </xdr:to>
    <xdr:graphicFrame macro="">
      <xdr:nvGraphicFramePr>
        <xdr:cNvPr id="44" name="圖表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121023</xdr:colOff>
      <xdr:row>1</xdr:row>
      <xdr:rowOff>11766</xdr:rowOff>
    </xdr:from>
    <xdr:to>
      <xdr:col>10</xdr:col>
      <xdr:colOff>546286</xdr:colOff>
      <xdr:row>13</xdr:row>
      <xdr:rowOff>196663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127747</xdr:colOff>
      <xdr:row>14</xdr:row>
      <xdr:rowOff>152400</xdr:rowOff>
    </xdr:from>
    <xdr:to>
      <xdr:col>10</xdr:col>
      <xdr:colOff>553010</xdr:colOff>
      <xdr:row>27</xdr:row>
      <xdr:rowOff>127747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134470</xdr:colOff>
      <xdr:row>28</xdr:row>
      <xdr:rowOff>44823</xdr:rowOff>
    </xdr:from>
    <xdr:to>
      <xdr:col>10</xdr:col>
      <xdr:colOff>605117</xdr:colOff>
      <xdr:row>41</xdr:row>
      <xdr:rowOff>20170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441511</xdr:colOff>
      <xdr:row>1</xdr:row>
      <xdr:rowOff>7284</xdr:rowOff>
    </xdr:from>
    <xdr:to>
      <xdr:col>18</xdr:col>
      <xdr:colOff>183215</xdr:colOff>
      <xdr:row>13</xdr:row>
      <xdr:rowOff>192181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448235</xdr:colOff>
      <xdr:row>14</xdr:row>
      <xdr:rowOff>147918</xdr:rowOff>
    </xdr:from>
    <xdr:to>
      <xdr:col>18</xdr:col>
      <xdr:colOff>189939</xdr:colOff>
      <xdr:row>27</xdr:row>
      <xdr:rowOff>123265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454958</xdr:colOff>
      <xdr:row>28</xdr:row>
      <xdr:rowOff>40341</xdr:rowOff>
    </xdr:from>
    <xdr:to>
      <xdr:col>18</xdr:col>
      <xdr:colOff>242046</xdr:colOff>
      <xdr:row>41</xdr:row>
      <xdr:rowOff>15688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46</xdr:row>
      <xdr:rowOff>0</xdr:rowOff>
    </xdr:from>
    <xdr:to>
      <xdr:col>9</xdr:col>
      <xdr:colOff>176893</xdr:colOff>
      <xdr:row>52</xdr:row>
      <xdr:rowOff>110939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52</xdr:row>
      <xdr:rowOff>15430</xdr:rowOff>
    </xdr:from>
    <xdr:to>
      <xdr:col>9</xdr:col>
      <xdr:colOff>176893</xdr:colOff>
      <xdr:row>58</xdr:row>
      <xdr:rowOff>145986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59</xdr:row>
      <xdr:rowOff>0</xdr:rowOff>
    </xdr:from>
    <xdr:to>
      <xdr:col>9</xdr:col>
      <xdr:colOff>176893</xdr:colOff>
      <xdr:row>66</xdr:row>
      <xdr:rowOff>70559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685799</xdr:colOff>
      <xdr:row>45</xdr:row>
      <xdr:rowOff>47625</xdr:rowOff>
    </xdr:from>
    <xdr:to>
      <xdr:col>15</xdr:col>
      <xdr:colOff>561975</xdr:colOff>
      <xdr:row>53</xdr:row>
      <xdr:rowOff>142875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52</xdr:row>
      <xdr:rowOff>34886</xdr:rowOff>
    </xdr:from>
    <xdr:to>
      <xdr:col>16</xdr:col>
      <xdr:colOff>0</xdr:colOff>
      <xdr:row>60</xdr:row>
      <xdr:rowOff>123825</xdr:rowOff>
    </xdr:to>
    <xdr:graphicFrame macro="">
      <xdr:nvGraphicFramePr>
        <xdr:cNvPr id="35" name="圖表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59</xdr:row>
      <xdr:rowOff>51185</xdr:rowOff>
    </xdr:from>
    <xdr:to>
      <xdr:col>15</xdr:col>
      <xdr:colOff>366484</xdr:colOff>
      <xdr:row>68</xdr:row>
      <xdr:rowOff>11431</xdr:rowOff>
    </xdr:to>
    <xdr:graphicFrame macro="">
      <xdr:nvGraphicFramePr>
        <xdr:cNvPr id="36" name="圖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21</xdr:col>
      <xdr:colOff>0</xdr:colOff>
      <xdr:row>43</xdr:row>
      <xdr:rowOff>0</xdr:rowOff>
    </xdr:from>
    <xdr:to>
      <xdr:col>27</xdr:col>
      <xdr:colOff>129020</xdr:colOff>
      <xdr:row>62</xdr:row>
      <xdr:rowOff>66677</xdr:rowOff>
    </xdr:to>
    <xdr:graphicFrame macro="">
      <xdr:nvGraphicFramePr>
        <xdr:cNvPr id="43" name="圖表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23</xdr:col>
      <xdr:colOff>285750</xdr:colOff>
      <xdr:row>44</xdr:row>
      <xdr:rowOff>47624</xdr:rowOff>
    </xdr:from>
    <xdr:to>
      <xdr:col>28</xdr:col>
      <xdr:colOff>42865</xdr:colOff>
      <xdr:row>61</xdr:row>
      <xdr:rowOff>57149</xdr:rowOff>
    </xdr:to>
    <xdr:graphicFrame macro="">
      <xdr:nvGraphicFramePr>
        <xdr:cNvPr id="45" name="圖表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466726</xdr:colOff>
          <xdr:row>45</xdr:row>
          <xdr:rowOff>28575</xdr:rowOff>
        </xdr:from>
        <xdr:to>
          <xdr:col>34</xdr:col>
          <xdr:colOff>50054</xdr:colOff>
          <xdr:row>57</xdr:row>
          <xdr:rowOff>161925</xdr:rowOff>
        </xdr:to>
        <xdr:pic>
          <xdr:nvPicPr>
            <xdr:cNvPr id="47" name="圖片 46"/>
            <xdr:cNvPicPr>
              <a:picLocks noChangeAspect="1" noChangeArrowheads="1"/>
              <a:extLst>
                <a:ext uri="{84589F7E-364E-4C9E-8A38-B11213B215E9}">
                  <a14:cameraTool cellRange="$V$46:$AB$61" spid="_x0000_s13336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19554826" y="9458325"/>
              <a:ext cx="3698128" cy="26479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0.17919</cdr:x>
      <cdr:y>0.75666</cdr:y>
    </cdr:from>
    <cdr:to>
      <cdr:x>0.19206</cdr:x>
      <cdr:y>0.8502</cdr:y>
    </cdr:to>
    <cdr:sp macro="" textlink="">
      <cdr:nvSpPr>
        <cdr:cNvPr id="6" name="矩形 5"/>
        <cdr:cNvSpPr/>
      </cdr:nvSpPr>
      <cdr:spPr>
        <a:xfrm xmlns:a="http://schemas.openxmlformats.org/drawingml/2006/main">
          <a:off x="647034" y="1039847"/>
          <a:ext cx="46488" cy="12854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0.1786</cdr:x>
      <cdr:y>0.75666</cdr:y>
    </cdr:from>
    <cdr:to>
      <cdr:x>0.20565</cdr:x>
      <cdr:y>0.8835</cdr:y>
    </cdr:to>
    <cdr:sp macro="" textlink="">
      <cdr:nvSpPr>
        <cdr:cNvPr id="13" name="矩形 5"/>
        <cdr:cNvSpPr/>
      </cdr:nvSpPr>
      <cdr:spPr>
        <a:xfrm xmlns:a="http://schemas.openxmlformats.org/drawingml/2006/main">
          <a:off x="644922" y="1039848"/>
          <a:ext cx="97653" cy="17431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0.17421</cdr:x>
      <cdr:y>0.74265</cdr:y>
    </cdr:from>
    <cdr:to>
      <cdr:x>0.20992</cdr:x>
      <cdr:y>0.80459</cdr:y>
    </cdr:to>
    <cdr:cxnSp macro="">
      <cdr:nvCxnSpPr>
        <cdr:cNvPr id="15" name="直線接點 8"/>
        <cdr:cNvCxnSpPr/>
      </cdr:nvCxnSpPr>
      <cdr:spPr>
        <a:xfrm xmlns:a="http://schemas.openxmlformats.org/drawingml/2006/main">
          <a:off x="627149" y="1010818"/>
          <a:ext cx="128555" cy="84306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0.17111</cdr:x>
      <cdr:y>0.84753</cdr:y>
    </cdr:from>
    <cdr:to>
      <cdr:x>0.20682</cdr:x>
      <cdr:y>0.90947</cdr:y>
    </cdr:to>
    <cdr:cxnSp macro="">
      <cdr:nvCxnSpPr>
        <cdr:cNvPr id="16" name="直線接點 9"/>
        <cdr:cNvCxnSpPr/>
      </cdr:nvCxnSpPr>
      <cdr:spPr>
        <a:xfrm xmlns:a="http://schemas.openxmlformats.org/drawingml/2006/main">
          <a:off x="619528" y="1174531"/>
          <a:ext cx="129290" cy="85838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219075</xdr:colOff>
      <xdr:row>12</xdr:row>
      <xdr:rowOff>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0</xdr:colOff>
      <xdr:row>29</xdr:row>
      <xdr:rowOff>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</xdr:rowOff>
    </xdr:from>
    <xdr:to>
      <xdr:col>7</xdr:col>
      <xdr:colOff>0</xdr:colOff>
      <xdr:row>12</xdr:row>
      <xdr:rowOff>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0</xdr:colOff>
      <xdr:row>12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17</xdr:col>
      <xdr:colOff>0</xdr:colOff>
      <xdr:row>30</xdr:row>
      <xdr:rowOff>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247651</xdr:colOff>
      <xdr:row>0</xdr:row>
      <xdr:rowOff>0</xdr:rowOff>
    </xdr:from>
    <xdr:to>
      <xdr:col>9</xdr:col>
      <xdr:colOff>1</xdr:colOff>
      <xdr:row>12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0</xdr:row>
      <xdr:rowOff>0</xdr:rowOff>
    </xdr:from>
    <xdr:to>
      <xdr:col>19</xdr:col>
      <xdr:colOff>85725</xdr:colOff>
      <xdr:row>12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16</xdr:row>
      <xdr:rowOff>95250</xdr:rowOff>
    </xdr:from>
    <xdr:to>
      <xdr:col>9</xdr:col>
      <xdr:colOff>533400</xdr:colOff>
      <xdr:row>28</xdr:row>
      <xdr:rowOff>95250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</xdr:colOff>
      <xdr:row>0</xdr:row>
      <xdr:rowOff>104775</xdr:rowOff>
    </xdr:from>
    <xdr:to>
      <xdr:col>14</xdr:col>
      <xdr:colOff>66675</xdr:colOff>
      <xdr:row>12</xdr:row>
      <xdr:rowOff>104775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381000</xdr:colOff>
      <xdr:row>16</xdr:row>
      <xdr:rowOff>0</xdr:rowOff>
    </xdr:from>
    <xdr:to>
      <xdr:col>12</xdr:col>
      <xdr:colOff>561975</xdr:colOff>
      <xdr:row>28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409575</xdr:colOff>
      <xdr:row>16</xdr:row>
      <xdr:rowOff>0</xdr:rowOff>
    </xdr:from>
    <xdr:to>
      <xdr:col>16</xdr:col>
      <xdr:colOff>590550</xdr:colOff>
      <xdr:row>28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447675</xdr:colOff>
      <xdr:row>16</xdr:row>
      <xdr:rowOff>0</xdr:rowOff>
    </xdr:from>
    <xdr:to>
      <xdr:col>20</xdr:col>
      <xdr:colOff>628650</xdr:colOff>
      <xdr:row>28</xdr:row>
      <xdr:rowOff>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15</xdr:col>
      <xdr:colOff>0</xdr:colOff>
      <xdr:row>13</xdr:row>
      <xdr:rowOff>209549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0</xdr:colOff>
      <xdr:row>14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15</xdr:col>
      <xdr:colOff>0</xdr:colOff>
      <xdr:row>29</xdr:row>
      <xdr:rowOff>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22</xdr:col>
      <xdr:colOff>0</xdr:colOff>
      <xdr:row>29</xdr:row>
      <xdr:rowOff>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15</xdr:col>
      <xdr:colOff>0</xdr:colOff>
      <xdr:row>44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0</xdr:colOff>
      <xdr:row>15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16</xdr:col>
      <xdr:colOff>0</xdr:colOff>
      <xdr:row>15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18</xdr:row>
      <xdr:rowOff>161925</xdr:rowOff>
    </xdr:from>
    <xdr:to>
      <xdr:col>11</xdr:col>
      <xdr:colOff>0</xdr:colOff>
      <xdr:row>32</xdr:row>
      <xdr:rowOff>180975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32</xdr:row>
      <xdr:rowOff>190500</xdr:rowOff>
    </xdr:from>
    <xdr:to>
      <xdr:col>11</xdr:col>
      <xdr:colOff>0</xdr:colOff>
      <xdr:row>47</xdr:row>
      <xdr:rowOff>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46</xdr:row>
      <xdr:rowOff>190500</xdr:rowOff>
    </xdr:from>
    <xdr:to>
      <xdr:col>11</xdr:col>
      <xdr:colOff>0</xdr:colOff>
      <xdr:row>61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32</xdr:row>
      <xdr:rowOff>190500</xdr:rowOff>
    </xdr:from>
    <xdr:to>
      <xdr:col>16</xdr:col>
      <xdr:colOff>0</xdr:colOff>
      <xdr:row>47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62</xdr:row>
      <xdr:rowOff>161925</xdr:rowOff>
    </xdr:from>
    <xdr:to>
      <xdr:col>11</xdr:col>
      <xdr:colOff>0</xdr:colOff>
      <xdr:row>76</xdr:row>
      <xdr:rowOff>180975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0</xdr:colOff>
      <xdr:row>14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66675</xdr:rowOff>
    </xdr:from>
    <xdr:to>
      <xdr:col>10</xdr:col>
      <xdr:colOff>457200</xdr:colOff>
      <xdr:row>13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0</xdr:row>
      <xdr:rowOff>0</xdr:rowOff>
    </xdr:from>
    <xdr:to>
      <xdr:col>17</xdr:col>
      <xdr:colOff>371475</xdr:colOff>
      <xdr:row>14</xdr:row>
      <xdr:rowOff>66674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0</xdr:colOff>
      <xdr:row>17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0</xdr:row>
      <xdr:rowOff>47625</xdr:rowOff>
    </xdr:from>
    <xdr:to>
      <xdr:col>24</xdr:col>
      <xdr:colOff>9525</xdr:colOff>
      <xdr:row>17</xdr:row>
      <xdr:rowOff>47625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Chart Tam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1868CF"/>
      </a:accent1>
      <a:accent2>
        <a:srgbClr val="FF7F00"/>
      </a:accent2>
      <a:accent3>
        <a:srgbClr val="3C961A"/>
      </a:accent3>
      <a:accent4>
        <a:srgbClr val="DB0000"/>
      </a:accent4>
      <a:accent5>
        <a:srgbClr val="948A00"/>
      </a:accent5>
      <a:accent6>
        <a:srgbClr val="92211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Chart Tame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1868CF"/>
    </a:accent1>
    <a:accent2>
      <a:srgbClr val="FF7F00"/>
    </a:accent2>
    <a:accent3>
      <a:srgbClr val="3C961A"/>
    </a:accent3>
    <a:accent4>
      <a:srgbClr val="DB0000"/>
    </a:accent4>
    <a:accent5>
      <a:srgbClr val="948A00"/>
    </a:accent5>
    <a:accent6>
      <a:srgbClr val="922117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Chart Tame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1868CF"/>
    </a:accent1>
    <a:accent2>
      <a:srgbClr val="FF7F00"/>
    </a:accent2>
    <a:accent3>
      <a:srgbClr val="3C961A"/>
    </a:accent3>
    <a:accent4>
      <a:srgbClr val="DB0000"/>
    </a:accent4>
    <a:accent5>
      <a:srgbClr val="948A00"/>
    </a:accent5>
    <a:accent6>
      <a:srgbClr val="922117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Chart Tame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1868CF"/>
    </a:accent1>
    <a:accent2>
      <a:srgbClr val="FF7F00"/>
    </a:accent2>
    <a:accent3>
      <a:srgbClr val="3C961A"/>
    </a:accent3>
    <a:accent4>
      <a:srgbClr val="DB0000"/>
    </a:accent4>
    <a:accent5>
      <a:srgbClr val="948A00"/>
    </a:accent5>
    <a:accent6>
      <a:srgbClr val="922117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Chart Tame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1868CF"/>
    </a:accent1>
    <a:accent2>
      <a:srgbClr val="FF7F00"/>
    </a:accent2>
    <a:accent3>
      <a:srgbClr val="3C961A"/>
    </a:accent3>
    <a:accent4>
      <a:srgbClr val="DB0000"/>
    </a:accent4>
    <a:accent5>
      <a:srgbClr val="948A00"/>
    </a:accent5>
    <a:accent6>
      <a:srgbClr val="922117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Chart Tame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1868CF"/>
    </a:accent1>
    <a:accent2>
      <a:srgbClr val="FF7F00"/>
    </a:accent2>
    <a:accent3>
      <a:srgbClr val="3C961A"/>
    </a:accent3>
    <a:accent4>
      <a:srgbClr val="DB0000"/>
    </a:accent4>
    <a:accent5>
      <a:srgbClr val="948A00"/>
    </a:accent5>
    <a:accent6>
      <a:srgbClr val="922117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ppspro.com/Utilities/ChartLabeler.ht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GridLines="0" showRowColHeaders="0" workbookViewId="0">
      <selection activeCell="B11" sqref="B11"/>
    </sheetView>
  </sheetViews>
  <sheetFormatPr defaultRowHeight="16.5"/>
  <cols>
    <col min="2" max="2" width="11" customWidth="1"/>
  </cols>
  <sheetData>
    <row r="1" spans="1:2">
      <c r="A1">
        <v>1</v>
      </c>
      <c r="B1" t="s">
        <v>50</v>
      </c>
    </row>
    <row r="2" spans="1:2">
      <c r="A2">
        <v>2</v>
      </c>
      <c r="B2" t="s">
        <v>51</v>
      </c>
    </row>
    <row r="3" spans="1:2">
      <c r="A3">
        <v>3</v>
      </c>
      <c r="B3" t="s">
        <v>52</v>
      </c>
    </row>
    <row r="4" spans="1:2">
      <c r="A4">
        <v>4</v>
      </c>
      <c r="B4" t="s">
        <v>54</v>
      </c>
    </row>
    <row r="5" spans="1:2">
      <c r="A5">
        <v>5</v>
      </c>
      <c r="B5" t="s">
        <v>53</v>
      </c>
    </row>
    <row r="6" spans="1:2">
      <c r="A6">
        <v>6</v>
      </c>
      <c r="B6" t="s">
        <v>55</v>
      </c>
    </row>
    <row r="7" spans="1:2">
      <c r="A7">
        <v>7</v>
      </c>
      <c r="B7" t="s">
        <v>59</v>
      </c>
    </row>
    <row r="8" spans="1:2">
      <c r="A8">
        <v>8</v>
      </c>
      <c r="B8" t="s">
        <v>60</v>
      </c>
    </row>
    <row r="9" spans="1:2">
      <c r="B9" t="s">
        <v>56</v>
      </c>
    </row>
    <row r="10" spans="1:2">
      <c r="B10" t="s">
        <v>57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showGridLines="0" zoomScaleNormal="100" workbookViewId="0">
      <selection sqref="A1:C7"/>
    </sheetView>
  </sheetViews>
  <sheetFormatPr defaultColWidth="6.25" defaultRowHeight="16.5"/>
  <cols>
    <col min="1" max="1" width="7.5" bestFit="1" customWidth="1"/>
    <col min="2" max="2" width="3.5" bestFit="1" customWidth="1"/>
    <col min="3" max="3" width="4.5" bestFit="1" customWidth="1"/>
  </cols>
  <sheetData>
    <row r="1" spans="1:18">
      <c r="A1" s="2" t="s">
        <v>91</v>
      </c>
      <c r="B1" s="2" t="s">
        <v>93</v>
      </c>
      <c r="C1" s="2" t="s">
        <v>92</v>
      </c>
    </row>
    <row r="2" spans="1:18">
      <c r="A2" s="2" t="s">
        <v>85</v>
      </c>
      <c r="B2" s="2">
        <v>20</v>
      </c>
      <c r="C2" s="2">
        <v>4.5</v>
      </c>
    </row>
    <row r="3" spans="1:18">
      <c r="A3" s="2" t="s">
        <v>86</v>
      </c>
      <c r="B3" s="2">
        <v>14</v>
      </c>
      <c r="C3" s="2">
        <v>6</v>
      </c>
    </row>
    <row r="4" spans="1:18">
      <c r="A4" s="2" t="s">
        <v>87</v>
      </c>
      <c r="B4" s="2">
        <v>15</v>
      </c>
      <c r="C4" s="2">
        <v>4</v>
      </c>
    </row>
    <row r="5" spans="1:18">
      <c r="A5" s="2" t="s">
        <v>88</v>
      </c>
      <c r="B5" s="2">
        <v>13</v>
      </c>
      <c r="C5" s="2">
        <v>7</v>
      </c>
    </row>
    <row r="6" spans="1:18">
      <c r="A6" s="2" t="s">
        <v>89</v>
      </c>
      <c r="B6" s="2">
        <v>15</v>
      </c>
      <c r="C6" s="2">
        <v>9</v>
      </c>
    </row>
    <row r="7" spans="1:18">
      <c r="A7" s="2" t="s">
        <v>90</v>
      </c>
      <c r="B7" s="2">
        <v>17</v>
      </c>
      <c r="C7" s="2">
        <v>7</v>
      </c>
    </row>
    <row r="9" spans="1:18">
      <c r="A9" t="s">
        <v>4</v>
      </c>
    </row>
    <row r="10" spans="1:18">
      <c r="A10" s="2" t="s">
        <v>94</v>
      </c>
      <c r="B10" s="2">
        <v>16</v>
      </c>
      <c r="C10" s="2">
        <v>5</v>
      </c>
    </row>
    <row r="16" spans="1:18">
      <c r="H16" s="44" t="s">
        <v>95</v>
      </c>
      <c r="I16" s="44"/>
      <c r="J16" s="44"/>
      <c r="K16" s="44"/>
      <c r="L16" s="44"/>
      <c r="R16" t="s">
        <v>96</v>
      </c>
    </row>
    <row r="17" spans="8:12">
      <c r="H17" s="44"/>
      <c r="I17" s="44"/>
      <c r="J17" s="44"/>
      <c r="K17" s="44"/>
      <c r="L17" s="44"/>
    </row>
    <row r="18" spans="8:12">
      <c r="H18" s="44"/>
      <c r="I18" s="44"/>
      <c r="J18" s="44"/>
      <c r="K18" s="44"/>
      <c r="L18" s="44"/>
    </row>
    <row r="19" spans="8:12">
      <c r="H19" s="44"/>
      <c r="I19" s="44"/>
      <c r="J19" s="44"/>
      <c r="K19" s="44"/>
      <c r="L19" s="44"/>
    </row>
  </sheetData>
  <mergeCells count="1">
    <mergeCell ref="H16:L19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GridLines="0" workbookViewId="0">
      <selection activeCell="A10" sqref="A10"/>
    </sheetView>
  </sheetViews>
  <sheetFormatPr defaultRowHeight="16.5"/>
  <cols>
    <col min="1" max="1" width="7.5" bestFit="1" customWidth="1"/>
  </cols>
  <sheetData>
    <row r="1" spans="1:7">
      <c r="A1" s="2" t="s">
        <v>32</v>
      </c>
      <c r="B1" s="2" t="s">
        <v>33</v>
      </c>
      <c r="C1" s="2" t="s">
        <v>34</v>
      </c>
      <c r="D1" s="2" t="s">
        <v>35</v>
      </c>
    </row>
    <row r="2" spans="1:7">
      <c r="A2" s="2" t="s">
        <v>14</v>
      </c>
      <c r="B2" s="2">
        <v>250</v>
      </c>
      <c r="C2" s="2">
        <v>4</v>
      </c>
      <c r="D2" s="16">
        <f t="shared" ref="D2:D7" si="0">C2/B2</f>
        <v>1.6E-2</v>
      </c>
    </row>
    <row r="3" spans="1:7">
      <c r="A3" s="2" t="s">
        <v>40</v>
      </c>
      <c r="B3" s="2">
        <v>30</v>
      </c>
      <c r="C3" s="2">
        <v>5</v>
      </c>
      <c r="D3" s="16">
        <f>C3/B3</f>
        <v>0.16666666666666666</v>
      </c>
    </row>
    <row r="4" spans="1:7">
      <c r="A4" s="2" t="s">
        <v>16</v>
      </c>
      <c r="B4" s="2">
        <v>200</v>
      </c>
      <c r="C4" s="2">
        <v>5</v>
      </c>
      <c r="D4" s="16">
        <f t="shared" si="0"/>
        <v>2.5000000000000001E-2</v>
      </c>
    </row>
    <row r="5" spans="1:7">
      <c r="A5" s="2" t="s">
        <v>18</v>
      </c>
      <c r="B5" s="2">
        <v>300</v>
      </c>
      <c r="C5" s="2">
        <v>14</v>
      </c>
      <c r="D5" s="16">
        <f t="shared" si="0"/>
        <v>4.6666666666666669E-2</v>
      </c>
    </row>
    <row r="6" spans="1:7">
      <c r="A6" s="2" t="s">
        <v>19</v>
      </c>
      <c r="B6" s="2">
        <v>450</v>
      </c>
      <c r="C6" s="2">
        <v>4</v>
      </c>
      <c r="D6" s="16">
        <f t="shared" si="0"/>
        <v>8.8888888888888889E-3</v>
      </c>
    </row>
    <row r="7" spans="1:7">
      <c r="A7" s="2" t="s">
        <v>36</v>
      </c>
      <c r="B7" s="2">
        <v>600</v>
      </c>
      <c r="C7" s="2">
        <v>10</v>
      </c>
      <c r="D7" s="16">
        <f t="shared" si="0"/>
        <v>1.6666666666666666E-2</v>
      </c>
    </row>
    <row r="9" spans="1:7">
      <c r="A9" t="s">
        <v>98</v>
      </c>
    </row>
    <row r="10" spans="1:7">
      <c r="A10" t="s">
        <v>37</v>
      </c>
    </row>
    <row r="11" spans="1:7">
      <c r="B11" s="2" t="s">
        <v>33</v>
      </c>
      <c r="C11" s="2" t="s">
        <v>34</v>
      </c>
      <c r="D11" s="2" t="s">
        <v>35</v>
      </c>
    </row>
    <row r="12" spans="1:7">
      <c r="B12" s="2">
        <v>0</v>
      </c>
      <c r="C12" s="2">
        <v>0</v>
      </c>
      <c r="D12" s="2">
        <v>0</v>
      </c>
    </row>
    <row r="13" spans="1:7">
      <c r="B13" s="2">
        <v>1000</v>
      </c>
      <c r="C13" s="2">
        <f>B13*D13</f>
        <v>10</v>
      </c>
      <c r="D13" s="2">
        <v>0.01</v>
      </c>
    </row>
    <row r="16" spans="1:7">
      <c r="A16" t="s">
        <v>39</v>
      </c>
      <c r="G16" s="14" t="s">
        <v>41</v>
      </c>
    </row>
    <row r="17" spans="2:10">
      <c r="B17" s="2" t="s">
        <v>33</v>
      </c>
      <c r="C17" s="2" t="s">
        <v>34</v>
      </c>
      <c r="D17" s="2" t="s">
        <v>35</v>
      </c>
      <c r="F17" s="17" t="s">
        <v>45</v>
      </c>
      <c r="G17" s="17"/>
      <c r="H17" s="17"/>
      <c r="I17" s="17"/>
      <c r="J17" s="17"/>
    </row>
    <row r="18" spans="2:10">
      <c r="B18" s="2">
        <v>0</v>
      </c>
      <c r="C18" s="2">
        <v>0</v>
      </c>
      <c r="D18" s="2">
        <v>0</v>
      </c>
      <c r="F18" s="13" t="s">
        <v>38</v>
      </c>
    </row>
    <row r="19" spans="2:10">
      <c r="B19" s="2">
        <v>400</v>
      </c>
      <c r="C19" s="2">
        <f>B19*D19</f>
        <v>20</v>
      </c>
      <c r="D19" s="2">
        <v>0.05</v>
      </c>
    </row>
    <row r="20" spans="2:10">
      <c r="F20" t="s">
        <v>97</v>
      </c>
    </row>
  </sheetData>
  <phoneticPr fontId="1" type="noConversion"/>
  <hyperlinks>
    <hyperlink ref="F18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showGridLines="0" topLeftCell="A55" zoomScaleNormal="100" workbookViewId="0">
      <selection activeCell="H80" sqref="H80"/>
    </sheetView>
  </sheetViews>
  <sheetFormatPr defaultRowHeight="16.5"/>
  <cols>
    <col min="6" max="6" width="11.25" bestFit="1" customWidth="1"/>
    <col min="7" max="8" width="11.25" customWidth="1"/>
  </cols>
  <sheetData>
    <row r="1" spans="1:10">
      <c r="A1" s="3" t="s">
        <v>2</v>
      </c>
      <c r="B1" s="3" t="s">
        <v>3</v>
      </c>
      <c r="C1" s="7" t="s">
        <v>4</v>
      </c>
      <c r="D1" s="7"/>
      <c r="F1" s="7"/>
      <c r="G1" s="5"/>
      <c r="H1" s="5"/>
      <c r="I1" s="5"/>
    </row>
    <row r="2" spans="1:10">
      <c r="A2" s="4">
        <v>43891</v>
      </c>
      <c r="B2" s="3">
        <v>4</v>
      </c>
      <c r="C2" s="7">
        <v>0</v>
      </c>
      <c r="D2" s="7"/>
      <c r="E2" s="7"/>
      <c r="F2" s="7"/>
      <c r="G2" s="6"/>
      <c r="H2" s="6"/>
      <c r="I2" s="6"/>
      <c r="J2" s="1"/>
    </row>
    <row r="3" spans="1:10">
      <c r="A3" s="4">
        <v>43893</v>
      </c>
      <c r="B3" s="3">
        <v>6</v>
      </c>
      <c r="C3" s="7">
        <v>0</v>
      </c>
      <c r="D3" s="7"/>
      <c r="F3" s="7"/>
      <c r="G3" s="6"/>
      <c r="H3" s="6"/>
      <c r="I3" s="6"/>
    </row>
    <row r="4" spans="1:10">
      <c r="A4" s="4">
        <v>43898</v>
      </c>
      <c r="B4" s="3">
        <v>8</v>
      </c>
      <c r="C4" s="7">
        <v>0</v>
      </c>
      <c r="D4" s="7"/>
      <c r="E4" s="7"/>
      <c r="F4" s="7"/>
      <c r="G4" s="6"/>
      <c r="H4" s="6"/>
      <c r="I4" s="6"/>
    </row>
    <row r="5" spans="1:10">
      <c r="A5" s="4">
        <v>43908</v>
      </c>
      <c r="B5" s="3">
        <v>10</v>
      </c>
      <c r="C5" s="7">
        <v>0</v>
      </c>
      <c r="D5" s="7"/>
      <c r="E5" s="7"/>
      <c r="F5" s="7"/>
      <c r="G5" s="6"/>
      <c r="H5" s="6"/>
      <c r="I5" s="6"/>
    </row>
    <row r="6" spans="1:10">
      <c r="A6" s="4">
        <v>43920</v>
      </c>
      <c r="B6" s="3">
        <v>12</v>
      </c>
      <c r="C6" s="7">
        <v>0</v>
      </c>
      <c r="D6" s="7"/>
      <c r="E6" s="7"/>
      <c r="F6" s="7"/>
      <c r="G6" s="6"/>
      <c r="H6" s="6"/>
      <c r="I6" s="6"/>
    </row>
    <row r="14" spans="1:10">
      <c r="E14" s="11" t="s">
        <v>12</v>
      </c>
    </row>
    <row r="15" spans="1:10">
      <c r="A15" s="23"/>
      <c r="B15" s="23"/>
      <c r="C15" s="23"/>
      <c r="D15" s="23"/>
      <c r="E15" s="23"/>
      <c r="F15" s="23"/>
      <c r="G15" s="23"/>
      <c r="H15" s="23"/>
      <c r="I15" s="23"/>
    </row>
    <row r="29" spans="1:9">
      <c r="E29" t="s">
        <v>5</v>
      </c>
    </row>
    <row r="30" spans="1:9">
      <c r="A30" s="23"/>
      <c r="B30" s="23"/>
      <c r="C30" s="23"/>
      <c r="D30" s="23"/>
      <c r="E30" s="23"/>
      <c r="F30" s="23"/>
      <c r="G30" s="23"/>
      <c r="H30" s="23"/>
      <c r="I30" s="23"/>
    </row>
    <row r="31" spans="1:9" ht="16.5" customHeight="1"/>
    <row r="44" spans="1:22">
      <c r="E44" t="s">
        <v>9</v>
      </c>
    </row>
    <row r="45" spans="1:22">
      <c r="A45" s="23"/>
      <c r="B45" s="23"/>
      <c r="C45" s="23"/>
      <c r="D45" s="23"/>
      <c r="E45" s="23"/>
      <c r="F45" s="23"/>
      <c r="G45" s="23"/>
      <c r="H45" s="23"/>
      <c r="I45" s="23"/>
      <c r="R45" s="46" t="s">
        <v>8</v>
      </c>
      <c r="S45" s="46"/>
      <c r="T45" s="46"/>
      <c r="U45" s="46"/>
      <c r="V45" s="46"/>
    </row>
    <row r="46" spans="1:22">
      <c r="R46" s="46"/>
      <c r="S46" s="46"/>
      <c r="T46" s="46"/>
      <c r="U46" s="46"/>
      <c r="V46" s="46"/>
    </row>
    <row r="59" spans="1:9">
      <c r="E59" t="s">
        <v>10</v>
      </c>
    </row>
    <row r="60" spans="1:9">
      <c r="A60" s="23"/>
      <c r="B60" s="23"/>
      <c r="C60" s="23"/>
      <c r="D60" s="23"/>
      <c r="E60" s="23"/>
      <c r="F60" s="23"/>
      <c r="G60" s="23"/>
      <c r="H60" s="23"/>
      <c r="I60" s="23"/>
    </row>
    <row r="74" spans="4:9" ht="16.5" customHeight="1">
      <c r="E74" s="47" t="s">
        <v>11</v>
      </c>
      <c r="F74" s="47"/>
      <c r="G74" s="47"/>
      <c r="H74" s="47"/>
      <c r="I74" s="39"/>
    </row>
    <row r="75" spans="4:9">
      <c r="D75" s="39"/>
      <c r="E75" s="47"/>
      <c r="F75" s="47"/>
      <c r="G75" s="47"/>
      <c r="H75" s="47"/>
      <c r="I75" s="39"/>
    </row>
  </sheetData>
  <mergeCells count="2">
    <mergeCell ref="R45:V46"/>
    <mergeCell ref="E74:H75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showGridLines="0" topLeftCell="B1" zoomScale="85" zoomScaleNormal="85" workbookViewId="0">
      <selection activeCell="L17" sqref="L17"/>
    </sheetView>
  </sheetViews>
  <sheetFormatPr defaultRowHeight="16.5"/>
  <cols>
    <col min="4" max="4" width="9.5" style="1" customWidth="1"/>
    <col min="5" max="5" width="9.5" customWidth="1"/>
  </cols>
  <sheetData>
    <row r="1" spans="1:13">
      <c r="A1" s="2" t="s">
        <v>0</v>
      </c>
      <c r="B1" s="2" t="s">
        <v>1</v>
      </c>
      <c r="D1" s="9" t="s">
        <v>4</v>
      </c>
    </row>
    <row r="2" spans="1:13">
      <c r="A2" s="8">
        <v>0.25</v>
      </c>
      <c r="B2" s="2">
        <v>35.6</v>
      </c>
      <c r="D2" s="9">
        <v>34</v>
      </c>
      <c r="E2" s="1"/>
      <c r="G2" t="s">
        <v>6</v>
      </c>
      <c r="M2" t="s">
        <v>13</v>
      </c>
    </row>
    <row r="3" spans="1:13">
      <c r="A3" s="8">
        <v>0.3125</v>
      </c>
      <c r="B3" s="2">
        <v>36</v>
      </c>
      <c r="D3" s="9">
        <v>34</v>
      </c>
      <c r="E3" s="1"/>
    </row>
    <row r="4" spans="1:13">
      <c r="A4" s="8">
        <v>0.41666666666666669</v>
      </c>
      <c r="B4" s="2">
        <v>35</v>
      </c>
      <c r="D4" s="9">
        <v>34</v>
      </c>
      <c r="E4" s="1"/>
    </row>
    <row r="5" spans="1:13">
      <c r="A5" s="8">
        <v>0.66666666666666663</v>
      </c>
      <c r="B5" s="2">
        <v>36</v>
      </c>
      <c r="D5" s="9">
        <v>34</v>
      </c>
      <c r="E5" s="1"/>
    </row>
    <row r="6" spans="1:13">
      <c r="A6" s="8"/>
      <c r="B6" s="10"/>
      <c r="D6" s="9"/>
    </row>
    <row r="13" spans="1:13">
      <c r="G13" t="s">
        <v>7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3"/>
  <sheetViews>
    <sheetView showGridLines="0" topLeftCell="R43" zoomScale="85" zoomScaleNormal="85" workbookViewId="0">
      <selection activeCell="W68" sqref="W68"/>
    </sheetView>
  </sheetViews>
  <sheetFormatPr defaultRowHeight="16.5"/>
  <cols>
    <col min="22" max="27" width="8.75" customWidth="1"/>
    <col min="42" max="42" width="4.375" customWidth="1"/>
    <col min="43" max="43" width="3.375" customWidth="1"/>
  </cols>
  <sheetData>
    <row r="1" spans="1:4">
      <c r="A1" s="2" t="s">
        <v>109</v>
      </c>
      <c r="B1" s="2"/>
    </row>
    <row r="2" spans="1:4">
      <c r="A2" s="2" t="s">
        <v>110</v>
      </c>
      <c r="B2" s="2">
        <v>40</v>
      </c>
    </row>
    <row r="3" spans="1:4">
      <c r="A3" s="2" t="s">
        <v>111</v>
      </c>
      <c r="B3" s="2">
        <v>39.5</v>
      </c>
    </row>
    <row r="4" spans="1:4">
      <c r="A4" s="2" t="s">
        <v>112</v>
      </c>
      <c r="B4" s="2">
        <v>38.5</v>
      </c>
    </row>
    <row r="6" spans="1:4">
      <c r="A6" s="2" t="s">
        <v>113</v>
      </c>
      <c r="B6" s="43">
        <v>0.5</v>
      </c>
      <c r="C6" s="43">
        <v>0.6</v>
      </c>
      <c r="D6" s="43">
        <v>0.75</v>
      </c>
    </row>
    <row r="7" spans="1:4">
      <c r="A7" s="2" t="s">
        <v>110</v>
      </c>
      <c r="B7" s="2">
        <v>3580</v>
      </c>
      <c r="C7" s="2">
        <v>3651</v>
      </c>
      <c r="D7" s="2">
        <v>3700</v>
      </c>
    </row>
    <row r="8" spans="1:4">
      <c r="A8" s="2" t="s">
        <v>111</v>
      </c>
      <c r="B8" s="2">
        <v>3550</v>
      </c>
      <c r="C8" s="2">
        <v>3570</v>
      </c>
      <c r="D8" s="2">
        <v>3580</v>
      </c>
    </row>
    <row r="9" spans="1:4">
      <c r="A9" s="2" t="s">
        <v>112</v>
      </c>
      <c r="B9" s="2">
        <v>3448</v>
      </c>
      <c r="C9" s="2">
        <v>3450</v>
      </c>
      <c r="D9" s="2">
        <v>3552</v>
      </c>
    </row>
    <row r="11" spans="1:4">
      <c r="A11" s="2" t="s">
        <v>114</v>
      </c>
      <c r="B11" s="43">
        <v>0.5</v>
      </c>
      <c r="C11" s="43">
        <v>0.6</v>
      </c>
      <c r="D11" s="43">
        <v>0.75</v>
      </c>
    </row>
    <row r="12" spans="1:4">
      <c r="A12" s="2" t="s">
        <v>110</v>
      </c>
      <c r="B12" s="2">
        <v>0.38</v>
      </c>
      <c r="C12" s="2">
        <v>0.39</v>
      </c>
      <c r="D12" s="2">
        <v>0.3</v>
      </c>
    </row>
    <row r="13" spans="1:4">
      <c r="A13" s="2" t="s">
        <v>111</v>
      </c>
      <c r="B13" s="2">
        <v>0.48</v>
      </c>
      <c r="C13" s="2">
        <v>0.61</v>
      </c>
      <c r="D13" s="2">
        <v>0.41</v>
      </c>
    </row>
    <row r="14" spans="1:4">
      <c r="A14" s="2" t="s">
        <v>112</v>
      </c>
      <c r="B14" s="2">
        <v>0.5</v>
      </c>
      <c r="C14" s="2">
        <v>0.7</v>
      </c>
      <c r="D14" s="2">
        <v>0.65</v>
      </c>
    </row>
    <row r="16" spans="1:4">
      <c r="A16" s="2" t="s">
        <v>115</v>
      </c>
      <c r="B16" s="43">
        <v>0.5</v>
      </c>
      <c r="C16" s="43">
        <v>0.6</v>
      </c>
      <c r="D16" s="43">
        <v>0.75</v>
      </c>
    </row>
    <row r="17" spans="1:4">
      <c r="A17" s="2" t="s">
        <v>110</v>
      </c>
      <c r="B17" s="2">
        <v>6.6</v>
      </c>
      <c r="C17" s="2">
        <v>6</v>
      </c>
      <c r="D17" s="2">
        <v>4.5</v>
      </c>
    </row>
    <row r="18" spans="1:4">
      <c r="A18" s="2" t="s">
        <v>111</v>
      </c>
      <c r="B18" s="2">
        <v>5.4</v>
      </c>
      <c r="C18" s="2">
        <v>5</v>
      </c>
      <c r="D18" s="2">
        <v>4</v>
      </c>
    </row>
    <row r="19" spans="1:4">
      <c r="A19" s="2" t="s">
        <v>112</v>
      </c>
      <c r="B19" s="2">
        <v>4</v>
      </c>
      <c r="C19" s="2">
        <v>3.5</v>
      </c>
      <c r="D19" s="2">
        <v>2</v>
      </c>
    </row>
    <row r="44" spans="1:19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</row>
    <row r="55" spans="1:20">
      <c r="Q55" t="s">
        <v>4</v>
      </c>
    </row>
    <row r="56" spans="1:20">
      <c r="Q56" s="42">
        <v>0.5</v>
      </c>
      <c r="R56">
        <v>3400</v>
      </c>
      <c r="S56">
        <v>0</v>
      </c>
      <c r="T56">
        <v>0</v>
      </c>
    </row>
    <row r="57" spans="1:20">
      <c r="Q57" s="42">
        <v>0.6</v>
      </c>
      <c r="R57">
        <v>3400</v>
      </c>
      <c r="S57">
        <v>0</v>
      </c>
      <c r="T57">
        <v>0</v>
      </c>
    </row>
    <row r="58" spans="1:20">
      <c r="Q58" s="42">
        <v>0.75</v>
      </c>
      <c r="R58">
        <v>3400</v>
      </c>
      <c r="S58">
        <v>0</v>
      </c>
      <c r="T58">
        <v>0</v>
      </c>
    </row>
    <row r="62" spans="1:20">
      <c r="A62" t="s">
        <v>4</v>
      </c>
    </row>
    <row r="63" spans="1:20">
      <c r="A63" s="42">
        <v>0.5</v>
      </c>
      <c r="B63">
        <v>0</v>
      </c>
    </row>
    <row r="64" spans="1:20">
      <c r="A64" s="42">
        <v>0.6</v>
      </c>
      <c r="B64">
        <v>0</v>
      </c>
    </row>
    <row r="65" spans="1:19">
      <c r="A65" s="42">
        <v>0.75</v>
      </c>
      <c r="B65">
        <v>0</v>
      </c>
    </row>
    <row r="73" spans="1:19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topLeftCell="A10" workbookViewId="0">
      <selection activeCell="H25" sqref="H25"/>
    </sheetView>
  </sheetViews>
  <sheetFormatPr defaultRowHeight="16.5"/>
  <sheetData>
    <row r="1" spans="1:17">
      <c r="A1" t="s">
        <v>120</v>
      </c>
      <c r="B1" t="s">
        <v>116</v>
      </c>
      <c r="C1" t="s">
        <v>117</v>
      </c>
      <c r="D1" t="s">
        <v>118</v>
      </c>
      <c r="E1" t="s">
        <v>119</v>
      </c>
    </row>
    <row r="2" spans="1:17">
      <c r="A2" s="1">
        <v>1</v>
      </c>
      <c r="B2">
        <v>40</v>
      </c>
      <c r="C2">
        <v>26</v>
      </c>
      <c r="D2">
        <v>30</v>
      </c>
      <c r="E2">
        <v>30</v>
      </c>
    </row>
    <row r="3" spans="1:17">
      <c r="A3" s="1">
        <v>2</v>
      </c>
      <c r="B3">
        <v>43</v>
      </c>
      <c r="C3">
        <v>23</v>
      </c>
      <c r="D3">
        <v>28</v>
      </c>
      <c r="E3">
        <v>33</v>
      </c>
    </row>
    <row r="4" spans="1:17">
      <c r="A4" s="1">
        <v>3</v>
      </c>
      <c r="B4">
        <v>44</v>
      </c>
      <c r="C4">
        <v>23</v>
      </c>
      <c r="D4">
        <v>26</v>
      </c>
      <c r="E4">
        <v>24</v>
      </c>
    </row>
    <row r="5" spans="1:17">
      <c r="A5" s="1">
        <v>4</v>
      </c>
      <c r="B5">
        <v>43</v>
      </c>
      <c r="C5">
        <v>21</v>
      </c>
      <c r="D5">
        <v>24</v>
      </c>
      <c r="E5">
        <v>23</v>
      </c>
    </row>
    <row r="6" spans="1:17">
      <c r="A6" s="1">
        <v>5</v>
      </c>
      <c r="B6">
        <v>36</v>
      </c>
      <c r="C6">
        <v>20</v>
      </c>
      <c r="D6">
        <v>23</v>
      </c>
      <c r="E6">
        <v>22</v>
      </c>
    </row>
    <row r="7" spans="1:17">
      <c r="A7" s="1">
        <v>6</v>
      </c>
      <c r="B7">
        <v>31</v>
      </c>
      <c r="C7">
        <v>18</v>
      </c>
      <c r="D7">
        <v>22</v>
      </c>
      <c r="E7">
        <v>22</v>
      </c>
    </row>
    <row r="8" spans="1:17">
      <c r="A8" s="1">
        <v>7</v>
      </c>
      <c r="B8">
        <v>29</v>
      </c>
      <c r="C8">
        <v>15</v>
      </c>
      <c r="D8">
        <v>20</v>
      </c>
      <c r="E8">
        <v>21</v>
      </c>
    </row>
    <row r="9" spans="1:17">
      <c r="A9" s="1">
        <v>8</v>
      </c>
      <c r="B9">
        <v>26</v>
      </c>
      <c r="C9">
        <v>14</v>
      </c>
      <c r="D9">
        <v>18</v>
      </c>
      <c r="E9">
        <v>20</v>
      </c>
    </row>
    <row r="10" spans="1:17">
      <c r="A10" s="1">
        <v>9</v>
      </c>
      <c r="B10">
        <v>24</v>
      </c>
      <c r="C10">
        <v>12</v>
      </c>
      <c r="D10">
        <v>16</v>
      </c>
      <c r="E10">
        <v>16</v>
      </c>
    </row>
    <row r="11" spans="1:17">
      <c r="A11" s="1">
        <v>10</v>
      </c>
      <c r="B11">
        <v>23</v>
      </c>
      <c r="C11">
        <v>11</v>
      </c>
      <c r="D11">
        <v>13</v>
      </c>
      <c r="E11">
        <v>14</v>
      </c>
    </row>
    <row r="14" spans="1:17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</row>
    <row r="15" spans="1:17">
      <c r="F15" t="s">
        <v>121</v>
      </c>
    </row>
    <row r="16" spans="1:17">
      <c r="A16" t="s">
        <v>120</v>
      </c>
      <c r="B16" t="s">
        <v>116</v>
      </c>
      <c r="C16" t="s">
        <v>117</v>
      </c>
      <c r="D16" t="s">
        <v>118</v>
      </c>
      <c r="E16" t="s">
        <v>119</v>
      </c>
      <c r="F16" t="s">
        <v>116</v>
      </c>
      <c r="G16" t="s">
        <v>117</v>
      </c>
      <c r="H16" t="s">
        <v>118</v>
      </c>
      <c r="I16" t="s">
        <v>119</v>
      </c>
    </row>
    <row r="17" spans="1:7">
      <c r="A17" s="1">
        <v>1</v>
      </c>
      <c r="B17">
        <v>40</v>
      </c>
    </row>
    <row r="18" spans="1:7">
      <c r="A18" s="1">
        <v>2</v>
      </c>
      <c r="B18">
        <v>43</v>
      </c>
    </row>
    <row r="19" spans="1:7">
      <c r="A19" s="1">
        <v>3</v>
      </c>
      <c r="B19">
        <v>44</v>
      </c>
    </row>
    <row r="20" spans="1:7">
      <c r="A20" s="1">
        <v>4</v>
      </c>
      <c r="B20">
        <v>43</v>
      </c>
    </row>
    <row r="21" spans="1:7">
      <c r="A21" s="1">
        <v>5</v>
      </c>
      <c r="B21">
        <v>36</v>
      </c>
      <c r="F21">
        <v>50</v>
      </c>
    </row>
    <row r="22" spans="1:7">
      <c r="A22" s="1">
        <v>6</v>
      </c>
      <c r="B22">
        <v>31</v>
      </c>
    </row>
    <row r="23" spans="1:7">
      <c r="A23" s="1">
        <v>7</v>
      </c>
      <c r="B23">
        <v>29</v>
      </c>
    </row>
    <row r="24" spans="1:7">
      <c r="A24" s="1">
        <v>8</v>
      </c>
      <c r="B24">
        <v>26</v>
      </c>
    </row>
    <row r="25" spans="1:7">
      <c r="A25" s="1">
        <v>9</v>
      </c>
      <c r="B25">
        <v>24</v>
      </c>
    </row>
    <row r="26" spans="1:7">
      <c r="A26" s="1">
        <v>10</v>
      </c>
      <c r="B26">
        <v>23</v>
      </c>
    </row>
    <row r="27" spans="1:7">
      <c r="A27" s="1">
        <v>1</v>
      </c>
      <c r="C27">
        <v>26</v>
      </c>
    </row>
    <row r="28" spans="1:7">
      <c r="A28" s="1">
        <v>2</v>
      </c>
      <c r="C28">
        <v>23</v>
      </c>
    </row>
    <row r="29" spans="1:7">
      <c r="A29" s="1">
        <v>3</v>
      </c>
      <c r="C29">
        <v>23</v>
      </c>
    </row>
    <row r="30" spans="1:7">
      <c r="A30" s="1">
        <v>4</v>
      </c>
      <c r="C30">
        <v>21</v>
      </c>
    </row>
    <row r="31" spans="1:7">
      <c r="A31" s="1">
        <v>5</v>
      </c>
      <c r="C31">
        <v>20</v>
      </c>
      <c r="G31">
        <v>50</v>
      </c>
    </row>
    <row r="32" spans="1:7">
      <c r="A32" s="1">
        <v>6</v>
      </c>
      <c r="C32">
        <v>18</v>
      </c>
    </row>
    <row r="33" spans="1:8">
      <c r="A33" s="1">
        <v>7</v>
      </c>
      <c r="C33">
        <v>15</v>
      </c>
    </row>
    <row r="34" spans="1:8">
      <c r="A34" s="1">
        <v>8</v>
      </c>
      <c r="C34">
        <v>14</v>
      </c>
    </row>
    <row r="35" spans="1:8">
      <c r="A35" s="1">
        <v>9</v>
      </c>
      <c r="C35">
        <v>12</v>
      </c>
    </row>
    <row r="36" spans="1:8">
      <c r="A36" s="1">
        <v>10</v>
      </c>
      <c r="C36">
        <v>11</v>
      </c>
    </row>
    <row r="37" spans="1:8">
      <c r="A37" s="1">
        <v>1</v>
      </c>
      <c r="D37">
        <v>30</v>
      </c>
    </row>
    <row r="38" spans="1:8">
      <c r="A38" s="1">
        <v>2</v>
      </c>
      <c r="D38">
        <v>28</v>
      </c>
    </row>
    <row r="39" spans="1:8">
      <c r="A39" s="1">
        <v>3</v>
      </c>
      <c r="D39">
        <v>26</v>
      </c>
    </row>
    <row r="40" spans="1:8">
      <c r="A40" s="1">
        <v>4</v>
      </c>
      <c r="D40">
        <v>24</v>
      </c>
    </row>
    <row r="41" spans="1:8">
      <c r="A41" s="1">
        <v>5</v>
      </c>
      <c r="D41">
        <v>23</v>
      </c>
      <c r="H41">
        <v>50</v>
      </c>
    </row>
    <row r="42" spans="1:8">
      <c r="A42" s="1">
        <v>6</v>
      </c>
      <c r="D42">
        <v>22</v>
      </c>
    </row>
    <row r="43" spans="1:8">
      <c r="A43" s="1">
        <v>7</v>
      </c>
      <c r="D43">
        <v>20</v>
      </c>
    </row>
    <row r="44" spans="1:8">
      <c r="A44" s="1">
        <v>8</v>
      </c>
      <c r="D44">
        <v>18</v>
      </c>
    </row>
    <row r="45" spans="1:8">
      <c r="A45" s="1">
        <v>9</v>
      </c>
      <c r="D45">
        <v>16</v>
      </c>
    </row>
    <row r="46" spans="1:8">
      <c r="A46" s="1">
        <v>10</v>
      </c>
      <c r="D46">
        <v>13</v>
      </c>
    </row>
    <row r="47" spans="1:8">
      <c r="A47" s="1">
        <v>1</v>
      </c>
      <c r="E47">
        <v>30</v>
      </c>
    </row>
    <row r="48" spans="1:8">
      <c r="A48" s="1">
        <v>2</v>
      </c>
      <c r="E48">
        <v>33</v>
      </c>
    </row>
    <row r="49" spans="1:9">
      <c r="A49" s="1">
        <v>3</v>
      </c>
      <c r="E49">
        <v>24</v>
      </c>
    </row>
    <row r="50" spans="1:9">
      <c r="A50" s="1">
        <v>4</v>
      </c>
      <c r="E50">
        <v>23</v>
      </c>
    </row>
    <row r="51" spans="1:9">
      <c r="A51" s="1">
        <v>5</v>
      </c>
      <c r="E51">
        <v>22</v>
      </c>
      <c r="I51">
        <v>50</v>
      </c>
    </row>
    <row r="52" spans="1:9">
      <c r="A52" s="1">
        <v>6</v>
      </c>
      <c r="E52">
        <v>22</v>
      </c>
    </row>
    <row r="53" spans="1:9">
      <c r="A53" s="1">
        <v>7</v>
      </c>
      <c r="E53">
        <v>21</v>
      </c>
    </row>
    <row r="54" spans="1:9">
      <c r="A54" s="1">
        <v>8</v>
      </c>
      <c r="E54">
        <v>20</v>
      </c>
    </row>
    <row r="55" spans="1:9">
      <c r="A55" s="1">
        <v>9</v>
      </c>
      <c r="E55">
        <v>16</v>
      </c>
    </row>
    <row r="56" spans="1:9">
      <c r="A56" s="1">
        <v>10</v>
      </c>
      <c r="E56">
        <v>14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O6" sqref="O6"/>
    </sheetView>
  </sheetViews>
  <sheetFormatPr defaultRowHeight="16.5"/>
  <cols>
    <col min="1" max="2" width="5.5" bestFit="1" customWidth="1"/>
  </cols>
  <sheetData>
    <row r="1" spans="1:4">
      <c r="A1" t="s">
        <v>21</v>
      </c>
      <c r="B1" t="s">
        <v>20</v>
      </c>
    </row>
    <row r="2" spans="1:4">
      <c r="A2" t="s">
        <v>14</v>
      </c>
      <c r="B2">
        <v>35</v>
      </c>
    </row>
    <row r="3" spans="1:4">
      <c r="A3" t="s">
        <v>15</v>
      </c>
      <c r="B3">
        <v>40</v>
      </c>
    </row>
    <row r="4" spans="1:4">
      <c r="A4" t="s">
        <v>16</v>
      </c>
      <c r="B4">
        <v>52</v>
      </c>
    </row>
    <row r="5" spans="1:4">
      <c r="A5" t="s">
        <v>18</v>
      </c>
      <c r="B5">
        <v>10</v>
      </c>
    </row>
    <row r="14" spans="1:4">
      <c r="D14" t="s">
        <v>22</v>
      </c>
    </row>
    <row r="15" spans="1:4">
      <c r="D15" t="s">
        <v>23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35"/>
  <sheetViews>
    <sheetView showGridLines="0" zoomScaleNormal="100" workbookViewId="0">
      <selection activeCell="I31" sqref="I31:L33"/>
    </sheetView>
  </sheetViews>
  <sheetFormatPr defaultRowHeight="16.5"/>
  <cols>
    <col min="1" max="3" width="5.5" bestFit="1" customWidth="1"/>
  </cols>
  <sheetData>
    <row r="1" spans="1:17">
      <c r="A1" s="12" t="s">
        <v>21</v>
      </c>
      <c r="B1" s="12" t="s">
        <v>20</v>
      </c>
    </row>
    <row r="2" spans="1:17">
      <c r="A2" s="12" t="s">
        <v>14</v>
      </c>
      <c r="B2" s="12">
        <v>8.5</v>
      </c>
    </row>
    <row r="3" spans="1:17">
      <c r="A3" s="12" t="s">
        <v>15</v>
      </c>
      <c r="B3" s="12">
        <v>9.1999999999999993</v>
      </c>
    </row>
    <row r="13" spans="1:17" ht="16.5" customHeight="1">
      <c r="D13" s="44" t="s">
        <v>42</v>
      </c>
      <c r="E13" s="44"/>
      <c r="F13" s="44"/>
      <c r="G13" s="44"/>
      <c r="H13" s="44"/>
      <c r="I13" s="44"/>
      <c r="J13" s="44"/>
      <c r="K13" s="44"/>
    </row>
    <row r="14" spans="1:17">
      <c r="D14" s="44"/>
      <c r="E14" s="44"/>
      <c r="F14" s="44"/>
      <c r="G14" s="44"/>
      <c r="H14" s="44"/>
      <c r="I14" s="44"/>
      <c r="J14" s="44"/>
      <c r="K14" s="44"/>
    </row>
    <row r="16" spans="1:17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</row>
    <row r="31" spans="4:17" ht="16.5" customHeight="1">
      <c r="D31" s="44" t="s">
        <v>43</v>
      </c>
      <c r="E31" s="44"/>
      <c r="F31" s="44"/>
      <c r="G31" s="44"/>
      <c r="H31" s="15"/>
      <c r="I31" s="44" t="s">
        <v>44</v>
      </c>
      <c r="J31" s="44"/>
      <c r="K31" s="44"/>
      <c r="L31" s="44"/>
      <c r="M31" s="15"/>
      <c r="N31" s="44"/>
      <c r="O31" s="44"/>
      <c r="P31" s="44"/>
      <c r="Q31" s="44"/>
    </row>
    <row r="32" spans="4:17">
      <c r="D32" s="44"/>
      <c r="E32" s="44"/>
      <c r="F32" s="44"/>
      <c r="G32" s="44"/>
      <c r="H32" s="15"/>
      <c r="I32" s="44"/>
      <c r="J32" s="44"/>
      <c r="K32" s="44"/>
      <c r="L32" s="44"/>
      <c r="M32" s="15"/>
      <c r="N32" s="44"/>
      <c r="O32" s="44"/>
      <c r="P32" s="44"/>
      <c r="Q32" s="44"/>
    </row>
    <row r="33" spans="1:17">
      <c r="D33" s="44"/>
      <c r="E33" s="44"/>
      <c r="F33" s="44"/>
      <c r="G33" s="44"/>
      <c r="H33" s="15"/>
      <c r="I33" s="44"/>
      <c r="J33" s="44"/>
      <c r="K33" s="44"/>
      <c r="L33" s="44"/>
      <c r="M33" s="15"/>
      <c r="N33" s="44"/>
      <c r="O33" s="44"/>
      <c r="P33" s="44"/>
      <c r="Q33" s="44"/>
    </row>
    <row r="35" spans="1:17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</row>
  </sheetData>
  <mergeCells count="4">
    <mergeCell ref="D13:K14"/>
    <mergeCell ref="D31:G33"/>
    <mergeCell ref="I31:L33"/>
    <mergeCell ref="N31:Q3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showGridLines="0" topLeftCell="E13" workbookViewId="0">
      <selection activeCell="N32" sqref="N32"/>
    </sheetView>
  </sheetViews>
  <sheetFormatPr defaultRowHeight="16.5"/>
  <cols>
    <col min="1" max="1" width="4.875" bestFit="1" customWidth="1"/>
    <col min="2" max="2" width="2.875" bestFit="1" customWidth="1"/>
    <col min="3" max="4" width="2.75" bestFit="1" customWidth="1"/>
  </cols>
  <sheetData>
    <row r="1" spans="1:19">
      <c r="A1" s="2" t="s">
        <v>17</v>
      </c>
      <c r="B1" s="2" t="s">
        <v>14</v>
      </c>
      <c r="C1" s="2" t="s">
        <v>15</v>
      </c>
      <c r="D1" s="2" t="s">
        <v>16</v>
      </c>
    </row>
    <row r="2" spans="1:19">
      <c r="A2" s="2">
        <v>0</v>
      </c>
      <c r="B2" s="2">
        <v>1</v>
      </c>
      <c r="C2" s="2">
        <v>1.2</v>
      </c>
      <c r="D2" s="2">
        <v>1.4</v>
      </c>
    </row>
    <row r="3" spans="1:19">
      <c r="A3" s="2">
        <v>10</v>
      </c>
      <c r="B3" s="2">
        <v>2</v>
      </c>
      <c r="C3" s="2">
        <v>3</v>
      </c>
      <c r="D3" s="2">
        <v>5</v>
      </c>
    </row>
    <row r="4" spans="1:19">
      <c r="A4" s="2">
        <v>20</v>
      </c>
      <c r="B4" s="2">
        <v>4</v>
      </c>
      <c r="C4" s="2">
        <v>5</v>
      </c>
      <c r="D4" s="2">
        <v>6</v>
      </c>
    </row>
    <row r="5" spans="1:19">
      <c r="A5" s="2">
        <v>30</v>
      </c>
      <c r="B5" s="2">
        <v>5</v>
      </c>
      <c r="C5" s="2">
        <v>6</v>
      </c>
      <c r="D5" s="2">
        <v>7</v>
      </c>
    </row>
    <row r="6" spans="1:19">
      <c r="A6" s="2">
        <v>40</v>
      </c>
      <c r="B6" s="2">
        <v>5</v>
      </c>
      <c r="C6" s="2">
        <v>6</v>
      </c>
      <c r="D6" s="2">
        <v>7</v>
      </c>
    </row>
    <row r="7" spans="1:19">
      <c r="A7" s="2">
        <v>50</v>
      </c>
      <c r="B7" s="2">
        <v>6.5</v>
      </c>
      <c r="C7" s="2">
        <v>7</v>
      </c>
      <c r="D7" s="2">
        <v>8</v>
      </c>
    </row>
    <row r="8" spans="1:19">
      <c r="A8" s="2">
        <v>60</v>
      </c>
      <c r="B8" s="2">
        <v>7</v>
      </c>
      <c r="C8" s="2">
        <v>8</v>
      </c>
      <c r="D8" s="2">
        <v>9</v>
      </c>
    </row>
    <row r="13" spans="1:19">
      <c r="F13" t="s">
        <v>49</v>
      </c>
      <c r="K13" s="18" t="s">
        <v>47</v>
      </c>
      <c r="L13" s="19"/>
      <c r="M13" s="19"/>
      <c r="N13" s="19"/>
      <c r="O13" s="19"/>
      <c r="P13" s="18" t="s">
        <v>48</v>
      </c>
    </row>
    <row r="14" spans="1:19">
      <c r="K14" s="19"/>
      <c r="L14" s="19"/>
      <c r="M14" s="19"/>
      <c r="N14" s="19"/>
      <c r="O14" s="19"/>
    </row>
    <row r="15" spans="1:19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4"/>
      <c r="L15" s="24"/>
      <c r="M15" s="24"/>
      <c r="N15" s="24"/>
      <c r="O15" s="24"/>
      <c r="P15" s="23"/>
      <c r="Q15" s="23"/>
      <c r="R15" s="23"/>
      <c r="S15" s="23"/>
    </row>
    <row r="29" spans="5:18" ht="16.5" customHeight="1">
      <c r="F29" s="45" t="s">
        <v>46</v>
      </c>
      <c r="G29" s="45"/>
      <c r="H29" s="45"/>
      <c r="J29" t="s">
        <v>108</v>
      </c>
      <c r="N29" t="s">
        <v>99</v>
      </c>
      <c r="R29" t="s">
        <v>100</v>
      </c>
    </row>
    <row r="30" spans="5:18">
      <c r="E30" s="20"/>
      <c r="F30" s="45"/>
      <c r="G30" s="45"/>
      <c r="H30" s="45"/>
    </row>
  </sheetData>
  <mergeCells count="1">
    <mergeCell ref="F29:H30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showGridLines="0" topLeftCell="A10" workbookViewId="0">
      <selection activeCell="A3" sqref="A3:B10"/>
    </sheetView>
  </sheetViews>
  <sheetFormatPr defaultRowHeight="16.5"/>
  <cols>
    <col min="1" max="2" width="5.5" bestFit="1" customWidth="1"/>
    <col min="4" max="4" width="9.5" bestFit="1" customWidth="1"/>
    <col min="6" max="6" width="5.5" bestFit="1" customWidth="1"/>
    <col min="7" max="8" width="9.5" bestFit="1" customWidth="1"/>
  </cols>
  <sheetData>
    <row r="1" spans="1:22">
      <c r="G1" t="s">
        <v>105</v>
      </c>
    </row>
    <row r="2" spans="1:22">
      <c r="A2" t="s">
        <v>103</v>
      </c>
      <c r="B2" t="s">
        <v>104</v>
      </c>
      <c r="D2" t="s">
        <v>98</v>
      </c>
      <c r="F2" t="s">
        <v>106</v>
      </c>
      <c r="G2" t="s">
        <v>103</v>
      </c>
    </row>
    <row r="3" spans="1:22">
      <c r="A3" t="s">
        <v>85</v>
      </c>
      <c r="B3">
        <v>30</v>
      </c>
      <c r="D3">
        <f>B3+ROW()/100000</f>
        <v>30.000029999999999</v>
      </c>
      <c r="F3">
        <v>1</v>
      </c>
      <c r="G3" t="str">
        <f>INDEX($A$3:$A$10,MATCH(H3,$D$3:$D$10,0))</f>
        <v>F</v>
      </c>
      <c r="H3">
        <f>LARGE($D$3:$D$10,F3)</f>
        <v>70.000079999999997</v>
      </c>
    </row>
    <row r="4" spans="1:22">
      <c r="A4" t="s">
        <v>15</v>
      </c>
      <c r="B4">
        <v>40</v>
      </c>
      <c r="D4">
        <f t="shared" ref="D4:D10" si="0">B4+ROW()/100000</f>
        <v>40.000039999999998</v>
      </c>
      <c r="F4">
        <v>2</v>
      </c>
      <c r="G4" t="str">
        <f t="shared" ref="G4:G10" si="1">INDEX($A$3:$A$10,MATCH(H4,$D$3:$D$10,0))</f>
        <v>G</v>
      </c>
      <c r="H4">
        <f t="shared" ref="H4:H10" si="2">LARGE($D$3:$D$10,F4)</f>
        <v>60.00009</v>
      </c>
    </row>
    <row r="5" spans="1:22">
      <c r="A5" t="s">
        <v>16</v>
      </c>
      <c r="B5">
        <v>59</v>
      </c>
      <c r="D5">
        <f t="shared" si="0"/>
        <v>59.000050000000002</v>
      </c>
      <c r="F5">
        <v>3</v>
      </c>
      <c r="G5" t="str">
        <f t="shared" si="1"/>
        <v>C</v>
      </c>
      <c r="H5">
        <f t="shared" si="2"/>
        <v>59.000050000000002</v>
      </c>
    </row>
    <row r="6" spans="1:22">
      <c r="A6" t="s">
        <v>18</v>
      </c>
      <c r="B6">
        <v>39</v>
      </c>
      <c r="D6">
        <f t="shared" si="0"/>
        <v>39.000059999999998</v>
      </c>
      <c r="F6">
        <v>4</v>
      </c>
      <c r="G6" t="str">
        <f t="shared" si="1"/>
        <v>E</v>
      </c>
      <c r="H6">
        <f t="shared" si="2"/>
        <v>50.000070000000001</v>
      </c>
    </row>
    <row r="7" spans="1:22">
      <c r="A7" t="s">
        <v>89</v>
      </c>
      <c r="B7">
        <v>50</v>
      </c>
      <c r="D7">
        <f t="shared" si="0"/>
        <v>50.000070000000001</v>
      </c>
      <c r="F7">
        <v>5</v>
      </c>
      <c r="G7" t="str">
        <f t="shared" si="1"/>
        <v>B</v>
      </c>
      <c r="H7">
        <f t="shared" si="2"/>
        <v>40.000039999999998</v>
      </c>
    </row>
    <row r="8" spans="1:22">
      <c r="A8" t="s">
        <v>36</v>
      </c>
      <c r="B8">
        <v>70</v>
      </c>
      <c r="D8">
        <f t="shared" si="0"/>
        <v>70.000079999999997</v>
      </c>
      <c r="F8">
        <v>6</v>
      </c>
      <c r="G8" t="str">
        <f t="shared" si="1"/>
        <v>D</v>
      </c>
      <c r="H8">
        <f t="shared" si="2"/>
        <v>39.000059999999998</v>
      </c>
    </row>
    <row r="9" spans="1:22">
      <c r="A9" t="s">
        <v>101</v>
      </c>
      <c r="B9">
        <v>60</v>
      </c>
      <c r="D9">
        <f t="shared" si="0"/>
        <v>60.00009</v>
      </c>
      <c r="F9">
        <v>7</v>
      </c>
      <c r="G9" t="str">
        <f t="shared" si="1"/>
        <v>H</v>
      </c>
      <c r="H9">
        <f t="shared" si="2"/>
        <v>34.000100000000003</v>
      </c>
    </row>
    <row r="10" spans="1:22">
      <c r="A10" t="s">
        <v>102</v>
      </c>
      <c r="B10">
        <v>34</v>
      </c>
      <c r="D10">
        <f t="shared" si="0"/>
        <v>34.000100000000003</v>
      </c>
      <c r="F10">
        <v>8</v>
      </c>
      <c r="G10" t="str">
        <f t="shared" si="1"/>
        <v>A</v>
      </c>
      <c r="H10">
        <f t="shared" si="2"/>
        <v>30.000029999999999</v>
      </c>
    </row>
    <row r="16" spans="1:22"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</row>
    <row r="31" spans="10:22"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</row>
    <row r="45" spans="11:14">
      <c r="K45" s="44" t="s">
        <v>107</v>
      </c>
      <c r="L45" s="44"/>
      <c r="M45" s="44"/>
      <c r="N45" s="44"/>
    </row>
    <row r="46" spans="11:14">
      <c r="K46" s="44"/>
      <c r="L46" s="44"/>
      <c r="M46" s="44"/>
      <c r="N46" s="44"/>
    </row>
  </sheetData>
  <mergeCells count="1">
    <mergeCell ref="K45:N46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showGridLines="0" topLeftCell="A60" workbookViewId="0">
      <selection activeCell="G78" sqref="G78"/>
    </sheetView>
  </sheetViews>
  <sheetFormatPr defaultRowHeight="16.5"/>
  <cols>
    <col min="1" max="1" width="7.5" bestFit="1" customWidth="1"/>
    <col min="2" max="2" width="5.5" bestFit="1" customWidth="1"/>
    <col min="3" max="3" width="9.5" bestFit="1" customWidth="1"/>
    <col min="4" max="4" width="9.5" customWidth="1"/>
    <col min="5" max="5" width="2.5" customWidth="1"/>
    <col min="6" max="6" width="2.5" bestFit="1" customWidth="1"/>
  </cols>
  <sheetData>
    <row r="1" spans="1:16">
      <c r="A1" s="26" t="s">
        <v>64</v>
      </c>
      <c r="B1" s="27"/>
      <c r="C1" s="27"/>
    </row>
    <row r="2" spans="1:16">
      <c r="A2" s="2" t="s">
        <v>26</v>
      </c>
      <c r="B2" s="2" t="s">
        <v>25</v>
      </c>
    </row>
    <row r="3" spans="1:16">
      <c r="A3" s="2" t="s">
        <v>24</v>
      </c>
      <c r="B3" s="2">
        <v>7</v>
      </c>
    </row>
    <row r="4" spans="1:16">
      <c r="A4" s="2" t="s">
        <v>27</v>
      </c>
      <c r="B4" s="2">
        <v>5</v>
      </c>
    </row>
    <row r="5" spans="1:16">
      <c r="A5" s="2" t="s">
        <v>28</v>
      </c>
      <c r="B5" s="2">
        <v>8</v>
      </c>
    </row>
    <row r="6" spans="1:16">
      <c r="A6" s="2" t="s">
        <v>29</v>
      </c>
      <c r="B6" s="2">
        <v>10</v>
      </c>
    </row>
    <row r="8" spans="1:16">
      <c r="A8" t="s">
        <v>4</v>
      </c>
    </row>
    <row r="9" spans="1:16">
      <c r="A9" s="3" t="s">
        <v>30</v>
      </c>
      <c r="B9" s="3" t="s">
        <v>31</v>
      </c>
    </row>
    <row r="10" spans="1:16">
      <c r="A10" s="3">
        <v>0</v>
      </c>
      <c r="B10" s="3">
        <f>B3</f>
        <v>7</v>
      </c>
    </row>
    <row r="11" spans="1:16">
      <c r="A11" s="3">
        <v>1</v>
      </c>
      <c r="B11" s="3">
        <f>B3</f>
        <v>7</v>
      </c>
    </row>
    <row r="16" spans="1:16" ht="16.5" customHeight="1">
      <c r="A16" s="25" t="s">
        <v>67</v>
      </c>
      <c r="H16" s="15"/>
      <c r="I16" s="15"/>
      <c r="J16" s="15"/>
      <c r="K16" s="15"/>
      <c r="L16" s="15"/>
      <c r="M16" s="15"/>
      <c r="N16" s="15"/>
      <c r="O16" s="15"/>
      <c r="P16" s="15"/>
    </row>
    <row r="17" spans="1:16">
      <c r="A17" t="s">
        <v>66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>
      <c r="A18" s="21"/>
      <c r="B18" s="21"/>
      <c r="C18" s="21"/>
      <c r="D18" s="21"/>
      <c r="E18" s="21"/>
      <c r="F18" s="21"/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1:16">
      <c r="A19" s="26" t="s">
        <v>62</v>
      </c>
      <c r="B19" s="27"/>
      <c r="C19" s="27"/>
      <c r="D19" s="27"/>
    </row>
    <row r="20" spans="1:16">
      <c r="A20" s="2" t="s">
        <v>26</v>
      </c>
      <c r="B20" s="2" t="s">
        <v>25</v>
      </c>
    </row>
    <row r="21" spans="1:16">
      <c r="A21" s="2" t="s">
        <v>27</v>
      </c>
      <c r="B21" s="2">
        <v>4</v>
      </c>
    </row>
    <row r="22" spans="1:16">
      <c r="A22" s="2" t="s">
        <v>28</v>
      </c>
      <c r="B22" s="2">
        <v>8</v>
      </c>
    </row>
    <row r="23" spans="1:16">
      <c r="A23" s="2" t="s">
        <v>29</v>
      </c>
      <c r="B23" s="2">
        <v>7</v>
      </c>
    </row>
    <row r="26" spans="1:16">
      <c r="A26" t="s">
        <v>4</v>
      </c>
    </row>
    <row r="27" spans="1:16">
      <c r="A27" s="3" t="s">
        <v>30</v>
      </c>
      <c r="B27" s="3" t="s">
        <v>31</v>
      </c>
    </row>
    <row r="28" spans="1:16">
      <c r="A28" s="3">
        <v>0</v>
      </c>
      <c r="B28" s="3">
        <f>AVERAGE($B$21:$B$23)</f>
        <v>6.333333333333333</v>
      </c>
      <c r="C28" t="s">
        <v>58</v>
      </c>
    </row>
    <row r="29" spans="1:16">
      <c r="A29" s="3">
        <v>1</v>
      </c>
      <c r="B29" s="3">
        <f>AVERAGE($B$21:$B$23)</f>
        <v>6.333333333333333</v>
      </c>
    </row>
    <row r="34" spans="1:16">
      <c r="A34" s="21"/>
      <c r="B34" s="21"/>
      <c r="C34" s="21"/>
      <c r="D34" s="21"/>
      <c r="E34" s="21"/>
      <c r="F34" s="21"/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 spans="1:16">
      <c r="A35" s="26" t="s">
        <v>65</v>
      </c>
      <c r="B35" s="27"/>
    </row>
    <row r="36" spans="1:16">
      <c r="A36" s="2" t="s">
        <v>26</v>
      </c>
      <c r="B36" s="2" t="s">
        <v>25</v>
      </c>
    </row>
    <row r="37" spans="1:16">
      <c r="A37" s="2" t="s">
        <v>27</v>
      </c>
      <c r="B37" s="2">
        <v>4</v>
      </c>
    </row>
    <row r="38" spans="1:16">
      <c r="A38" s="2" t="s">
        <v>28</v>
      </c>
      <c r="B38" s="2">
        <v>8</v>
      </c>
    </row>
    <row r="39" spans="1:16">
      <c r="A39" s="2" t="s">
        <v>29</v>
      </c>
      <c r="B39" s="2">
        <v>7</v>
      </c>
    </row>
    <row r="42" spans="1:16">
      <c r="B42" s="5"/>
      <c r="C42" s="5"/>
    </row>
    <row r="43" spans="1:16">
      <c r="A43" s="7"/>
      <c r="B43" s="7"/>
      <c r="C43" s="5"/>
    </row>
    <row r="44" spans="1:16">
      <c r="A44" s="7"/>
      <c r="B44" s="7"/>
      <c r="C44" s="5"/>
    </row>
    <row r="45" spans="1:16">
      <c r="A45" s="7"/>
      <c r="B45" s="7"/>
      <c r="C45" s="5"/>
    </row>
    <row r="46" spans="1:16">
      <c r="A46" s="5"/>
      <c r="B46" s="5"/>
      <c r="C46" s="5"/>
    </row>
    <row r="47" spans="1:16">
      <c r="A47" t="s">
        <v>74</v>
      </c>
      <c r="H47" s="5" t="s">
        <v>61</v>
      </c>
      <c r="M47" t="s">
        <v>63</v>
      </c>
    </row>
    <row r="48" spans="1:16">
      <c r="A48" s="21"/>
      <c r="B48" s="21"/>
      <c r="C48" s="21"/>
      <c r="D48" s="21"/>
      <c r="E48" s="21"/>
      <c r="F48" s="21"/>
      <c r="G48" s="22"/>
      <c r="H48" s="22"/>
      <c r="I48" s="22"/>
      <c r="J48" s="22"/>
      <c r="K48" s="22"/>
      <c r="L48" s="22"/>
      <c r="M48" s="22"/>
      <c r="N48" s="22"/>
      <c r="O48" s="22"/>
      <c r="P48" s="22"/>
    </row>
    <row r="50" spans="1:16">
      <c r="A50" s="2" t="s">
        <v>26</v>
      </c>
      <c r="B50" s="2" t="s">
        <v>25</v>
      </c>
    </row>
    <row r="51" spans="1:16">
      <c r="A51" s="2" t="s">
        <v>27</v>
      </c>
      <c r="B51" s="2">
        <v>4</v>
      </c>
    </row>
    <row r="52" spans="1:16">
      <c r="A52" s="2" t="s">
        <v>28</v>
      </c>
      <c r="B52" s="2">
        <v>8</v>
      </c>
    </row>
    <row r="53" spans="1:16">
      <c r="A53" s="2" t="s">
        <v>29</v>
      </c>
      <c r="B53" s="2">
        <v>7</v>
      </c>
    </row>
    <row r="56" spans="1:16">
      <c r="A56" t="s">
        <v>4</v>
      </c>
      <c r="C56" s="5"/>
    </row>
    <row r="57" spans="1:16">
      <c r="A57" s="3" t="s">
        <v>30</v>
      </c>
      <c r="B57" s="3" t="s">
        <v>31</v>
      </c>
      <c r="C57" s="5"/>
    </row>
    <row r="58" spans="1:16">
      <c r="A58" s="3">
        <f>AVERAGE($B$51:$B$53)</f>
        <v>6.333333333333333</v>
      </c>
      <c r="B58" s="3">
        <v>0</v>
      </c>
    </row>
    <row r="59" spans="1:16">
      <c r="A59" s="3">
        <f>AVERAGE($B$51:$B$53)</f>
        <v>6.333333333333333</v>
      </c>
      <c r="B59" s="3">
        <v>1</v>
      </c>
      <c r="C59" s="5"/>
    </row>
    <row r="60" spans="1:16">
      <c r="A60" t="s">
        <v>58</v>
      </c>
      <c r="B60" s="5"/>
      <c r="C60" s="5"/>
    </row>
    <row r="61" spans="1:16">
      <c r="A61" s="5"/>
    </row>
    <row r="62" spans="1:16">
      <c r="A62" s="21"/>
      <c r="B62" s="21"/>
      <c r="C62" s="21"/>
      <c r="D62" s="21"/>
      <c r="E62" s="21"/>
      <c r="F62" s="21"/>
      <c r="G62" s="22"/>
      <c r="H62" s="22"/>
      <c r="I62" s="22"/>
      <c r="J62" s="22"/>
      <c r="K62" s="22"/>
      <c r="L62" s="22"/>
      <c r="M62" s="22"/>
      <c r="N62" s="22"/>
      <c r="O62" s="22"/>
      <c r="P62" s="22"/>
    </row>
    <row r="63" spans="1:16">
      <c r="A63" s="26" t="s">
        <v>71</v>
      </c>
      <c r="B63" s="27"/>
      <c r="C63" s="27"/>
      <c r="D63" s="27"/>
    </row>
    <row r="64" spans="1:16">
      <c r="A64" s="2" t="s">
        <v>26</v>
      </c>
      <c r="B64" s="2" t="s">
        <v>25</v>
      </c>
      <c r="C64" t="s">
        <v>72</v>
      </c>
      <c r="D64" t="s">
        <v>73</v>
      </c>
    </row>
    <row r="65" spans="1:4">
      <c r="A65" s="2" t="s">
        <v>27</v>
      </c>
      <c r="B65" s="2">
        <v>4</v>
      </c>
      <c r="C65" t="e">
        <f t="shared" ref="C65:C70" si="0">IF(B65&gt;$B$76,B65,NA())</f>
        <v>#N/A</v>
      </c>
      <c r="D65">
        <f t="shared" ref="D65:D70" si="1">IF(B65&lt;$B$76,B65,NA())</f>
        <v>4</v>
      </c>
    </row>
    <row r="66" spans="1:4">
      <c r="A66" s="2" t="s">
        <v>28</v>
      </c>
      <c r="B66" s="2">
        <v>8</v>
      </c>
      <c r="C66">
        <f t="shared" si="0"/>
        <v>8</v>
      </c>
      <c r="D66" t="e">
        <f t="shared" si="1"/>
        <v>#N/A</v>
      </c>
    </row>
    <row r="67" spans="1:4">
      <c r="A67" s="2" t="s">
        <v>29</v>
      </c>
      <c r="B67" s="2">
        <v>4</v>
      </c>
      <c r="C67" t="e">
        <f t="shared" si="0"/>
        <v>#N/A</v>
      </c>
      <c r="D67">
        <f t="shared" si="1"/>
        <v>4</v>
      </c>
    </row>
    <row r="68" spans="1:4">
      <c r="A68" s="2" t="s">
        <v>68</v>
      </c>
      <c r="B68" s="2">
        <v>6</v>
      </c>
      <c r="C68">
        <f t="shared" si="0"/>
        <v>6</v>
      </c>
      <c r="D68" t="e">
        <f t="shared" si="1"/>
        <v>#N/A</v>
      </c>
    </row>
    <row r="69" spans="1:4">
      <c r="A69" s="2" t="s">
        <v>69</v>
      </c>
      <c r="B69" s="10">
        <v>3</v>
      </c>
      <c r="C69" t="e">
        <f t="shared" si="0"/>
        <v>#N/A</v>
      </c>
      <c r="D69">
        <f t="shared" si="1"/>
        <v>3</v>
      </c>
    </row>
    <row r="70" spans="1:4">
      <c r="A70" s="2" t="s">
        <v>70</v>
      </c>
      <c r="B70" s="10">
        <v>6</v>
      </c>
      <c r="C70">
        <f t="shared" si="0"/>
        <v>6</v>
      </c>
      <c r="D70" t="e">
        <f t="shared" si="1"/>
        <v>#N/A</v>
      </c>
    </row>
    <row r="74" spans="1:4">
      <c r="A74" t="s">
        <v>4</v>
      </c>
    </row>
    <row r="75" spans="1:4">
      <c r="A75" s="3" t="s">
        <v>30</v>
      </c>
      <c r="B75" s="3" t="s">
        <v>31</v>
      </c>
    </row>
    <row r="76" spans="1:4">
      <c r="A76" s="3">
        <v>0</v>
      </c>
      <c r="B76" s="3">
        <f>AVERAGE($B$65:$B$70)</f>
        <v>5.166666666666667</v>
      </c>
      <c r="C76" t="s">
        <v>58</v>
      </c>
    </row>
    <row r="77" spans="1:4">
      <c r="A77" s="3">
        <v>1</v>
      </c>
      <c r="B77" s="3">
        <f>AVERAGE($B$65:$B$70)</f>
        <v>5.166666666666667</v>
      </c>
    </row>
  </sheetData>
  <sortState ref="A36:B38">
    <sortCondition ref="A36:A38"/>
  </sortState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showGridLines="0" workbookViewId="0">
      <selection activeCell="O17" sqref="O17"/>
    </sheetView>
  </sheetViews>
  <sheetFormatPr defaultRowHeight="16.5"/>
  <sheetData>
    <row r="1" spans="1:6">
      <c r="A1" s="2" t="s">
        <v>77</v>
      </c>
      <c r="B1" s="2" t="s">
        <v>75</v>
      </c>
      <c r="C1" s="2" t="s">
        <v>25</v>
      </c>
      <c r="D1" s="2" t="s">
        <v>76</v>
      </c>
      <c r="E1" s="5"/>
      <c r="F1" s="5"/>
    </row>
    <row r="2" spans="1:6">
      <c r="A2" t="s">
        <v>78</v>
      </c>
      <c r="B2" s="36">
        <v>0.58333333333333337</v>
      </c>
      <c r="C2" s="31">
        <v>80</v>
      </c>
      <c r="D2" s="32">
        <v>0</v>
      </c>
      <c r="E2" s="5">
        <v>70</v>
      </c>
      <c r="F2" s="30">
        <v>80</v>
      </c>
    </row>
    <row r="3" spans="1:6">
      <c r="B3" s="37">
        <v>0.625</v>
      </c>
      <c r="C3" s="28">
        <v>82</v>
      </c>
      <c r="D3" s="2">
        <v>0</v>
      </c>
      <c r="E3" s="5">
        <v>70</v>
      </c>
      <c r="F3" s="30">
        <v>80</v>
      </c>
    </row>
    <row r="4" spans="1:6">
      <c r="B4" s="37">
        <v>0.66666666666666696</v>
      </c>
      <c r="C4" s="28">
        <v>83</v>
      </c>
      <c r="D4" s="2">
        <v>0</v>
      </c>
      <c r="E4" s="5">
        <v>70</v>
      </c>
      <c r="F4" s="30">
        <v>80</v>
      </c>
    </row>
    <row r="5" spans="1:6">
      <c r="B5" s="37">
        <v>0.70833333333333304</v>
      </c>
      <c r="C5" s="28">
        <v>80</v>
      </c>
      <c r="D5" s="2">
        <v>0</v>
      </c>
      <c r="E5" s="5">
        <v>70</v>
      </c>
      <c r="F5" s="30">
        <v>80</v>
      </c>
    </row>
    <row r="6" spans="1:6">
      <c r="B6" s="37">
        <v>0.75</v>
      </c>
      <c r="C6" s="29">
        <v>60</v>
      </c>
      <c r="D6" s="2">
        <v>0</v>
      </c>
      <c r="E6" s="5">
        <v>70</v>
      </c>
      <c r="F6" s="30">
        <v>80</v>
      </c>
    </row>
    <row r="7" spans="1:6">
      <c r="B7" s="37">
        <v>0.79166666666666596</v>
      </c>
      <c r="C7" s="29">
        <v>55</v>
      </c>
      <c r="D7" s="2">
        <v>0</v>
      </c>
      <c r="E7" s="5">
        <v>70</v>
      </c>
      <c r="F7" s="30">
        <v>80</v>
      </c>
    </row>
    <row r="8" spans="1:6">
      <c r="B8" s="37">
        <v>0.83333333333333304</v>
      </c>
      <c r="C8" s="29">
        <v>40</v>
      </c>
      <c r="D8" s="2">
        <v>1</v>
      </c>
      <c r="E8" s="5">
        <v>70</v>
      </c>
      <c r="F8" s="30">
        <v>80</v>
      </c>
    </row>
    <row r="9" spans="1:6">
      <c r="B9" s="37">
        <v>0.874999999999999</v>
      </c>
      <c r="C9" s="29">
        <v>30</v>
      </c>
      <c r="D9" s="2">
        <v>1</v>
      </c>
      <c r="E9" s="5">
        <v>70</v>
      </c>
      <c r="F9" s="30">
        <v>80</v>
      </c>
    </row>
    <row r="10" spans="1:6">
      <c r="B10" s="37">
        <v>0.91666666666666596</v>
      </c>
      <c r="C10" s="29">
        <v>20</v>
      </c>
      <c r="D10" s="2">
        <v>1</v>
      </c>
      <c r="E10" s="5">
        <v>70</v>
      </c>
      <c r="F10" s="30">
        <v>80</v>
      </c>
    </row>
    <row r="11" spans="1:6">
      <c r="B11" s="37">
        <v>0.95833333333333304</v>
      </c>
      <c r="C11" s="29">
        <v>18</v>
      </c>
      <c r="D11" s="2">
        <v>1</v>
      </c>
      <c r="E11" s="5">
        <v>70</v>
      </c>
      <c r="F11" s="30">
        <v>80</v>
      </c>
    </row>
    <row r="12" spans="1:6">
      <c r="B12" s="37">
        <v>0.999999999999999</v>
      </c>
      <c r="C12" s="28">
        <v>20</v>
      </c>
      <c r="D12" s="10">
        <v>1</v>
      </c>
      <c r="E12" s="5">
        <v>70</v>
      </c>
      <c r="F12" s="30">
        <v>80</v>
      </c>
    </row>
    <row r="13" spans="1:6">
      <c r="B13" s="37">
        <v>1.0416666666666701</v>
      </c>
      <c r="C13" s="28">
        <v>22</v>
      </c>
      <c r="D13" s="10">
        <v>1</v>
      </c>
      <c r="E13" s="5">
        <v>70</v>
      </c>
      <c r="F13" s="30">
        <v>80</v>
      </c>
    </row>
    <row r="14" spans="1:6">
      <c r="B14" s="37">
        <v>1.0833333333333299</v>
      </c>
      <c r="C14" s="28">
        <v>23</v>
      </c>
      <c r="D14" s="10">
        <v>1</v>
      </c>
      <c r="E14" s="5">
        <v>70</v>
      </c>
      <c r="F14" s="30">
        <v>80</v>
      </c>
    </row>
    <row r="15" spans="1:6">
      <c r="B15" s="37">
        <v>1.125</v>
      </c>
      <c r="C15" s="28">
        <v>24</v>
      </c>
      <c r="D15" s="10">
        <v>1</v>
      </c>
      <c r="E15" s="5">
        <v>70</v>
      </c>
      <c r="F15" s="30">
        <v>80</v>
      </c>
    </row>
    <row r="16" spans="1:6">
      <c r="B16" s="37">
        <v>1.1666666666666701</v>
      </c>
      <c r="C16" s="28">
        <v>20</v>
      </c>
      <c r="D16" s="10">
        <v>1</v>
      </c>
      <c r="E16" s="5">
        <v>70</v>
      </c>
      <c r="F16" s="30">
        <v>80</v>
      </c>
    </row>
    <row r="17" spans="2:6">
      <c r="B17" s="37">
        <v>1.2083333333333299</v>
      </c>
      <c r="C17" s="28">
        <v>30</v>
      </c>
      <c r="D17" s="10">
        <v>1</v>
      </c>
      <c r="E17" s="5">
        <v>70</v>
      </c>
      <c r="F17" s="30">
        <v>80</v>
      </c>
    </row>
    <row r="18" spans="2:6">
      <c r="B18" s="37">
        <v>1.25</v>
      </c>
      <c r="C18" s="28">
        <v>35</v>
      </c>
      <c r="D18" s="10">
        <v>1</v>
      </c>
      <c r="E18" s="5">
        <v>70</v>
      </c>
      <c r="F18" s="30">
        <v>80</v>
      </c>
    </row>
    <row r="19" spans="2:6">
      <c r="B19" s="37">
        <v>1.2916666666666701</v>
      </c>
      <c r="C19" s="28">
        <v>40</v>
      </c>
      <c r="D19" s="10">
        <v>0</v>
      </c>
      <c r="E19" s="5">
        <v>70</v>
      </c>
      <c r="F19" s="30">
        <v>80</v>
      </c>
    </row>
    <row r="20" spans="2:6">
      <c r="B20" s="37">
        <v>1.3333333333333299</v>
      </c>
      <c r="C20" s="28">
        <v>43</v>
      </c>
      <c r="D20" s="10">
        <v>0</v>
      </c>
      <c r="E20" s="5">
        <v>70</v>
      </c>
      <c r="F20" s="30">
        <v>80</v>
      </c>
    </row>
    <row r="21" spans="2:6">
      <c r="B21" s="37">
        <v>1.375</v>
      </c>
      <c r="C21" s="28">
        <v>50</v>
      </c>
      <c r="D21" s="10">
        <v>0</v>
      </c>
      <c r="E21" s="5">
        <v>70</v>
      </c>
      <c r="F21" s="30">
        <v>80</v>
      </c>
    </row>
    <row r="22" spans="2:6">
      <c r="B22" s="37">
        <v>1.4166666666666701</v>
      </c>
      <c r="C22" s="28">
        <v>55</v>
      </c>
      <c r="D22" s="10">
        <v>0</v>
      </c>
      <c r="E22" s="5">
        <v>70</v>
      </c>
      <c r="F22" s="30">
        <v>80</v>
      </c>
    </row>
    <row r="23" spans="2:6">
      <c r="B23" s="37">
        <v>1.4583333333333299</v>
      </c>
      <c r="C23" s="28">
        <v>60</v>
      </c>
      <c r="D23" s="10">
        <v>0</v>
      </c>
      <c r="E23" s="5">
        <v>70</v>
      </c>
      <c r="F23" s="30">
        <v>80</v>
      </c>
    </row>
    <row r="24" spans="2:6">
      <c r="B24" s="37">
        <v>1.5</v>
      </c>
      <c r="C24" s="28">
        <v>65</v>
      </c>
      <c r="D24" s="10">
        <v>0</v>
      </c>
      <c r="E24" s="5">
        <v>70</v>
      </c>
      <c r="F24" s="30">
        <v>80</v>
      </c>
    </row>
    <row r="25" spans="2:6">
      <c r="B25" s="37">
        <v>1.5416666666666701</v>
      </c>
      <c r="C25" s="28">
        <v>75</v>
      </c>
      <c r="D25" s="10">
        <v>0</v>
      </c>
      <c r="E25" s="5">
        <v>70</v>
      </c>
      <c r="F25" s="30">
        <v>80</v>
      </c>
    </row>
    <row r="26" spans="2:6">
      <c r="B26" s="37">
        <v>0.58333333333333337</v>
      </c>
      <c r="C26" s="28">
        <v>80</v>
      </c>
      <c r="D26" s="2">
        <v>0</v>
      </c>
      <c r="E26" s="5">
        <v>70</v>
      </c>
      <c r="F26" s="30">
        <v>80</v>
      </c>
    </row>
    <row r="27" spans="2:6">
      <c r="B27" s="37">
        <v>0.625</v>
      </c>
      <c r="C27" s="28">
        <v>82</v>
      </c>
      <c r="D27" s="2">
        <v>0</v>
      </c>
      <c r="E27" s="5">
        <v>70</v>
      </c>
      <c r="F27" s="30">
        <v>80</v>
      </c>
    </row>
    <row r="28" spans="2:6">
      <c r="B28" s="37">
        <v>0.66666666666666696</v>
      </c>
      <c r="C28" s="28">
        <v>83</v>
      </c>
      <c r="D28" s="2">
        <v>0</v>
      </c>
      <c r="E28" s="5">
        <v>70</v>
      </c>
      <c r="F28" s="30">
        <v>80</v>
      </c>
    </row>
    <row r="29" spans="2:6">
      <c r="B29" s="37">
        <v>0.70833333333333304</v>
      </c>
      <c r="C29" s="28">
        <v>80</v>
      </c>
      <c r="D29" s="2">
        <v>0</v>
      </c>
      <c r="E29" s="5">
        <v>70</v>
      </c>
      <c r="F29" s="30">
        <v>80</v>
      </c>
    </row>
    <row r="30" spans="2:6">
      <c r="B30" s="37">
        <v>0.75</v>
      </c>
      <c r="C30" s="29">
        <v>60</v>
      </c>
      <c r="D30" s="2">
        <v>1</v>
      </c>
      <c r="E30" s="5">
        <v>70</v>
      </c>
      <c r="F30" s="30">
        <v>80</v>
      </c>
    </row>
    <row r="31" spans="2:6">
      <c r="B31" s="37">
        <v>0.79166666666666596</v>
      </c>
      <c r="C31" s="29">
        <v>55</v>
      </c>
      <c r="D31" s="2">
        <v>1</v>
      </c>
      <c r="E31" s="5">
        <v>70</v>
      </c>
      <c r="F31" s="30">
        <v>80</v>
      </c>
    </row>
    <row r="32" spans="2:6">
      <c r="B32" s="37">
        <v>0.83333333333333304</v>
      </c>
      <c r="C32" s="29">
        <v>40</v>
      </c>
      <c r="D32" s="2">
        <v>1</v>
      </c>
      <c r="E32" s="5">
        <v>70</v>
      </c>
      <c r="F32" s="30">
        <v>80</v>
      </c>
    </row>
    <row r="33" spans="1:6">
      <c r="B33" s="37">
        <v>0.874999999999999</v>
      </c>
      <c r="C33" s="29">
        <v>30</v>
      </c>
      <c r="D33" s="2">
        <v>1</v>
      </c>
      <c r="E33" s="5">
        <v>70</v>
      </c>
      <c r="F33" s="30">
        <v>80</v>
      </c>
    </row>
    <row r="34" spans="1:6">
      <c r="B34" s="37">
        <v>0.91666666666666596</v>
      </c>
      <c r="C34" s="29">
        <v>20</v>
      </c>
      <c r="D34" s="2">
        <v>1</v>
      </c>
      <c r="E34" s="5">
        <v>70</v>
      </c>
      <c r="F34" s="30">
        <v>80</v>
      </c>
    </row>
    <row r="35" spans="1:6">
      <c r="B35" s="38">
        <v>0.95833333333333304</v>
      </c>
      <c r="C35" s="33">
        <v>18</v>
      </c>
      <c r="D35" s="34">
        <v>1</v>
      </c>
      <c r="E35" s="5">
        <v>70</v>
      </c>
      <c r="F35" s="30">
        <v>80</v>
      </c>
    </row>
    <row r="36" spans="1:6">
      <c r="A36" s="2" t="s">
        <v>79</v>
      </c>
      <c r="B36" s="37">
        <v>0.999999999999999</v>
      </c>
      <c r="C36" s="28">
        <v>20</v>
      </c>
      <c r="D36" s="10">
        <v>1</v>
      </c>
      <c r="E36" s="5">
        <v>70</v>
      </c>
      <c r="F36" s="30">
        <v>80</v>
      </c>
    </row>
    <row r="37" spans="1:6">
      <c r="B37" s="36">
        <v>1.0416666666666701</v>
      </c>
      <c r="C37" s="31">
        <v>22</v>
      </c>
      <c r="D37" s="35">
        <v>1</v>
      </c>
      <c r="E37" s="5">
        <v>70</v>
      </c>
      <c r="F37" s="30">
        <v>80</v>
      </c>
    </row>
    <row r="38" spans="1:6">
      <c r="B38" s="37">
        <v>1.0833333333333299</v>
      </c>
      <c r="C38" s="28">
        <v>23</v>
      </c>
      <c r="D38" s="10">
        <v>1</v>
      </c>
      <c r="E38" s="5">
        <v>70</v>
      </c>
      <c r="F38" s="30">
        <v>80</v>
      </c>
    </row>
    <row r="39" spans="1:6">
      <c r="B39" s="37">
        <v>1.125</v>
      </c>
      <c r="C39" s="28">
        <v>24</v>
      </c>
      <c r="D39" s="10">
        <v>1</v>
      </c>
      <c r="E39" s="5">
        <v>70</v>
      </c>
      <c r="F39" s="30">
        <v>80</v>
      </c>
    </row>
    <row r="40" spans="1:6">
      <c r="B40" s="37">
        <v>1.1666666666666701</v>
      </c>
      <c r="C40" s="28">
        <v>20</v>
      </c>
      <c r="D40" s="10">
        <v>1</v>
      </c>
      <c r="E40" s="5">
        <v>70</v>
      </c>
      <c r="F40" s="30">
        <v>80</v>
      </c>
    </row>
    <row r="41" spans="1:6">
      <c r="B41" s="37">
        <v>1.2083333333333299</v>
      </c>
      <c r="C41" s="28">
        <v>30</v>
      </c>
      <c r="D41" s="10">
        <v>1</v>
      </c>
      <c r="E41" s="5">
        <v>70</v>
      </c>
      <c r="F41" s="30">
        <v>80</v>
      </c>
    </row>
    <row r="42" spans="1:6">
      <c r="B42" s="37">
        <v>1.25</v>
      </c>
      <c r="C42" s="28">
        <v>35</v>
      </c>
      <c r="D42" s="10">
        <v>1</v>
      </c>
      <c r="E42" s="5">
        <v>70</v>
      </c>
      <c r="F42" s="30">
        <v>80</v>
      </c>
    </row>
    <row r="43" spans="1:6">
      <c r="B43" s="37">
        <v>1.2916666666666701</v>
      </c>
      <c r="C43" s="28">
        <v>40</v>
      </c>
      <c r="D43" s="10">
        <v>0</v>
      </c>
      <c r="E43" s="5">
        <v>70</v>
      </c>
      <c r="F43" s="30">
        <v>80</v>
      </c>
    </row>
    <row r="44" spans="1:6">
      <c r="B44" s="37">
        <v>1.3333333333333299</v>
      </c>
      <c r="C44" s="28">
        <v>43</v>
      </c>
      <c r="D44" s="10">
        <v>0</v>
      </c>
      <c r="E44" s="5">
        <v>70</v>
      </c>
      <c r="F44" s="30">
        <v>80</v>
      </c>
    </row>
    <row r="45" spans="1:6">
      <c r="B45" s="37">
        <v>1.375</v>
      </c>
      <c r="C45" s="28">
        <v>50</v>
      </c>
      <c r="D45" s="10">
        <v>0</v>
      </c>
      <c r="E45" s="5">
        <v>70</v>
      </c>
      <c r="F45" s="30">
        <v>80</v>
      </c>
    </row>
    <row r="46" spans="1:6">
      <c r="B46" s="37">
        <v>1.4166666666666701</v>
      </c>
      <c r="C46" s="28">
        <v>55</v>
      </c>
      <c r="D46" s="10">
        <v>0</v>
      </c>
      <c r="E46" s="5">
        <v>70</v>
      </c>
      <c r="F46" s="30">
        <v>80</v>
      </c>
    </row>
    <row r="47" spans="1:6">
      <c r="B47" s="37">
        <v>1.4583333333333299</v>
      </c>
      <c r="C47" s="28">
        <v>60</v>
      </c>
      <c r="D47" s="10">
        <v>0</v>
      </c>
      <c r="E47" s="5">
        <v>70</v>
      </c>
      <c r="F47" s="30">
        <v>80</v>
      </c>
    </row>
    <row r="48" spans="1:6">
      <c r="B48" s="37">
        <v>1.5</v>
      </c>
      <c r="C48" s="28">
        <v>65</v>
      </c>
      <c r="D48" s="10">
        <v>0</v>
      </c>
      <c r="E48" s="5">
        <v>70</v>
      </c>
      <c r="F48" s="30">
        <v>80</v>
      </c>
    </row>
    <row r="49" spans="2:6">
      <c r="B49" s="37">
        <v>1.5416666666666701</v>
      </c>
      <c r="C49" s="28">
        <v>75</v>
      </c>
      <c r="D49" s="10">
        <v>0</v>
      </c>
      <c r="E49" s="5">
        <v>70</v>
      </c>
      <c r="F49" s="30">
        <v>80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showGridLines="0" workbookViewId="0">
      <selection activeCell="P16" sqref="P16"/>
    </sheetView>
  </sheetViews>
  <sheetFormatPr defaultRowHeight="16.5"/>
  <cols>
    <col min="1" max="1" width="4.875" bestFit="1" customWidth="1"/>
    <col min="2" max="2" width="5.375" bestFit="1" customWidth="1"/>
    <col min="3" max="4" width="4.375" bestFit="1" customWidth="1"/>
  </cols>
  <sheetData>
    <row r="1" spans="1:6">
      <c r="A1" s="3" t="s">
        <v>80</v>
      </c>
      <c r="B1" s="3" t="s">
        <v>81</v>
      </c>
      <c r="C1" s="3" t="s">
        <v>83</v>
      </c>
      <c r="D1" s="3" t="s">
        <v>82</v>
      </c>
    </row>
    <row r="2" spans="1:6">
      <c r="A2" s="3">
        <v>0</v>
      </c>
      <c r="B2" s="3">
        <v>25</v>
      </c>
      <c r="C2" s="3">
        <v>50</v>
      </c>
      <c r="D2" s="3">
        <v>20</v>
      </c>
    </row>
    <row r="3" spans="1:6">
      <c r="A3" s="3">
        <v>2</v>
      </c>
      <c r="B3" s="3">
        <v>26</v>
      </c>
      <c r="C3" s="3">
        <v>50</v>
      </c>
      <c r="D3" s="3">
        <v>20</v>
      </c>
    </row>
    <row r="4" spans="1:6">
      <c r="A4" s="3">
        <v>4</v>
      </c>
      <c r="B4" s="3">
        <v>28</v>
      </c>
      <c r="C4" s="3">
        <v>50</v>
      </c>
      <c r="D4" s="3">
        <v>20</v>
      </c>
    </row>
    <row r="5" spans="1:6">
      <c r="A5" s="3">
        <v>6</v>
      </c>
      <c r="B5" s="3">
        <v>30</v>
      </c>
      <c r="C5" s="3">
        <v>50</v>
      </c>
      <c r="D5" s="3">
        <v>20</v>
      </c>
    </row>
    <row r="6" spans="1:6">
      <c r="A6" s="3">
        <v>8</v>
      </c>
      <c r="B6" s="3">
        <v>32</v>
      </c>
      <c r="C6" s="3">
        <v>50</v>
      </c>
      <c r="D6" s="3">
        <v>20</v>
      </c>
    </row>
    <row r="7" spans="1:6">
      <c r="A7" s="3">
        <v>10</v>
      </c>
      <c r="B7" s="3">
        <v>34</v>
      </c>
      <c r="C7" s="3">
        <v>50</v>
      </c>
      <c r="D7" s="3">
        <v>20</v>
      </c>
    </row>
    <row r="8" spans="1:6">
      <c r="A8" s="3">
        <v>12</v>
      </c>
      <c r="B8" s="3">
        <v>36</v>
      </c>
      <c r="C8" s="3">
        <v>50</v>
      </c>
      <c r="D8" s="3">
        <v>20</v>
      </c>
    </row>
    <row r="9" spans="1:6">
      <c r="A9" s="3">
        <v>14</v>
      </c>
      <c r="B9" s="3">
        <v>38</v>
      </c>
      <c r="C9" s="3">
        <v>50</v>
      </c>
      <c r="D9" s="3">
        <v>20</v>
      </c>
    </row>
    <row r="10" spans="1:6">
      <c r="A10" s="3">
        <v>16</v>
      </c>
      <c r="B10" s="3">
        <v>40</v>
      </c>
      <c r="C10" s="3">
        <v>50</v>
      </c>
      <c r="D10" s="3">
        <v>20</v>
      </c>
    </row>
    <row r="11" spans="1:6">
      <c r="A11" s="3">
        <v>18</v>
      </c>
      <c r="B11" s="3">
        <v>46</v>
      </c>
      <c r="C11" s="3">
        <v>50</v>
      </c>
      <c r="D11" s="3">
        <v>20</v>
      </c>
    </row>
    <row r="12" spans="1:6">
      <c r="A12" s="3">
        <v>20</v>
      </c>
      <c r="B12" s="3">
        <v>48</v>
      </c>
      <c r="C12" s="3">
        <v>50</v>
      </c>
      <c r="D12" s="3">
        <v>20</v>
      </c>
    </row>
    <row r="13" spans="1:6">
      <c r="A13" s="3">
        <v>22</v>
      </c>
      <c r="B13" s="3">
        <v>53</v>
      </c>
      <c r="C13" s="3">
        <v>50</v>
      </c>
      <c r="D13" s="3">
        <v>20</v>
      </c>
    </row>
    <row r="14" spans="1:6">
      <c r="A14" s="3">
        <v>24</v>
      </c>
      <c r="B14" s="3">
        <v>58</v>
      </c>
      <c r="C14" s="3">
        <v>50</v>
      </c>
      <c r="D14" s="3">
        <v>20</v>
      </c>
    </row>
    <row r="15" spans="1:6">
      <c r="A15" s="3">
        <v>26</v>
      </c>
      <c r="B15" s="3">
        <v>60</v>
      </c>
      <c r="C15" s="3">
        <v>50</v>
      </c>
      <c r="D15" s="3">
        <v>20</v>
      </c>
      <c r="F15" t="s">
        <v>84</v>
      </c>
    </row>
    <row r="16" spans="1:6">
      <c r="A16" s="3">
        <v>28</v>
      </c>
      <c r="B16" s="3">
        <v>75</v>
      </c>
      <c r="C16" s="3">
        <v>50</v>
      </c>
      <c r="D16" s="3">
        <v>20</v>
      </c>
    </row>
    <row r="17" spans="1:4">
      <c r="A17" s="3">
        <v>30</v>
      </c>
      <c r="B17" s="3">
        <v>79</v>
      </c>
      <c r="C17" s="3">
        <v>50</v>
      </c>
      <c r="D17" s="3">
        <v>20</v>
      </c>
    </row>
    <row r="18" spans="1:4">
      <c r="A18" s="3">
        <v>32</v>
      </c>
      <c r="B18" s="3">
        <v>80</v>
      </c>
      <c r="C18" s="3">
        <v>50</v>
      </c>
      <c r="D18" s="3">
        <v>20</v>
      </c>
    </row>
    <row r="19" spans="1:4">
      <c r="A19" s="3">
        <v>34</v>
      </c>
      <c r="B19" s="3">
        <v>84</v>
      </c>
      <c r="C19" s="3">
        <v>50</v>
      </c>
      <c r="D19" s="3">
        <v>20</v>
      </c>
    </row>
    <row r="20" spans="1:4">
      <c r="A20" s="3">
        <v>36</v>
      </c>
      <c r="B20" s="3">
        <v>86</v>
      </c>
      <c r="C20" s="3">
        <v>50</v>
      </c>
      <c r="D20" s="3">
        <v>20</v>
      </c>
    </row>
    <row r="21" spans="1:4">
      <c r="A21" s="3">
        <v>38</v>
      </c>
      <c r="B21" s="3">
        <v>85</v>
      </c>
      <c r="C21" s="3">
        <v>50</v>
      </c>
      <c r="D21" s="3">
        <v>20</v>
      </c>
    </row>
    <row r="22" spans="1:4">
      <c r="A22" s="3">
        <v>40</v>
      </c>
      <c r="B22" s="3">
        <v>85</v>
      </c>
      <c r="C22" s="3">
        <v>50</v>
      </c>
      <c r="D22" s="3">
        <v>20</v>
      </c>
    </row>
    <row r="23" spans="1:4">
      <c r="A23" s="3">
        <v>42</v>
      </c>
      <c r="B23" s="3">
        <v>86</v>
      </c>
      <c r="C23" s="3">
        <v>50</v>
      </c>
      <c r="D23" s="3">
        <v>20</v>
      </c>
    </row>
    <row r="24" spans="1:4">
      <c r="A24" s="3">
        <v>44</v>
      </c>
      <c r="B24" s="3">
        <v>85</v>
      </c>
      <c r="C24" s="3">
        <v>50</v>
      </c>
      <c r="D24" s="3">
        <v>20</v>
      </c>
    </row>
    <row r="25" spans="1:4">
      <c r="A25" s="3">
        <v>46</v>
      </c>
      <c r="B25" s="3">
        <v>86</v>
      </c>
      <c r="C25" s="3">
        <v>50</v>
      </c>
      <c r="D25" s="3">
        <v>20</v>
      </c>
    </row>
    <row r="26" spans="1:4">
      <c r="A26" s="3">
        <v>48</v>
      </c>
      <c r="B26" s="3">
        <v>70</v>
      </c>
      <c r="C26" s="3">
        <v>50</v>
      </c>
      <c r="D26" s="3">
        <v>20</v>
      </c>
    </row>
    <row r="27" spans="1:4">
      <c r="A27" s="3">
        <v>50</v>
      </c>
      <c r="B27" s="3">
        <v>67</v>
      </c>
      <c r="C27" s="3">
        <v>50</v>
      </c>
      <c r="D27" s="3">
        <v>20</v>
      </c>
    </row>
    <row r="28" spans="1:4">
      <c r="A28" s="3">
        <v>52</v>
      </c>
      <c r="B28" s="3">
        <v>65</v>
      </c>
      <c r="C28" s="3">
        <v>50</v>
      </c>
      <c r="D28" s="3">
        <v>20</v>
      </c>
    </row>
    <row r="29" spans="1:4">
      <c r="A29" s="3">
        <v>54</v>
      </c>
      <c r="B29" s="3">
        <v>65</v>
      </c>
      <c r="C29" s="3">
        <v>50</v>
      </c>
      <c r="D29" s="3">
        <v>20</v>
      </c>
    </row>
    <row r="30" spans="1:4">
      <c r="A30" s="3">
        <v>56</v>
      </c>
      <c r="B30" s="3">
        <v>65</v>
      </c>
      <c r="C30" s="3">
        <v>50</v>
      </c>
      <c r="D30" s="3">
        <v>20</v>
      </c>
    </row>
    <row r="31" spans="1:4">
      <c r="A31" s="3">
        <v>58</v>
      </c>
      <c r="B31" s="3">
        <v>63</v>
      </c>
      <c r="C31" s="3">
        <v>50</v>
      </c>
      <c r="D31" s="3">
        <v>20</v>
      </c>
    </row>
    <row r="32" spans="1:4">
      <c r="A32" s="3">
        <v>60</v>
      </c>
      <c r="B32" s="3">
        <v>62</v>
      </c>
      <c r="C32" s="3">
        <v>50</v>
      </c>
      <c r="D32" s="3">
        <v>20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showGridLines="0" workbookViewId="0">
      <selection activeCell="V8" sqref="V8"/>
    </sheetView>
  </sheetViews>
  <sheetFormatPr defaultRowHeight="16.5"/>
  <cols>
    <col min="1" max="1" width="5.5" bestFit="1" customWidth="1"/>
    <col min="2" max="2" width="3.5" bestFit="1" customWidth="1"/>
    <col min="3" max="3" width="4.5" bestFit="1" customWidth="1"/>
    <col min="4" max="19" width="3.125" customWidth="1"/>
  </cols>
  <sheetData>
    <row r="1" spans="1:16" ht="15.75" customHeight="1">
      <c r="A1" s="2" t="s">
        <v>91</v>
      </c>
      <c r="B1" s="2" t="s">
        <v>93</v>
      </c>
      <c r="C1" s="2" t="s">
        <v>92</v>
      </c>
      <c r="D1" s="5"/>
      <c r="E1" s="5"/>
    </row>
    <row r="2" spans="1:16" ht="15.75" customHeight="1">
      <c r="A2" s="2" t="s">
        <v>85</v>
      </c>
      <c r="B2" s="2">
        <v>20</v>
      </c>
      <c r="C2" s="2">
        <v>4.5</v>
      </c>
      <c r="D2" s="5"/>
      <c r="E2" s="5"/>
    </row>
    <row r="3" spans="1:16" ht="18.75" customHeight="1">
      <c r="A3" s="2" t="s">
        <v>86</v>
      </c>
      <c r="B3" s="2">
        <v>14</v>
      </c>
      <c r="C3" s="2">
        <v>6</v>
      </c>
      <c r="D3" s="5"/>
      <c r="E3" s="5"/>
      <c r="F3" s="41"/>
      <c r="G3" s="41"/>
      <c r="H3" s="41"/>
      <c r="I3" s="41"/>
      <c r="J3" s="41"/>
      <c r="K3" s="41"/>
      <c r="L3" s="40"/>
      <c r="M3" s="40"/>
      <c r="N3" s="41"/>
    </row>
    <row r="4" spans="1:16" ht="18.75" customHeight="1">
      <c r="A4" s="2" t="s">
        <v>87</v>
      </c>
      <c r="B4" s="2">
        <v>15</v>
      </c>
      <c r="C4" s="2">
        <v>4</v>
      </c>
      <c r="D4" s="5"/>
      <c r="E4" s="5"/>
      <c r="F4" s="41"/>
      <c r="G4" s="41"/>
      <c r="H4" s="41"/>
      <c r="I4" s="41"/>
      <c r="J4" s="41"/>
      <c r="K4" s="41"/>
      <c r="L4" s="40"/>
      <c r="M4" s="40"/>
      <c r="N4" s="41"/>
    </row>
    <row r="5" spans="1:16" ht="18.75" customHeight="1">
      <c r="A5" s="2" t="s">
        <v>88</v>
      </c>
      <c r="B5" s="2">
        <v>13</v>
      </c>
      <c r="C5" s="2">
        <v>7</v>
      </c>
      <c r="D5" s="5"/>
      <c r="E5" s="5"/>
      <c r="F5" s="41"/>
      <c r="G5" s="41"/>
      <c r="H5" s="41"/>
      <c r="I5" s="41"/>
      <c r="J5" s="41"/>
      <c r="K5" s="41"/>
      <c r="L5" s="40"/>
      <c r="M5" s="40"/>
      <c r="N5" s="41"/>
    </row>
    <row r="6" spans="1:16" ht="18.75" customHeight="1">
      <c r="A6" s="2" t="s">
        <v>89</v>
      </c>
      <c r="B6" s="2">
        <v>15</v>
      </c>
      <c r="C6" s="2">
        <v>9</v>
      </c>
      <c r="D6" s="5"/>
      <c r="E6" s="5"/>
      <c r="F6" s="41"/>
      <c r="G6" s="40"/>
      <c r="H6" s="40"/>
      <c r="I6" s="40"/>
      <c r="J6" s="40"/>
      <c r="K6" s="40"/>
      <c r="L6" s="23"/>
      <c r="M6" s="23"/>
      <c r="N6" s="40"/>
      <c r="O6" s="40"/>
      <c r="P6" s="40"/>
    </row>
    <row r="7" spans="1:16" ht="18.75" customHeight="1">
      <c r="A7" s="2" t="s">
        <v>90</v>
      </c>
      <c r="B7" s="2">
        <v>16</v>
      </c>
      <c r="C7" s="2">
        <v>6.5</v>
      </c>
      <c r="D7" s="5"/>
      <c r="E7" s="5"/>
      <c r="F7" s="41"/>
      <c r="G7" s="40"/>
      <c r="H7" s="40"/>
      <c r="I7" s="40"/>
      <c r="J7" s="40"/>
      <c r="K7" s="40"/>
      <c r="L7" s="23"/>
      <c r="M7" s="23"/>
      <c r="N7" s="40"/>
      <c r="O7" s="40"/>
      <c r="P7" s="40"/>
    </row>
    <row r="8" spans="1:16" ht="18.75" customHeight="1">
      <c r="F8" s="41"/>
      <c r="G8" s="41"/>
      <c r="H8" s="41"/>
      <c r="L8" s="40"/>
      <c r="M8" s="40"/>
    </row>
    <row r="9" spans="1:16" ht="18.75" customHeight="1">
      <c r="F9" s="41"/>
      <c r="G9" s="41"/>
      <c r="H9" s="41"/>
      <c r="L9" s="40"/>
      <c r="M9" s="40"/>
    </row>
    <row r="10" spans="1:16" ht="18.75" customHeight="1">
      <c r="F10" s="41"/>
      <c r="G10" s="41"/>
      <c r="H10" s="41"/>
      <c r="L10" s="40"/>
      <c r="M10" s="40"/>
    </row>
    <row r="11" spans="1:16" ht="18.75" customHeight="1">
      <c r="F11" s="41"/>
      <c r="G11" s="41"/>
      <c r="H11" s="41"/>
      <c r="L11" s="40"/>
      <c r="M11" s="40"/>
    </row>
    <row r="12" spans="1:16" ht="18.75" customHeight="1">
      <c r="L12" s="40"/>
      <c r="M12" s="40"/>
    </row>
    <row r="13" spans="1:16" ht="15.75" customHeight="1"/>
    <row r="14" spans="1:16" ht="15.75" customHeight="1"/>
    <row r="15" spans="1:16" ht="15.75" customHeight="1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視覺元素</vt:lpstr>
      <vt:lpstr>圓餅圖</vt:lpstr>
      <vt:lpstr>長條圖或折線圖</vt:lpstr>
      <vt:lpstr>圖例格線刻度</vt:lpstr>
      <vt:lpstr>橫條圖</vt:lpstr>
      <vt:lpstr>輔助數據作圖</vt:lpstr>
      <vt:lpstr>輔助背景-垂直</vt:lpstr>
      <vt:lpstr>輔助背景-水平</vt:lpstr>
      <vt:lpstr>輔助背景-用儲存格</vt:lpstr>
      <vt:lpstr>輔助線-誤差線</vt:lpstr>
      <vt:lpstr>輔助線與標記資料點</vt:lpstr>
      <vt:lpstr>日期序列</vt:lpstr>
      <vt:lpstr>時間序列</vt:lpstr>
      <vt:lpstr>組圖</vt:lpstr>
      <vt:lpstr>組圖(1)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2020-04-16T00:55:54Z</cp:lastPrinted>
  <dcterms:created xsi:type="dcterms:W3CDTF">2020-04-15T02:46:47Z</dcterms:created>
  <dcterms:modified xsi:type="dcterms:W3CDTF">2020-04-17T07:12:27Z</dcterms:modified>
</cp:coreProperties>
</file>