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umann.chew\Dropbox\Schools\NBS\BC2407 Analytics 2\S9 Time Series Forecasting\"/>
    </mc:Choice>
  </mc:AlternateContent>
  <xr:revisionPtr revIDLastSave="0" documentId="13_ncr:1_{3453A3A3-D772-4039-983A-123A84B688E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2" r:id="rId1"/>
    <sheet name="_STDS_DG362AFDF7" sheetId="10" state="hidden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_Lag1Residual">Data!$C$2:$C$49</definedName>
    <definedName name="ST_Lag2Residual">Data!$D$2:$D$49</definedName>
    <definedName name="ST_Lag3Residual">Data!$E$2:$E$49</definedName>
    <definedName name="ST_Month">Data!$A$2:$A$49</definedName>
    <definedName name="ST_Residual">Data!$B$2:$B$49</definedName>
    <definedName name="ST_Sales">Data!#REF!</definedName>
    <definedName name="STWBD_StatToolsAutocorrelation_CreateChart" hidden="1">"TRUE"</definedName>
    <definedName name="STWBD_StatToolsAutocorrelation_HasDefaultInfo" hidden="1">"TRUE"</definedName>
    <definedName name="STWBD_StatToolsAutocorrelation_NumLags" hidden="1">"-1"</definedName>
    <definedName name="STWBD_StatToolsAutocorrelation_VariableList" hidden="1">1</definedName>
    <definedName name="STWBD_StatToolsAutocorrelation_VariableList_1" hidden="1">"U_x0001_VG2823CE59BEEAED_x0001_"</definedName>
    <definedName name="STWBD_StatToolsAutocorrelation_VarSelectorDefaultDataSet" hidden="1">"DG362AFDF7"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TableStructure" hidden="1">" 2"</definedName>
    <definedName name="STWBD_StatToolsCorrAndCovar_VariableList" hidden="1">4</definedName>
    <definedName name="STWBD_StatToolsCorrAndCovar_VariableList_1" hidden="1">"U_x0001_VG2823CE59BEEAED_x0001_"</definedName>
    <definedName name="STWBD_StatToolsCorrAndCovar_VariableList_2" hidden="1">"U_x0001_VG31A119CA3664DA2F_x0001_"</definedName>
    <definedName name="STWBD_StatToolsCorrAndCovar_VariableList_3" hidden="1">"U_x0001_VG328F266BC0F3A59_x0001_"</definedName>
    <definedName name="STWBD_StatToolsCorrAndCovar_VariableList_4" hidden="1">"U_x0001_VG236D400AE7A4864_x0001_"</definedName>
    <definedName name="STWBD_StatToolsCorrAndCovar_VarSelectorDefaultDataSet" hidden="1">"DG362AFDF7"</definedName>
    <definedName name="STWBD_StatToolsLags_HasDefaultInfo" hidden="1">"TRUE"</definedName>
    <definedName name="STWBD_StatToolsLags_NumberOfLags" hidden="1">" 3"</definedName>
    <definedName name="STWBD_StatToolsLags_Variable" hidden="1">"U_x0001_VG2823CE59BEEAED_x0001_"</definedName>
    <definedName name="STWBD_StatToolsLags_VarSelectorDefaultDataSet" hidden="1">"DG362AFDF7"</definedName>
    <definedName name="STWBD_StatToolsRunsTest_CutOffType" hidden="1">" 0"</definedName>
    <definedName name="STWBD_StatToolsRunsTest_CutOffValue" hidden="1">" 0"</definedName>
    <definedName name="STWBD_StatToolsRunsTest_HasDefaultInfo" hidden="1">"TRUE"</definedName>
    <definedName name="STWBD_StatToolsRunsTest_VariableList" hidden="1">1</definedName>
    <definedName name="STWBD_StatToolsRunsTest_VariableList_1" hidden="1">"U_x0001_VG2823CE59BEEAED_x0001_"</definedName>
    <definedName name="STWBD_StatToolsRunsTest_VarSelectorDefaultDataSet" hidden="1">"DG362AFDF7"</definedName>
    <definedName name="STWBD_StatToolsTimeSeriesGraph_DefaultUseLabelVariable" hidden="1">"TRUE"</definedName>
    <definedName name="STWBD_StatToolsTimeSeriesGraph_HasDefaultInfo" hidden="1">"TRUE"</definedName>
    <definedName name="STWBD_StatToolsTimeSeriesGraph_LabelVariable" hidden="1">"U_x0001_VG2040165ADA38080_x0001_"</definedName>
    <definedName name="STWBD_StatToolsTimeSeriesGraph_SingleGraph" hidden="1">"FALSE"</definedName>
    <definedName name="STWBD_StatToolsTimeSeriesGraph_TwoVerticalAxes" hidden="1">"FALSE"</definedName>
    <definedName name="STWBD_StatToolsTimeSeriesGraph_VariableList" hidden="1">2</definedName>
    <definedName name="STWBD_StatToolsTimeSeriesGraph_VariableList_1" hidden="1">"U_x0001_VG29B832B733EA4FF8_x0001_"</definedName>
    <definedName name="STWBD_StatToolsTimeSeriesGraph_VariableList_2" hidden="1">"U_x0001_VG2823CE59BEEAED_x0001_"</definedName>
    <definedName name="STWBD_StatToolsTimeSeriesGraph_VarSelectorDefaultDataSet" hidden="1">"DG362AFDF7"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0" l="1"/>
  <c r="B28" i="10"/>
  <c r="B25" i="10"/>
  <c r="B22" i="10"/>
  <c r="B19" i="10"/>
  <c r="B16" i="10"/>
  <c r="B13" i="10"/>
  <c r="B7" i="10"/>
  <c r="B3" i="10"/>
  <c r="H11" i="2"/>
  <c r="H12" i="2"/>
  <c r="H13" i="2"/>
</calcChain>
</file>

<file path=xl/sharedStrings.xml><?xml version="1.0" encoding="utf-8"?>
<sst xmlns="http://schemas.openxmlformats.org/spreadsheetml/2006/main" count="70" uniqueCount="70">
  <si>
    <t>Month</t>
  </si>
  <si>
    <t>Sales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</si>
  <si>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</si>
  <si>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</si>
  <si>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</si>
  <si>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</si>
  <si>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</si>
  <si>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</si>
  <si>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</si>
  <si>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</si>
  <si>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</si>
  <si>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</si>
  <si>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GUID</t>
  </si>
  <si>
    <t>DG362AFDF7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</si>
  <si>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</si>
  <si>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</si>
  <si>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</si>
  <si>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</si>
  <si>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</si>
  <si>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</si>
  <si>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</si>
  <si>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</si>
  <si>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</si>
  <si>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</si>
  <si>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</si>
  <si>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ST_Month</t>
  </si>
  <si>
    <t>1 : Ranges</t>
  </si>
  <si>
    <t>1 : MultiRefs</t>
  </si>
  <si>
    <t>2 : Info</t>
  </si>
  <si>
    <t>var2</t>
  </si>
  <si>
    <t>ST_Sales</t>
  </si>
  <si>
    <t>2 : Ranges</t>
  </si>
  <si>
    <t>2 : MultiRefs</t>
  </si>
  <si>
    <t>VG2040165ADA38080</t>
  </si>
  <si>
    <t>VG29B832B733EA4FF8</t>
  </si>
  <si>
    <t>3 : Info</t>
  </si>
  <si>
    <t>VG2823CE59BEEAED</t>
  </si>
  <si>
    <t>var3</t>
  </si>
  <si>
    <t>ST_Residual</t>
  </si>
  <si>
    <t>3 : Ranges</t>
  </si>
  <si>
    <t>3 : MultiRefs</t>
  </si>
  <si>
    <t>Lag1(Residual)</t>
  </si>
  <si>
    <t>4 : Info</t>
  </si>
  <si>
    <t>VG31A119CA3664DA2F</t>
  </si>
  <si>
    <t>ST_Lag1Residual</t>
  </si>
  <si>
    <t>4 : Ranges</t>
  </si>
  <si>
    <t>4 : MultiRefs</t>
  </si>
  <si>
    <t>Lag2(Residual)</t>
  </si>
  <si>
    <t>5 : Info</t>
  </si>
  <si>
    <t>VG328F266BC0F3A59</t>
  </si>
  <si>
    <t>ST_Lag2Residual</t>
  </si>
  <si>
    <t>5 : Ranges</t>
  </si>
  <si>
    <t>5 : MultiRefs</t>
  </si>
  <si>
    <t>Lag3(Residual)</t>
  </si>
  <si>
    <t>6 : Info</t>
  </si>
  <si>
    <t>VG236D400AE7A4864</t>
  </si>
  <si>
    <t>ST_Lag3Residual</t>
  </si>
  <si>
    <t>6 : Ranges</t>
  </si>
  <si>
    <t>6 : MultiRefs</t>
  </si>
  <si>
    <t>Autocorrelation</t>
  </si>
  <si>
    <t>Sales Data</t>
  </si>
  <si>
    <t>Lag1</t>
  </si>
  <si>
    <t>Lag2</t>
  </si>
  <si>
    <t>Lag3</t>
  </si>
  <si>
    <t>Lag 2</t>
  </si>
  <si>
    <t>Lag 1</t>
  </si>
  <si>
    <t>Lag 3</t>
  </si>
  <si>
    <t>=CORREL(B3:B49,C3:C49)</t>
  </si>
  <si>
    <t>=CORREL(B4:B49,D4:D49)</t>
  </si>
  <si>
    <t>=CORREL(B5:B49,E5:E49)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</si>
</sst>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2" fillId="0" borderId="0" xfId="1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1" quotePrefix="1" applyFont="1"/>
    <xf numFmtId="165" fontId="0" fillId="0" borderId="0" xfId="0" applyNumberForma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2" borderId="1" xfId="1" applyNumberFormat="1" applyFont="1" applyFill="1" applyBorder="1" applyAlignment="1">
      <alignment horizont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85725</xdr:rowOff>
    </xdr:from>
    <xdr:to>
      <xdr:col>13</xdr:col>
      <xdr:colOff>47625</xdr:colOff>
      <xdr:row>7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91150" y="634365"/>
          <a:ext cx="4531995" cy="7143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Note that each </a:t>
          </a:r>
          <a:r>
            <a:rPr lang="en-US" sz="1100" baseline="0"/>
            <a:t>successive lag just "pushes the variable down" by a row. As an example, the lag 2 residual for July-2013 is just the residual 2 months ago, i.e., for May-2013.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J19" sqref="J19"/>
    </sheetView>
  </sheetViews>
  <sheetFormatPr defaultRowHeight="14.5" x14ac:dyDescent="0.35"/>
  <cols>
    <col min="1" max="1" width="10.90625" style="2" customWidth="1"/>
    <col min="2" max="2" width="8.7265625" style="2"/>
    <col min="3" max="3" width="6.6328125" style="9" customWidth="1"/>
    <col min="4" max="4" width="6.08984375" style="9" customWidth="1"/>
    <col min="5" max="5" width="6.7265625" style="9" customWidth="1"/>
    <col min="6" max="6" width="5.7265625" style="1" customWidth="1"/>
    <col min="7" max="7" width="9.08984375" style="2"/>
    <col min="8" max="8" width="16" style="2" customWidth="1"/>
    <col min="9" max="9" width="2.54296875" style="1" customWidth="1"/>
    <col min="10" max="10" width="38.81640625" style="1" customWidth="1"/>
    <col min="11" max="258" width="9.08984375" style="1"/>
    <col min="259" max="259" width="8.54296875" style="1" customWidth="1"/>
    <col min="260" max="514" width="9.08984375" style="1"/>
    <col min="515" max="515" width="8.54296875" style="1" customWidth="1"/>
    <col min="516" max="770" width="9.08984375" style="1"/>
    <col min="771" max="771" width="8.54296875" style="1" customWidth="1"/>
    <col min="772" max="1026" width="9.08984375" style="1"/>
    <col min="1027" max="1027" width="8.54296875" style="1" customWidth="1"/>
    <col min="1028" max="1282" width="9.08984375" style="1"/>
    <col min="1283" max="1283" width="8.54296875" style="1" customWidth="1"/>
    <col min="1284" max="1538" width="9.08984375" style="1"/>
    <col min="1539" max="1539" width="8.54296875" style="1" customWidth="1"/>
    <col min="1540" max="1794" width="9.08984375" style="1"/>
    <col min="1795" max="1795" width="8.54296875" style="1" customWidth="1"/>
    <col min="1796" max="2050" width="9.08984375" style="1"/>
    <col min="2051" max="2051" width="8.54296875" style="1" customWidth="1"/>
    <col min="2052" max="2306" width="9.08984375" style="1"/>
    <col min="2307" max="2307" width="8.54296875" style="1" customWidth="1"/>
    <col min="2308" max="2562" width="9.08984375" style="1"/>
    <col min="2563" max="2563" width="8.54296875" style="1" customWidth="1"/>
    <col min="2564" max="2818" width="9.08984375" style="1"/>
    <col min="2819" max="2819" width="8.54296875" style="1" customWidth="1"/>
    <col min="2820" max="3074" width="9.08984375" style="1"/>
    <col min="3075" max="3075" width="8.54296875" style="1" customWidth="1"/>
    <col min="3076" max="3330" width="9.08984375" style="1"/>
    <col min="3331" max="3331" width="8.54296875" style="1" customWidth="1"/>
    <col min="3332" max="3586" width="9.08984375" style="1"/>
    <col min="3587" max="3587" width="8.54296875" style="1" customWidth="1"/>
    <col min="3588" max="3842" width="9.08984375" style="1"/>
    <col min="3843" max="3843" width="8.54296875" style="1" customWidth="1"/>
    <col min="3844" max="4098" width="9.08984375" style="1"/>
    <col min="4099" max="4099" width="8.54296875" style="1" customWidth="1"/>
    <col min="4100" max="4354" width="9.08984375" style="1"/>
    <col min="4355" max="4355" width="8.54296875" style="1" customWidth="1"/>
    <col min="4356" max="4610" width="9.08984375" style="1"/>
    <col min="4611" max="4611" width="8.54296875" style="1" customWidth="1"/>
    <col min="4612" max="4866" width="9.08984375" style="1"/>
    <col min="4867" max="4867" width="8.54296875" style="1" customWidth="1"/>
    <col min="4868" max="5122" width="9.08984375" style="1"/>
    <col min="5123" max="5123" width="8.54296875" style="1" customWidth="1"/>
    <col min="5124" max="5378" width="9.08984375" style="1"/>
    <col min="5379" max="5379" width="8.54296875" style="1" customWidth="1"/>
    <col min="5380" max="5634" width="9.08984375" style="1"/>
    <col min="5635" max="5635" width="8.54296875" style="1" customWidth="1"/>
    <col min="5636" max="5890" width="9.08984375" style="1"/>
    <col min="5891" max="5891" width="8.54296875" style="1" customWidth="1"/>
    <col min="5892" max="6146" width="9.08984375" style="1"/>
    <col min="6147" max="6147" width="8.54296875" style="1" customWidth="1"/>
    <col min="6148" max="6402" width="9.08984375" style="1"/>
    <col min="6403" max="6403" width="8.54296875" style="1" customWidth="1"/>
    <col min="6404" max="6658" width="9.08984375" style="1"/>
    <col min="6659" max="6659" width="8.54296875" style="1" customWidth="1"/>
    <col min="6660" max="6914" width="9.08984375" style="1"/>
    <col min="6915" max="6915" width="8.54296875" style="1" customWidth="1"/>
    <col min="6916" max="7170" width="9.08984375" style="1"/>
    <col min="7171" max="7171" width="8.54296875" style="1" customWidth="1"/>
    <col min="7172" max="7426" width="9.08984375" style="1"/>
    <col min="7427" max="7427" width="8.54296875" style="1" customWidth="1"/>
    <col min="7428" max="7682" width="9.08984375" style="1"/>
    <col min="7683" max="7683" width="8.54296875" style="1" customWidth="1"/>
    <col min="7684" max="7938" width="9.08984375" style="1"/>
    <col min="7939" max="7939" width="8.54296875" style="1" customWidth="1"/>
    <col min="7940" max="8194" width="9.08984375" style="1"/>
    <col min="8195" max="8195" width="8.54296875" style="1" customWidth="1"/>
    <col min="8196" max="8450" width="9.08984375" style="1"/>
    <col min="8451" max="8451" width="8.54296875" style="1" customWidth="1"/>
    <col min="8452" max="8706" width="9.08984375" style="1"/>
    <col min="8707" max="8707" width="8.54296875" style="1" customWidth="1"/>
    <col min="8708" max="8962" width="9.08984375" style="1"/>
    <col min="8963" max="8963" width="8.54296875" style="1" customWidth="1"/>
    <col min="8964" max="9218" width="9.08984375" style="1"/>
    <col min="9219" max="9219" width="8.54296875" style="1" customWidth="1"/>
    <col min="9220" max="9474" width="9.08984375" style="1"/>
    <col min="9475" max="9475" width="8.54296875" style="1" customWidth="1"/>
    <col min="9476" max="9730" width="9.08984375" style="1"/>
    <col min="9731" max="9731" width="8.54296875" style="1" customWidth="1"/>
    <col min="9732" max="9986" width="9.08984375" style="1"/>
    <col min="9987" max="9987" width="8.54296875" style="1" customWidth="1"/>
    <col min="9988" max="10242" width="9.08984375" style="1"/>
    <col min="10243" max="10243" width="8.54296875" style="1" customWidth="1"/>
    <col min="10244" max="10498" width="9.08984375" style="1"/>
    <col min="10499" max="10499" width="8.54296875" style="1" customWidth="1"/>
    <col min="10500" max="10754" width="9.08984375" style="1"/>
    <col min="10755" max="10755" width="8.54296875" style="1" customWidth="1"/>
    <col min="10756" max="11010" width="9.08984375" style="1"/>
    <col min="11011" max="11011" width="8.54296875" style="1" customWidth="1"/>
    <col min="11012" max="11266" width="9.08984375" style="1"/>
    <col min="11267" max="11267" width="8.54296875" style="1" customWidth="1"/>
    <col min="11268" max="11522" width="9.08984375" style="1"/>
    <col min="11523" max="11523" width="8.54296875" style="1" customWidth="1"/>
    <col min="11524" max="11778" width="9.08984375" style="1"/>
    <col min="11779" max="11779" width="8.54296875" style="1" customWidth="1"/>
    <col min="11780" max="12034" width="9.08984375" style="1"/>
    <col min="12035" max="12035" width="8.54296875" style="1" customWidth="1"/>
    <col min="12036" max="12290" width="9.08984375" style="1"/>
    <col min="12291" max="12291" width="8.54296875" style="1" customWidth="1"/>
    <col min="12292" max="12546" width="9.08984375" style="1"/>
    <col min="12547" max="12547" width="8.54296875" style="1" customWidth="1"/>
    <col min="12548" max="12802" width="9.08984375" style="1"/>
    <col min="12803" max="12803" width="8.54296875" style="1" customWidth="1"/>
    <col min="12804" max="13058" width="9.08984375" style="1"/>
    <col min="13059" max="13059" width="8.54296875" style="1" customWidth="1"/>
    <col min="13060" max="13314" width="9.08984375" style="1"/>
    <col min="13315" max="13315" width="8.54296875" style="1" customWidth="1"/>
    <col min="13316" max="13570" width="9.08984375" style="1"/>
    <col min="13571" max="13571" width="8.54296875" style="1" customWidth="1"/>
    <col min="13572" max="13826" width="9.08984375" style="1"/>
    <col min="13827" max="13827" width="8.54296875" style="1" customWidth="1"/>
    <col min="13828" max="14082" width="9.08984375" style="1"/>
    <col min="14083" max="14083" width="8.54296875" style="1" customWidth="1"/>
    <col min="14084" max="14338" width="9.08984375" style="1"/>
    <col min="14339" max="14339" width="8.54296875" style="1" customWidth="1"/>
    <col min="14340" max="14594" width="9.08984375" style="1"/>
    <col min="14595" max="14595" width="8.54296875" style="1" customWidth="1"/>
    <col min="14596" max="14850" width="9.08984375" style="1"/>
    <col min="14851" max="14851" width="8.54296875" style="1" customWidth="1"/>
    <col min="14852" max="15106" width="9.08984375" style="1"/>
    <col min="15107" max="15107" width="8.54296875" style="1" customWidth="1"/>
    <col min="15108" max="15362" width="9.08984375" style="1"/>
    <col min="15363" max="15363" width="8.54296875" style="1" customWidth="1"/>
    <col min="15364" max="15618" width="9.08984375" style="1"/>
    <col min="15619" max="15619" width="8.54296875" style="1" customWidth="1"/>
    <col min="15620" max="15874" width="9.08984375" style="1"/>
    <col min="15875" max="15875" width="8.54296875" style="1" customWidth="1"/>
    <col min="15876" max="16130" width="9.08984375" style="1"/>
    <col min="16131" max="16131" width="8.54296875" style="1" customWidth="1"/>
    <col min="16132" max="16383" width="9.08984375" style="1"/>
    <col min="16384" max="16384" width="9.08984375" style="1" customWidth="1"/>
  </cols>
  <sheetData>
    <row r="1" spans="1:10" x14ac:dyDescent="0.35">
      <c r="A1" s="2" t="s">
        <v>0</v>
      </c>
      <c r="B1" s="2" t="s">
        <v>1</v>
      </c>
      <c r="C1" s="8" t="s">
        <v>65</v>
      </c>
      <c r="D1" s="8" t="s">
        <v>64</v>
      </c>
      <c r="E1" s="8" t="s">
        <v>66</v>
      </c>
    </row>
    <row r="2" spans="1:10" x14ac:dyDescent="0.35">
      <c r="A2" s="5">
        <v>41275</v>
      </c>
      <c r="B2" s="2">
        <v>226</v>
      </c>
      <c r="C2" s="8"/>
      <c r="D2" s="8"/>
      <c r="E2" s="8"/>
    </row>
    <row r="3" spans="1:10" x14ac:dyDescent="0.35">
      <c r="A3" s="5">
        <v>41306</v>
      </c>
      <c r="B3" s="2">
        <v>254</v>
      </c>
      <c r="C3" s="2">
        <v>226</v>
      </c>
      <c r="D3" s="8"/>
      <c r="E3" s="8"/>
    </row>
    <row r="4" spans="1:10" x14ac:dyDescent="0.35">
      <c r="A4" s="5">
        <v>41334</v>
      </c>
      <c r="B4" s="2">
        <v>204</v>
      </c>
      <c r="C4" s="2">
        <v>254</v>
      </c>
      <c r="D4" s="2">
        <v>226</v>
      </c>
      <c r="E4" s="8"/>
    </row>
    <row r="5" spans="1:10" x14ac:dyDescent="0.35">
      <c r="A5" s="5">
        <v>41365</v>
      </c>
      <c r="B5" s="2">
        <v>193</v>
      </c>
      <c r="C5" s="2">
        <v>204</v>
      </c>
      <c r="D5" s="2">
        <v>254</v>
      </c>
      <c r="E5" s="2">
        <v>226</v>
      </c>
    </row>
    <row r="6" spans="1:10" x14ac:dyDescent="0.35">
      <c r="A6" s="5">
        <v>41395</v>
      </c>
      <c r="B6" s="2">
        <v>191</v>
      </c>
      <c r="C6" s="2">
        <v>193</v>
      </c>
      <c r="D6" s="2">
        <v>204</v>
      </c>
      <c r="E6" s="2">
        <v>254</v>
      </c>
    </row>
    <row r="7" spans="1:10" x14ac:dyDescent="0.35">
      <c r="A7" s="5">
        <v>41426</v>
      </c>
      <c r="B7" s="2">
        <v>166</v>
      </c>
      <c r="C7" s="2">
        <v>191</v>
      </c>
      <c r="D7" s="2">
        <v>193</v>
      </c>
      <c r="E7" s="2">
        <v>204</v>
      </c>
    </row>
    <row r="8" spans="1:10" x14ac:dyDescent="0.35">
      <c r="A8" s="5">
        <v>41456</v>
      </c>
      <c r="B8" s="2">
        <v>175</v>
      </c>
      <c r="C8" s="2">
        <v>166</v>
      </c>
      <c r="D8" s="2">
        <v>191</v>
      </c>
      <c r="E8" s="2">
        <v>193</v>
      </c>
    </row>
    <row r="9" spans="1:10" x14ac:dyDescent="0.35">
      <c r="A9" s="5">
        <v>41487</v>
      </c>
      <c r="B9" s="2">
        <v>217</v>
      </c>
      <c r="C9" s="2">
        <v>175</v>
      </c>
      <c r="D9" s="2">
        <v>166</v>
      </c>
      <c r="E9" s="2">
        <v>191</v>
      </c>
    </row>
    <row r="10" spans="1:10" x14ac:dyDescent="0.35">
      <c r="A10" s="5">
        <v>41518</v>
      </c>
      <c r="B10" s="2">
        <v>167</v>
      </c>
      <c r="C10" s="2">
        <v>217</v>
      </c>
      <c r="D10" s="2">
        <v>175</v>
      </c>
      <c r="E10" s="2">
        <v>166</v>
      </c>
      <c r="H10" s="2" t="s">
        <v>59</v>
      </c>
    </row>
    <row r="11" spans="1:10" x14ac:dyDescent="0.35">
      <c r="A11" s="5">
        <v>41548</v>
      </c>
      <c r="B11" s="2">
        <v>192</v>
      </c>
      <c r="C11" s="2">
        <v>167</v>
      </c>
      <c r="D11" s="2">
        <v>217</v>
      </c>
      <c r="E11" s="2">
        <v>175</v>
      </c>
      <c r="G11" s="2" t="s">
        <v>61</v>
      </c>
      <c r="H11" s="10">
        <f>CORREL(B3:B49,C3:C49)</f>
        <v>0.35661072569218932</v>
      </c>
      <c r="J11" s="7" t="s">
        <v>67</v>
      </c>
    </row>
    <row r="12" spans="1:10" x14ac:dyDescent="0.35">
      <c r="A12" s="5">
        <v>41579</v>
      </c>
      <c r="B12" s="2">
        <v>127</v>
      </c>
      <c r="C12" s="2">
        <v>192</v>
      </c>
      <c r="D12" s="2">
        <v>167</v>
      </c>
      <c r="E12" s="2">
        <v>217</v>
      </c>
      <c r="G12" s="2" t="s">
        <v>62</v>
      </c>
      <c r="H12" s="10">
        <f>CORREL(B4:B49,D4:D49)</f>
        <v>8.4155738280894815E-2</v>
      </c>
      <c r="J12" s="7" t="s">
        <v>68</v>
      </c>
    </row>
    <row r="13" spans="1:10" x14ac:dyDescent="0.35">
      <c r="A13" s="5">
        <v>41609</v>
      </c>
      <c r="B13" s="2">
        <v>148</v>
      </c>
      <c r="C13" s="2">
        <v>127</v>
      </c>
      <c r="D13" s="2">
        <v>192</v>
      </c>
      <c r="E13" s="2">
        <v>167</v>
      </c>
      <c r="G13" s="2" t="s">
        <v>63</v>
      </c>
      <c r="H13" s="10">
        <f>CORREL(B5:B49,E5:E49)</f>
        <v>8.8762628768661964E-2</v>
      </c>
      <c r="J13" s="7" t="s">
        <v>69</v>
      </c>
    </row>
    <row r="14" spans="1:10" x14ac:dyDescent="0.35">
      <c r="A14" s="5">
        <v>41640</v>
      </c>
      <c r="B14" s="2">
        <v>184</v>
      </c>
      <c r="C14" s="2">
        <v>148</v>
      </c>
      <c r="D14" s="2">
        <v>127</v>
      </c>
      <c r="E14" s="2">
        <v>192</v>
      </c>
    </row>
    <row r="15" spans="1:10" x14ac:dyDescent="0.35">
      <c r="A15" s="5">
        <v>41671</v>
      </c>
      <c r="B15" s="2">
        <v>209</v>
      </c>
      <c r="C15" s="2">
        <v>184</v>
      </c>
      <c r="D15" s="2">
        <v>148</v>
      </c>
      <c r="E15" s="2">
        <v>127</v>
      </c>
    </row>
    <row r="16" spans="1:10" x14ac:dyDescent="0.35">
      <c r="A16" s="5">
        <v>41699</v>
      </c>
      <c r="B16" s="2">
        <v>186</v>
      </c>
      <c r="C16" s="2">
        <v>209</v>
      </c>
      <c r="D16" s="2">
        <v>184</v>
      </c>
      <c r="E16" s="2">
        <v>148</v>
      </c>
    </row>
    <row r="17" spans="1:5" x14ac:dyDescent="0.35">
      <c r="A17" s="5">
        <v>41730</v>
      </c>
      <c r="B17" s="2">
        <v>188</v>
      </c>
      <c r="C17" s="2">
        <v>186</v>
      </c>
      <c r="D17" s="2">
        <v>209</v>
      </c>
      <c r="E17" s="2">
        <v>184</v>
      </c>
    </row>
    <row r="18" spans="1:5" x14ac:dyDescent="0.35">
      <c r="A18" s="5">
        <v>41760</v>
      </c>
      <c r="B18" s="2">
        <v>129</v>
      </c>
      <c r="C18" s="2">
        <v>188</v>
      </c>
      <c r="D18" s="2">
        <v>186</v>
      </c>
      <c r="E18" s="2">
        <v>209</v>
      </c>
    </row>
    <row r="19" spans="1:5" x14ac:dyDescent="0.35">
      <c r="A19" s="5">
        <v>41791</v>
      </c>
      <c r="B19" s="2">
        <v>162</v>
      </c>
      <c r="C19" s="2">
        <v>129</v>
      </c>
      <c r="D19" s="2">
        <v>188</v>
      </c>
      <c r="E19" s="2">
        <v>186</v>
      </c>
    </row>
    <row r="20" spans="1:5" x14ac:dyDescent="0.35">
      <c r="A20" s="5">
        <v>41821</v>
      </c>
      <c r="B20" s="2">
        <v>210</v>
      </c>
      <c r="C20" s="2">
        <v>162</v>
      </c>
      <c r="D20" s="2">
        <v>129</v>
      </c>
      <c r="E20" s="2">
        <v>188</v>
      </c>
    </row>
    <row r="21" spans="1:5" x14ac:dyDescent="0.35">
      <c r="A21" s="5">
        <v>41852</v>
      </c>
      <c r="B21" s="2">
        <v>183</v>
      </c>
      <c r="C21" s="2">
        <v>210</v>
      </c>
      <c r="D21" s="2">
        <v>162</v>
      </c>
      <c r="E21" s="2">
        <v>129</v>
      </c>
    </row>
    <row r="22" spans="1:5" x14ac:dyDescent="0.35">
      <c r="A22" s="5">
        <v>41883</v>
      </c>
      <c r="B22" s="2">
        <v>186</v>
      </c>
      <c r="C22" s="2">
        <v>183</v>
      </c>
      <c r="D22" s="2">
        <v>210</v>
      </c>
      <c r="E22" s="2">
        <v>162</v>
      </c>
    </row>
    <row r="23" spans="1:5" x14ac:dyDescent="0.35">
      <c r="A23" s="5">
        <v>41913</v>
      </c>
      <c r="B23" s="2">
        <v>229</v>
      </c>
      <c r="C23" s="2">
        <v>186</v>
      </c>
      <c r="D23" s="2">
        <v>183</v>
      </c>
      <c r="E23" s="2">
        <v>210</v>
      </c>
    </row>
    <row r="24" spans="1:5" x14ac:dyDescent="0.35">
      <c r="A24" s="5">
        <v>41944</v>
      </c>
      <c r="B24" s="2">
        <v>217</v>
      </c>
      <c r="C24" s="2">
        <v>229</v>
      </c>
      <c r="D24" s="2">
        <v>186</v>
      </c>
      <c r="E24" s="2">
        <v>183</v>
      </c>
    </row>
    <row r="25" spans="1:5" x14ac:dyDescent="0.35">
      <c r="A25" s="5">
        <v>41974</v>
      </c>
      <c r="B25" s="2">
        <v>195</v>
      </c>
      <c r="C25" s="2">
        <v>217</v>
      </c>
      <c r="D25" s="2">
        <v>229</v>
      </c>
      <c r="E25" s="2">
        <v>186</v>
      </c>
    </row>
    <row r="26" spans="1:5" x14ac:dyDescent="0.35">
      <c r="A26" s="5">
        <v>42005</v>
      </c>
      <c r="B26" s="2">
        <v>144</v>
      </c>
      <c r="C26" s="2">
        <v>195</v>
      </c>
      <c r="D26" s="2">
        <v>217</v>
      </c>
      <c r="E26" s="2">
        <v>229</v>
      </c>
    </row>
    <row r="27" spans="1:5" x14ac:dyDescent="0.35">
      <c r="A27" s="5">
        <v>42036</v>
      </c>
      <c r="B27" s="2">
        <v>186</v>
      </c>
      <c r="C27" s="2">
        <v>144</v>
      </c>
      <c r="D27" s="2">
        <v>195</v>
      </c>
      <c r="E27" s="2">
        <v>217</v>
      </c>
    </row>
    <row r="28" spans="1:5" x14ac:dyDescent="0.35">
      <c r="A28" s="5">
        <v>42064</v>
      </c>
      <c r="B28" s="2">
        <v>154</v>
      </c>
      <c r="C28" s="2">
        <v>186</v>
      </c>
      <c r="D28" s="2">
        <v>144</v>
      </c>
      <c r="E28" s="2">
        <v>195</v>
      </c>
    </row>
    <row r="29" spans="1:5" x14ac:dyDescent="0.35">
      <c r="A29" s="5">
        <v>42095</v>
      </c>
      <c r="B29" s="2">
        <v>127</v>
      </c>
      <c r="C29" s="2">
        <v>154</v>
      </c>
      <c r="D29" s="2">
        <v>186</v>
      </c>
      <c r="E29" s="2">
        <v>144</v>
      </c>
    </row>
    <row r="30" spans="1:5" x14ac:dyDescent="0.35">
      <c r="A30" s="5">
        <v>42125</v>
      </c>
      <c r="B30" s="2">
        <v>154</v>
      </c>
      <c r="C30" s="2">
        <v>127</v>
      </c>
      <c r="D30" s="2">
        <v>154</v>
      </c>
      <c r="E30" s="2">
        <v>186</v>
      </c>
    </row>
    <row r="31" spans="1:5" x14ac:dyDescent="0.35">
      <c r="A31" s="5">
        <v>42156</v>
      </c>
      <c r="B31" s="2">
        <v>167</v>
      </c>
      <c r="C31" s="2">
        <v>154</v>
      </c>
      <c r="D31" s="2">
        <v>127</v>
      </c>
      <c r="E31" s="2">
        <v>154</v>
      </c>
    </row>
    <row r="32" spans="1:5" x14ac:dyDescent="0.35">
      <c r="A32" s="5">
        <v>42186</v>
      </c>
      <c r="B32" s="2">
        <v>109</v>
      </c>
      <c r="C32" s="2">
        <v>167</v>
      </c>
      <c r="D32" s="2">
        <v>154</v>
      </c>
      <c r="E32" s="2">
        <v>127</v>
      </c>
    </row>
    <row r="33" spans="1:5" x14ac:dyDescent="0.35">
      <c r="A33" s="5">
        <v>42217</v>
      </c>
      <c r="B33" s="2">
        <v>141</v>
      </c>
      <c r="C33" s="2">
        <v>109</v>
      </c>
      <c r="D33" s="2">
        <v>167</v>
      </c>
      <c r="E33" s="2">
        <v>154</v>
      </c>
    </row>
    <row r="34" spans="1:5" x14ac:dyDescent="0.35">
      <c r="A34" s="5">
        <v>42248</v>
      </c>
      <c r="B34" s="2">
        <v>185</v>
      </c>
      <c r="C34" s="2">
        <v>141</v>
      </c>
      <c r="D34" s="2">
        <v>109</v>
      </c>
      <c r="E34" s="2">
        <v>167</v>
      </c>
    </row>
    <row r="35" spans="1:5" x14ac:dyDescent="0.35">
      <c r="A35" s="5">
        <v>42278</v>
      </c>
      <c r="B35" s="2">
        <v>148</v>
      </c>
      <c r="C35" s="2">
        <v>185</v>
      </c>
      <c r="D35" s="2">
        <v>141</v>
      </c>
      <c r="E35" s="2">
        <v>109</v>
      </c>
    </row>
    <row r="36" spans="1:5" x14ac:dyDescent="0.35">
      <c r="A36" s="5">
        <v>42309</v>
      </c>
      <c r="B36" s="2">
        <v>192</v>
      </c>
      <c r="C36" s="2">
        <v>148</v>
      </c>
      <c r="D36" s="2">
        <v>185</v>
      </c>
      <c r="E36" s="2">
        <v>141</v>
      </c>
    </row>
    <row r="37" spans="1:5" x14ac:dyDescent="0.35">
      <c r="A37" s="5">
        <v>42339</v>
      </c>
      <c r="B37" s="2">
        <v>215</v>
      </c>
      <c r="C37" s="2">
        <v>192</v>
      </c>
      <c r="D37" s="2">
        <v>148</v>
      </c>
      <c r="E37" s="2">
        <v>185</v>
      </c>
    </row>
    <row r="38" spans="1:5" x14ac:dyDescent="0.35">
      <c r="A38" s="5">
        <v>42370</v>
      </c>
      <c r="B38" s="2">
        <v>240</v>
      </c>
      <c r="C38" s="2">
        <v>215</v>
      </c>
      <c r="D38" s="2">
        <v>192</v>
      </c>
      <c r="E38" s="2">
        <v>148</v>
      </c>
    </row>
    <row r="39" spans="1:5" x14ac:dyDescent="0.35">
      <c r="A39" s="5">
        <v>42401</v>
      </c>
      <c r="B39" s="2">
        <v>207</v>
      </c>
      <c r="C39" s="2">
        <v>240</v>
      </c>
      <c r="D39" s="2">
        <v>215</v>
      </c>
      <c r="E39" s="2">
        <v>192</v>
      </c>
    </row>
    <row r="40" spans="1:5" x14ac:dyDescent="0.35">
      <c r="A40" s="5">
        <v>42430</v>
      </c>
      <c r="B40" s="2">
        <v>168</v>
      </c>
      <c r="C40" s="2">
        <v>207</v>
      </c>
      <c r="D40" s="2">
        <v>240</v>
      </c>
      <c r="E40" s="2">
        <v>215</v>
      </c>
    </row>
    <row r="41" spans="1:5" x14ac:dyDescent="0.35">
      <c r="A41" s="5">
        <v>42461</v>
      </c>
      <c r="B41" s="2">
        <v>165</v>
      </c>
      <c r="C41" s="2">
        <v>168</v>
      </c>
      <c r="D41" s="2">
        <v>207</v>
      </c>
      <c r="E41" s="2">
        <v>240</v>
      </c>
    </row>
    <row r="42" spans="1:5" x14ac:dyDescent="0.35">
      <c r="A42" s="5">
        <v>42491</v>
      </c>
      <c r="B42" s="2">
        <v>218</v>
      </c>
      <c r="C42" s="2">
        <v>165</v>
      </c>
      <c r="D42" s="2">
        <v>168</v>
      </c>
      <c r="E42" s="2">
        <v>207</v>
      </c>
    </row>
    <row r="43" spans="1:5" x14ac:dyDescent="0.35">
      <c r="A43" s="5">
        <v>42522</v>
      </c>
      <c r="B43" s="2">
        <v>168</v>
      </c>
      <c r="C43" s="2">
        <v>218</v>
      </c>
      <c r="D43" s="2">
        <v>165</v>
      </c>
      <c r="E43" s="2">
        <v>168</v>
      </c>
    </row>
    <row r="44" spans="1:5" x14ac:dyDescent="0.35">
      <c r="A44" s="5">
        <v>42552</v>
      </c>
      <c r="B44" s="2">
        <v>179</v>
      </c>
      <c r="C44" s="2">
        <v>168</v>
      </c>
      <c r="D44" s="2">
        <v>218</v>
      </c>
      <c r="E44" s="2">
        <v>165</v>
      </c>
    </row>
    <row r="45" spans="1:5" x14ac:dyDescent="0.35">
      <c r="A45" s="5">
        <v>42583</v>
      </c>
      <c r="B45" s="2">
        <v>181</v>
      </c>
      <c r="C45" s="2">
        <v>179</v>
      </c>
      <c r="D45" s="2">
        <v>168</v>
      </c>
      <c r="E45" s="2">
        <v>218</v>
      </c>
    </row>
    <row r="46" spans="1:5" x14ac:dyDescent="0.35">
      <c r="A46" s="5">
        <v>42614</v>
      </c>
      <c r="B46" s="2">
        <v>175</v>
      </c>
      <c r="C46" s="2">
        <v>181</v>
      </c>
      <c r="D46" s="2">
        <v>179</v>
      </c>
      <c r="E46" s="2">
        <v>168</v>
      </c>
    </row>
    <row r="47" spans="1:5" x14ac:dyDescent="0.35">
      <c r="A47" s="5">
        <v>42644</v>
      </c>
      <c r="B47" s="2">
        <v>185</v>
      </c>
      <c r="C47" s="2">
        <v>175</v>
      </c>
      <c r="D47" s="2">
        <v>181</v>
      </c>
      <c r="E47" s="2">
        <v>179</v>
      </c>
    </row>
    <row r="48" spans="1:5" x14ac:dyDescent="0.35">
      <c r="A48" s="5">
        <v>42675</v>
      </c>
      <c r="B48" s="2">
        <v>245</v>
      </c>
      <c r="C48" s="2">
        <v>185</v>
      </c>
      <c r="D48" s="2">
        <v>175</v>
      </c>
      <c r="E48" s="2">
        <v>181</v>
      </c>
    </row>
    <row r="49" spans="1:5" x14ac:dyDescent="0.35">
      <c r="A49" s="5">
        <v>42705</v>
      </c>
      <c r="B49" s="2">
        <v>177</v>
      </c>
      <c r="C49" s="2">
        <v>245</v>
      </c>
      <c r="D49" s="2">
        <v>185</v>
      </c>
      <c r="E49" s="2">
        <v>175</v>
      </c>
    </row>
    <row r="50" spans="1:5" x14ac:dyDescent="0.35">
      <c r="D50" s="2"/>
      <c r="E50" s="2"/>
    </row>
    <row r="51" spans="1:5" x14ac:dyDescent="0.35">
      <c r="E51" s="2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workbookViewId="0"/>
  </sheetViews>
  <sheetFormatPr defaultColWidth="30.6328125" defaultRowHeight="14.5" x14ac:dyDescent="0.35"/>
  <cols>
    <col min="1" max="1" width="30.6328125" style="4"/>
    <col min="2" max="16384" width="30.6328125" style="3"/>
  </cols>
  <sheetData>
    <row r="1" spans="1:20" x14ac:dyDescent="0.35">
      <c r="A1" s="4" t="s">
        <v>11</v>
      </c>
      <c r="B1" s="3" t="s">
        <v>60</v>
      </c>
      <c r="C1" s="3" t="s">
        <v>2</v>
      </c>
      <c r="D1" s="3">
        <v>7</v>
      </c>
      <c r="E1" s="3" t="s">
        <v>3</v>
      </c>
      <c r="F1" s="3">
        <v>0</v>
      </c>
      <c r="G1" s="3" t="s">
        <v>4</v>
      </c>
      <c r="H1" s="3">
        <v>0</v>
      </c>
      <c r="I1" s="3" t="s">
        <v>5</v>
      </c>
      <c r="J1" s="3">
        <v>1</v>
      </c>
      <c r="K1" s="3" t="s">
        <v>6</v>
      </c>
      <c r="L1" s="3">
        <v>0</v>
      </c>
      <c r="M1" s="3" t="s">
        <v>7</v>
      </c>
      <c r="N1" s="3">
        <v>0</v>
      </c>
      <c r="O1" s="3" t="s">
        <v>8</v>
      </c>
      <c r="P1" s="3">
        <v>1</v>
      </c>
      <c r="Q1" s="3" t="s">
        <v>9</v>
      </c>
      <c r="R1" s="3">
        <v>0</v>
      </c>
      <c r="S1" s="3" t="s">
        <v>10</v>
      </c>
      <c r="T1" s="3">
        <v>0</v>
      </c>
    </row>
    <row r="2" spans="1:20" x14ac:dyDescent="0.35">
      <c r="A2" s="4" t="s">
        <v>12</v>
      </c>
      <c r="B2" s="3" t="s">
        <v>13</v>
      </c>
    </row>
    <row r="3" spans="1:20" x14ac:dyDescent="0.35">
      <c r="A3" s="4" t="s">
        <v>14</v>
      </c>
      <c r="B3" s="3" t="b">
        <f>IF(B10&gt;256,"TripUpST110AndEarlier",FALSE)</f>
        <v>0</v>
      </c>
    </row>
    <row r="4" spans="1:20" x14ac:dyDescent="0.35">
      <c r="A4" s="4" t="s">
        <v>15</v>
      </c>
      <c r="B4" s="3" t="s">
        <v>16</v>
      </c>
    </row>
    <row r="5" spans="1:20" x14ac:dyDescent="0.35">
      <c r="A5" s="4" t="s">
        <v>17</v>
      </c>
      <c r="B5" s="3" t="b">
        <v>1</v>
      </c>
    </row>
    <row r="6" spans="1:20" x14ac:dyDescent="0.35">
      <c r="A6" s="4" t="s">
        <v>18</v>
      </c>
      <c r="B6" s="3" t="b">
        <v>1</v>
      </c>
    </row>
    <row r="7" spans="1:20" x14ac:dyDescent="0.35">
      <c r="A7" s="4" t="s">
        <v>19</v>
      </c>
      <c r="B7" s="3">
        <f>Data!$A$1:$E$49</f>
        <v>166</v>
      </c>
    </row>
    <row r="8" spans="1:20" x14ac:dyDescent="0.35">
      <c r="A8" s="4" t="s">
        <v>20</v>
      </c>
      <c r="B8" s="3">
        <v>2</v>
      </c>
    </row>
    <row r="9" spans="1:20" x14ac:dyDescent="0.35">
      <c r="A9" s="4" t="s">
        <v>21</v>
      </c>
      <c r="B9" s="6">
        <f>1</f>
        <v>1</v>
      </c>
    </row>
    <row r="10" spans="1:20" x14ac:dyDescent="0.35">
      <c r="A10" s="4" t="s">
        <v>22</v>
      </c>
      <c r="B10" s="3">
        <v>6</v>
      </c>
    </row>
    <row r="12" spans="1:20" x14ac:dyDescent="0.35">
      <c r="A12" s="4" t="s">
        <v>23</v>
      </c>
      <c r="B12" s="3" t="s">
        <v>33</v>
      </c>
      <c r="C12" s="3" t="s">
        <v>24</v>
      </c>
      <c r="D12" s="3" t="s">
        <v>25</v>
      </c>
      <c r="E12" s="3" t="b">
        <v>1</v>
      </c>
      <c r="F12" s="3">
        <v>0</v>
      </c>
      <c r="G12" s="3">
        <v>4</v>
      </c>
      <c r="H12" s="3">
        <v>2</v>
      </c>
    </row>
    <row r="13" spans="1:20" x14ac:dyDescent="0.35">
      <c r="A13" s="4" t="s">
        <v>26</v>
      </c>
      <c r="B13" s="3">
        <f>Data!$A$1:$A$49</f>
        <v>41609</v>
      </c>
    </row>
    <row r="14" spans="1:20" x14ac:dyDescent="0.35">
      <c r="A14" s="4" t="s">
        <v>27</v>
      </c>
    </row>
    <row r="15" spans="1:20" x14ac:dyDescent="0.35">
      <c r="A15" s="4" t="s">
        <v>28</v>
      </c>
      <c r="B15" s="3" t="s">
        <v>34</v>
      </c>
      <c r="C15" s="3" t="s">
        <v>29</v>
      </c>
      <c r="D15" s="3" t="s">
        <v>30</v>
      </c>
      <c r="E15" s="3" t="b">
        <v>1</v>
      </c>
      <c r="F15" s="3">
        <v>0</v>
      </c>
      <c r="G15" s="3">
        <v>4</v>
      </c>
      <c r="H15" s="3">
        <v>2</v>
      </c>
    </row>
    <row r="16" spans="1:20" x14ac:dyDescent="0.35">
      <c r="A16" s="4" t="s">
        <v>31</v>
      </c>
      <c r="B16" s="3" t="e">
        <f>_xlfn.SINGLE(Data!#REF!)</f>
        <v>#REF!</v>
      </c>
    </row>
    <row r="17" spans="1:8" x14ac:dyDescent="0.35">
      <c r="A17" s="4" t="s">
        <v>32</v>
      </c>
    </row>
    <row r="18" spans="1:8" x14ac:dyDescent="0.35">
      <c r="A18" s="4" t="s">
        <v>35</v>
      </c>
      <c r="B18" s="3" t="s">
        <v>36</v>
      </c>
      <c r="C18" s="3" t="s">
        <v>37</v>
      </c>
      <c r="D18" s="3" t="s">
        <v>38</v>
      </c>
      <c r="E18" s="3" t="b">
        <v>1</v>
      </c>
      <c r="F18" s="3">
        <v>0</v>
      </c>
      <c r="G18" s="3">
        <v>4</v>
      </c>
      <c r="H18" s="3">
        <v>2</v>
      </c>
    </row>
    <row r="19" spans="1:8" x14ac:dyDescent="0.35">
      <c r="A19" s="4" t="s">
        <v>39</v>
      </c>
      <c r="B19" s="3">
        <f>Data!$B$1:$B$49</f>
        <v>162</v>
      </c>
    </row>
    <row r="20" spans="1:8" x14ac:dyDescent="0.35">
      <c r="A20" s="4" t="s">
        <v>40</v>
      </c>
    </row>
    <row r="21" spans="1:8" x14ac:dyDescent="0.35">
      <c r="A21" s="4" t="s">
        <v>42</v>
      </c>
      <c r="B21" s="3" t="s">
        <v>43</v>
      </c>
      <c r="C21" s="3" t="s">
        <v>41</v>
      </c>
      <c r="D21" s="3" t="s">
        <v>44</v>
      </c>
      <c r="E21" s="3" t="b">
        <v>1</v>
      </c>
      <c r="F21" s="3">
        <v>0</v>
      </c>
      <c r="G21" s="3">
        <v>4</v>
      </c>
      <c r="H21" s="3">
        <v>2</v>
      </c>
    </row>
    <row r="22" spans="1:8" x14ac:dyDescent="0.35">
      <c r="A22" s="4" t="s">
        <v>45</v>
      </c>
      <c r="B22" s="3">
        <f>Data!$C$1:$C$49</f>
        <v>183</v>
      </c>
    </row>
    <row r="23" spans="1:8" x14ac:dyDescent="0.35">
      <c r="A23" s="4" t="s">
        <v>46</v>
      </c>
    </row>
    <row r="24" spans="1:8" x14ac:dyDescent="0.35">
      <c r="A24" s="4" t="s">
        <v>48</v>
      </c>
      <c r="B24" s="3" t="s">
        <v>49</v>
      </c>
      <c r="C24" s="3" t="s">
        <v>47</v>
      </c>
      <c r="D24" s="3" t="s">
        <v>50</v>
      </c>
      <c r="E24" s="3" t="b">
        <v>1</v>
      </c>
      <c r="F24" s="3">
        <v>0</v>
      </c>
      <c r="G24" s="3">
        <v>4</v>
      </c>
      <c r="H24" s="3">
        <v>2</v>
      </c>
    </row>
    <row r="25" spans="1:8" x14ac:dyDescent="0.35">
      <c r="A25" s="4" t="s">
        <v>51</v>
      </c>
      <c r="B25" s="3">
        <f>Data!$D$1:$D$49</f>
        <v>229</v>
      </c>
    </row>
    <row r="26" spans="1:8" x14ac:dyDescent="0.35">
      <c r="A26" s="4" t="s">
        <v>52</v>
      </c>
    </row>
    <row r="27" spans="1:8" x14ac:dyDescent="0.35">
      <c r="A27" s="4" t="s">
        <v>54</v>
      </c>
      <c r="B27" s="3" t="s">
        <v>55</v>
      </c>
      <c r="C27" s="3" t="s">
        <v>53</v>
      </c>
      <c r="D27" s="3" t="s">
        <v>56</v>
      </c>
      <c r="E27" s="3" t="b">
        <v>1</v>
      </c>
      <c r="F27" s="3">
        <v>0</v>
      </c>
      <c r="G27" s="3">
        <v>4</v>
      </c>
      <c r="H27" s="3">
        <v>2</v>
      </c>
    </row>
    <row r="28" spans="1:8" x14ac:dyDescent="0.35">
      <c r="A28" s="4" t="s">
        <v>57</v>
      </c>
      <c r="B28" s="3">
        <f>Data!$E$1:$E$49</f>
        <v>195</v>
      </c>
    </row>
    <row r="29" spans="1:8" x14ac:dyDescent="0.35">
      <c r="A29" s="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_STDS_DG362AFDF7</vt:lpstr>
      <vt:lpstr>ST_Lag1Residual</vt:lpstr>
      <vt:lpstr>ST_Lag2Residual</vt:lpstr>
      <vt:lpstr>ST_Lag3Residual</vt:lpstr>
      <vt:lpstr>ST_Month</vt:lpstr>
      <vt:lpstr>ST_Residual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years (added 3) for DADM 5e</dc:description>
  <cp:lastModifiedBy>Neumann Chew</cp:lastModifiedBy>
  <dcterms:created xsi:type="dcterms:W3CDTF">2007-05-15T17:23:15Z</dcterms:created>
  <dcterms:modified xsi:type="dcterms:W3CDTF">2020-03-20T10:17:45Z</dcterms:modified>
</cp:coreProperties>
</file>