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firstSheet="18" activeTab="26"/>
  </bookViews>
  <sheets>
    <sheet name="2023.02.17" sheetId="1" r:id="rId1"/>
    <sheet name="2023.02.21" sheetId="5" r:id="rId2"/>
    <sheet name="2023.02.22" sheetId="7" r:id="rId3"/>
    <sheet name="2023.02.23" sheetId="8" r:id="rId4"/>
    <sheet name="2023.02.25" sheetId="9" r:id="rId5"/>
    <sheet name="2023.02.27" sheetId="10" r:id="rId6"/>
    <sheet name="2023.02.28" sheetId="11" r:id="rId7"/>
    <sheet name="2023.03.04" sheetId="12" r:id="rId8"/>
    <sheet name="2023.03.06" sheetId="13" r:id="rId9"/>
    <sheet name="2023.03.08" sheetId="14" r:id="rId10"/>
    <sheet name="2023.03.09" sheetId="15" r:id="rId11"/>
    <sheet name="2023.03.10" sheetId="16" r:id="rId12"/>
    <sheet name="2023.03.15" sheetId="17" r:id="rId13"/>
    <sheet name="2023.03.16" sheetId="18" r:id="rId14"/>
    <sheet name="2023.03.17" sheetId="19" r:id="rId15"/>
    <sheet name="2023.03.27" sheetId="20" r:id="rId16"/>
    <sheet name="2023.03.31" sheetId="21" r:id="rId17"/>
    <sheet name="2023.04.01" sheetId="22" r:id="rId18"/>
    <sheet name="2023.04.06" sheetId="23" r:id="rId19"/>
    <sheet name="2023.04.12" sheetId="24" r:id="rId20"/>
    <sheet name="2023.04.16" sheetId="25" r:id="rId21"/>
    <sheet name="2023.04.17" sheetId="26" r:id="rId22"/>
    <sheet name="2023.05.06" sheetId="27" r:id="rId23"/>
    <sheet name="2023.05.08" sheetId="28" r:id="rId24"/>
    <sheet name="2023.05.13" sheetId="29" r:id="rId25"/>
    <sheet name="2023.05.20" sheetId="30" r:id="rId26"/>
    <sheet name="2023.05.25" sheetId="31" r:id="rId27"/>
    <sheet name="Sheet2" sheetId="2" r:id="rId28"/>
    <sheet name="Sheet3" sheetId="3" r:id="rId29"/>
    <sheet name="兼容性报表" sheetId="6" r:id="rId30"/>
  </sheets>
  <calcPr calcId="144525"/>
</workbook>
</file>

<file path=xl/sharedStrings.xml><?xml version="1.0" encoding="utf-8"?>
<sst xmlns="http://schemas.openxmlformats.org/spreadsheetml/2006/main" count="699" uniqueCount="214">
  <si>
    <t>0217 发货</t>
  </si>
  <si>
    <t>厂名/标识</t>
  </si>
  <si>
    <t>数量</t>
  </si>
  <si>
    <t>尺寸(长*宽)</t>
  </si>
  <si>
    <t>厚度</t>
  </si>
  <si>
    <t>估算价格</t>
  </si>
  <si>
    <t>备注</t>
  </si>
  <si>
    <t>深圳云创</t>
  </si>
  <si>
    <t>2MM</t>
  </si>
  <si>
    <t>上海台姆</t>
  </si>
  <si>
    <t>兴诚捷</t>
  </si>
  <si>
    <t>2MM普通</t>
  </si>
  <si>
    <t>已开单</t>
  </si>
  <si>
    <t>唐山晶玉</t>
  </si>
  <si>
    <t>诸城金康</t>
  </si>
  <si>
    <t>东莞泽宏</t>
  </si>
  <si>
    <t>鑫台铭</t>
  </si>
  <si>
    <t>上海吉川</t>
  </si>
  <si>
    <t>华新达无字</t>
  </si>
  <si>
    <t>无锡康雄</t>
  </si>
  <si>
    <t>02.21 送货笔记</t>
  </si>
  <si>
    <t>材料厚度</t>
  </si>
  <si>
    <t>潍坊精灵</t>
  </si>
  <si>
    <t>2MM氧化</t>
  </si>
  <si>
    <t>加急</t>
  </si>
  <si>
    <t>晨飞型材</t>
  </si>
  <si>
    <t>来料型材</t>
  </si>
  <si>
    <t>黄平忠</t>
  </si>
  <si>
    <t>黄玉华</t>
  </si>
  <si>
    <t>浩达智能</t>
  </si>
  <si>
    <t>顺丰到付</t>
  </si>
  <si>
    <t>上海埃维恩</t>
  </si>
  <si>
    <t>无锡百擎</t>
  </si>
  <si>
    <t>邵太根</t>
  </si>
  <si>
    <t>晨飞</t>
  </si>
  <si>
    <t>特殊加急</t>
  </si>
  <si>
    <t>无锡一机标牌</t>
  </si>
  <si>
    <t>其他</t>
  </si>
  <si>
    <t>特殊</t>
  </si>
  <si>
    <t>02.22 发货笔记</t>
  </si>
  <si>
    <t>合  计:</t>
  </si>
  <si>
    <t>数 量</t>
  </si>
  <si>
    <t>备 注</t>
  </si>
  <si>
    <t>备 注2</t>
  </si>
  <si>
    <t>无锡翔能</t>
  </si>
  <si>
    <t>无字</t>
  </si>
  <si>
    <t>√</t>
  </si>
  <si>
    <t>雅思德</t>
  </si>
  <si>
    <t>厦门钇恒</t>
  </si>
  <si>
    <t>张家港百塑</t>
  </si>
  <si>
    <t>深圳恒捷</t>
  </si>
  <si>
    <t>卓诚塑机</t>
  </si>
  <si>
    <t>客户来料</t>
  </si>
  <si>
    <t>来料喷漆印字</t>
  </si>
  <si>
    <t>德克智能</t>
  </si>
  <si>
    <t>02.23 发货笔记</t>
  </si>
  <si>
    <t>华新达-广州众益</t>
  </si>
  <si>
    <t>张家港同创</t>
  </si>
  <si>
    <t>3MM氧化</t>
  </si>
  <si>
    <t>亿洲面板</t>
  </si>
  <si>
    <t>邢台纳科</t>
  </si>
  <si>
    <t>02.25 发货笔记</t>
  </si>
  <si>
    <t>返工</t>
  </si>
  <si>
    <t>东莞新注力</t>
  </si>
  <si>
    <t>试样</t>
  </si>
  <si>
    <t>金凯盛</t>
  </si>
  <si>
    <t>加急直发</t>
  </si>
  <si>
    <t>东莞泽源</t>
  </si>
  <si>
    <t>02.27 发货笔记</t>
  </si>
  <si>
    <t>无锡大力扩孔</t>
  </si>
  <si>
    <t>钱灿三好返工</t>
  </si>
  <si>
    <t>雅思德返工</t>
  </si>
  <si>
    <t>取消</t>
  </si>
  <si>
    <t>郑州金海威</t>
  </si>
  <si>
    <t>鑫都</t>
  </si>
  <si>
    <t>卡睿基</t>
  </si>
  <si>
    <t>七彩石-光平</t>
  </si>
  <si>
    <t>舟山宇泽</t>
  </si>
  <si>
    <t>常州永明</t>
  </si>
  <si>
    <t>没面板</t>
  </si>
  <si>
    <t>常州明润</t>
  </si>
  <si>
    <t>漏发不开单</t>
  </si>
  <si>
    <t>泽源标牌</t>
  </si>
  <si>
    <t>不锈钢</t>
  </si>
  <si>
    <t>02.28 发货笔记</t>
  </si>
  <si>
    <t>双达</t>
  </si>
  <si>
    <t>鼎茂</t>
  </si>
  <si>
    <t>佛山坚佳</t>
  </si>
  <si>
    <t>远利精工</t>
  </si>
  <si>
    <t>常州金沃</t>
  </si>
  <si>
    <t>无锡卡睿基</t>
  </si>
  <si>
    <t>跃科智能</t>
  </si>
  <si>
    <t>江阴长江</t>
  </si>
  <si>
    <t>03.04 发货笔记</t>
  </si>
  <si>
    <t>黄平忠直发</t>
  </si>
  <si>
    <t>直发</t>
  </si>
  <si>
    <t>亚泰面板</t>
  </si>
  <si>
    <t>非晨飞直发</t>
  </si>
  <si>
    <t>返工不开单</t>
  </si>
  <si>
    <t>发晨飞</t>
  </si>
  <si>
    <t>邵太根直发</t>
  </si>
  <si>
    <t>金海威</t>
  </si>
  <si>
    <t>03.06 发货笔记</t>
  </si>
  <si>
    <t>河北双达</t>
  </si>
  <si>
    <t>甘肃奇正</t>
  </si>
  <si>
    <t>多科达</t>
  </si>
  <si>
    <t>晨飞展会面板</t>
  </si>
  <si>
    <t>2.5普通板</t>
  </si>
  <si>
    <t>图川面板</t>
  </si>
  <si>
    <t>华洪腾面板</t>
  </si>
  <si>
    <t>03.09 发货笔记</t>
  </si>
  <si>
    <t>远利精工面板</t>
  </si>
  <si>
    <t>03.10 发货笔记</t>
  </si>
  <si>
    <t>温州比昂</t>
  </si>
  <si>
    <t>亿洲</t>
  </si>
  <si>
    <t>浩达面板</t>
  </si>
  <si>
    <t>麦格雷博</t>
  </si>
  <si>
    <t>无锡诚佳</t>
  </si>
  <si>
    <t>03.15 发货笔记</t>
  </si>
  <si>
    <t>拓恒</t>
  </si>
  <si>
    <t>先驱</t>
  </si>
  <si>
    <t>金岷江大</t>
  </si>
  <si>
    <t>金岷江小</t>
  </si>
  <si>
    <t>03.16 发货笔记</t>
  </si>
  <si>
    <t>中山永氏</t>
  </si>
  <si>
    <t>黄玉华来取</t>
  </si>
  <si>
    <t>03.17 发货笔记</t>
  </si>
  <si>
    <t>黄平忠展会</t>
  </si>
  <si>
    <t>金坛博骏</t>
  </si>
  <si>
    <t>黄平忠样品</t>
  </si>
  <si>
    <t>佛山精稳</t>
  </si>
  <si>
    <t>凯德</t>
  </si>
  <si>
    <t>邢台朝阳</t>
  </si>
  <si>
    <t>华新达大</t>
  </si>
  <si>
    <t>黄克华</t>
  </si>
  <si>
    <t>华新达小</t>
  </si>
  <si>
    <t>张家港华明</t>
  </si>
  <si>
    <t>浙江拓邦</t>
  </si>
  <si>
    <t>03.27 发货笔记</t>
  </si>
  <si>
    <t>喷漆面板小蒋</t>
  </si>
  <si>
    <t>喷漆印字</t>
  </si>
  <si>
    <t>无锡苏米</t>
  </si>
  <si>
    <t>诸城德创</t>
  </si>
  <si>
    <t>03.31 发货笔记</t>
  </si>
  <si>
    <t>无锡华通面板</t>
  </si>
  <si>
    <t>上海天峰面板</t>
  </si>
  <si>
    <t>无锡百擎面板</t>
  </si>
  <si>
    <t>常州旭涂面板</t>
  </si>
  <si>
    <t>金康面板</t>
  </si>
  <si>
    <t>04.01 发货笔记</t>
  </si>
  <si>
    <t>富意德</t>
  </si>
  <si>
    <t>先驱面板</t>
  </si>
  <si>
    <t>黄利群无字</t>
  </si>
  <si>
    <t>晨飞抽屉</t>
  </si>
  <si>
    <t>不开单</t>
  </si>
  <si>
    <t>双达面板</t>
  </si>
  <si>
    <t>深圳比昂面板</t>
  </si>
  <si>
    <t>泽源面板</t>
  </si>
  <si>
    <t>能发多少发多少</t>
  </si>
  <si>
    <t>华新达面板</t>
  </si>
  <si>
    <t>黄利群</t>
  </si>
  <si>
    <t>没有板子</t>
  </si>
  <si>
    <t>04.06 发货笔记</t>
  </si>
  <si>
    <t>东莞泽宏面板</t>
  </si>
  <si>
    <t>无锡鼎茂面板</t>
  </si>
  <si>
    <t>瑞安高尚面板</t>
  </si>
  <si>
    <t>东莞泽源面板</t>
  </si>
  <si>
    <t>东莞泽源标牌</t>
  </si>
  <si>
    <t>04.12 发货笔记</t>
  </si>
  <si>
    <t>中山精一面板</t>
  </si>
  <si>
    <t>/</t>
  </si>
  <si>
    <t>多科达面板</t>
  </si>
  <si>
    <t>河北双达面板</t>
  </si>
  <si>
    <t>04.16 发货笔记</t>
  </si>
  <si>
    <t>泽宏标牌</t>
  </si>
  <si>
    <t>浙江中真面板</t>
  </si>
  <si>
    <t>沣力通</t>
  </si>
  <si>
    <t>特变</t>
  </si>
  <si>
    <t>04.20 发货笔记</t>
  </si>
  <si>
    <t>云创面板</t>
  </si>
  <si>
    <t>金岷江面板</t>
  </si>
  <si>
    <t>2.5MM普通板</t>
  </si>
  <si>
    <t>鑫台铭面板</t>
  </si>
  <si>
    <t>2.0MM普通板</t>
  </si>
  <si>
    <t>雅思德面板</t>
  </si>
  <si>
    <t>深圳兴诚捷面板</t>
  </si>
  <si>
    <t>05.06 发货笔记</t>
  </si>
  <si>
    <t>无锡道纪面板</t>
  </si>
  <si>
    <t>东莞壹度面板</t>
  </si>
  <si>
    <t>迪瑞达面板</t>
  </si>
  <si>
    <t>华新达小面板</t>
  </si>
  <si>
    <t>钱灿</t>
  </si>
  <si>
    <t>常州瑞耀面板</t>
  </si>
  <si>
    <t>丰日面板</t>
  </si>
  <si>
    <t>无锡苏米面板</t>
  </si>
  <si>
    <t>信宇人</t>
  </si>
  <si>
    <t>05.13发货笔记</t>
  </si>
  <si>
    <t>3+2</t>
  </si>
  <si>
    <t>无锡先驱</t>
  </si>
  <si>
    <t>不印字</t>
  </si>
  <si>
    <t>黄平忠海晨喷漆印字</t>
  </si>
  <si>
    <t>甘肃恒跃面板</t>
  </si>
  <si>
    <t>05.20发货笔记</t>
  </si>
  <si>
    <t>05.25发货笔记</t>
  </si>
  <si>
    <t>安洋智能面板</t>
  </si>
  <si>
    <t>发货笔记&amp;日志.xls 兼容性报表</t>
  </si>
  <si>
    <t>运行环境: 2023-2-20 15:50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</si>
  <si>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</si>
  <si>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</si>
  <si>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</si>
  <si>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</si>
  <si>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此工作簿中的一个或多个函数在比 Excel 2007 更早的版本中不可用。在早期版本的 Excel 中重新计算时，这些函数将返回 #NAME? 错误而不返回其当前结果。</t>
  </si>
  <si>
    <t>2023.02.20'!F4</t>
  </si>
  <si>
    <t>Excel 97-2003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</si>
</sst>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0_);[Red]\(0.00\)"/>
  </numFmts>
  <fonts count="45">
    <font>
      <sz val="12"/>
      <name val="宋体"/>
      <charset val="134"/>
    </font>
    <font>
      <b/>
      <sz val="12"/>
      <name val="宋体"/>
      <charset val="134"/>
    </font>
    <font>
      <u/>
      <sz val="11"/>
      <color rgb="FF0000FF"/>
      <name val="宋体"/>
      <charset val="134"/>
      <scheme val="minor"/>
    </font>
    <font>
      <b/>
      <sz val="12"/>
      <name val="Microsoft YaHei"/>
      <charset val="134"/>
    </font>
    <font>
      <b/>
      <sz val="12"/>
      <color rgb="FF00B050"/>
      <name val="Microsoft YaHei"/>
      <charset val="134"/>
    </font>
    <font>
      <b/>
      <sz val="12"/>
      <color rgb="FFC00000"/>
      <name val="Microsoft YaHei"/>
      <charset val="134"/>
    </font>
    <font>
      <sz val="10"/>
      <name val="Microsoft YaHei"/>
      <charset val="134"/>
    </font>
    <font>
      <b/>
      <sz val="11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sz val="10"/>
      <color rgb="FFC00000"/>
      <name val="Microsoft YaHei"/>
      <charset val="134"/>
    </font>
    <font>
      <sz val="10"/>
      <color rgb="FF00B050"/>
      <name val="Microsoft YaHei"/>
      <charset val="134"/>
    </font>
    <font>
      <sz val="10"/>
      <color theme="4" tint="-0.25"/>
      <name val="Microsoft YaHei"/>
      <charset val="134"/>
    </font>
    <font>
      <b/>
      <sz val="10"/>
      <color rgb="FFC00000"/>
      <name val="Microsoft YaHei"/>
      <charset val="134"/>
    </font>
    <font>
      <sz val="10"/>
      <color rgb="FF0070C0"/>
      <name val="Microsoft YaHei"/>
      <charset val="134"/>
    </font>
    <font>
      <sz val="10"/>
      <color rgb="FFFFB48B"/>
      <name val="Microsoft YaHei"/>
      <charset val="134"/>
    </font>
    <font>
      <sz val="12"/>
      <color rgb="FFC00000"/>
      <name val="Microsoft YaHei UI"/>
      <charset val="134"/>
    </font>
    <font>
      <sz val="12"/>
      <color rgb="FFC00000"/>
      <name val="宋体"/>
      <charset val="134"/>
    </font>
    <font>
      <sz val="12"/>
      <color rgb="FFFFB48B"/>
      <name val="Microsoft YaHei UI"/>
      <charset val="134"/>
    </font>
    <font>
      <sz val="10"/>
      <color rgb="FFFF0000"/>
      <name val="Microsoft YaHei"/>
      <charset val="134"/>
    </font>
    <font>
      <sz val="10"/>
      <color rgb="FF00B0F0"/>
      <name val="Microsoft YaHei"/>
      <charset val="134"/>
    </font>
    <font>
      <b/>
      <sz val="10"/>
      <color rgb="FF00B050"/>
      <name val="Microsoft YaHei"/>
      <charset val="134"/>
    </font>
    <font>
      <b/>
      <sz val="10"/>
      <name val="Microsoft YaHei"/>
      <charset val="134"/>
    </font>
    <font>
      <sz val="10"/>
      <color rgb="FF7030A0"/>
      <name val="Microsoft YaHei"/>
      <charset val="134"/>
    </font>
    <font>
      <b/>
      <sz val="14"/>
      <name val="Microsoft YaHei"/>
      <charset val="134"/>
    </font>
    <font>
      <b/>
      <sz val="16"/>
      <name val="Microsoft YaHe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6" fillId="0" borderId="0" applyFont="0" applyFill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4" borderId="10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8" borderId="11" applyNumberFormat="0" applyFont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8" fillId="12" borderId="14" applyNumberFormat="0" applyAlignment="0" applyProtection="0">
      <alignment vertical="center"/>
    </xf>
    <xf numFmtId="0" fontId="39" fillId="12" borderId="10" applyNumberFormat="0" applyAlignment="0" applyProtection="0">
      <alignment vertical="center"/>
    </xf>
    <xf numFmtId="0" fontId="40" fillId="13" borderId="15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horizontal="center" vertical="top" wrapText="1"/>
    </xf>
    <xf numFmtId="0" fontId="0" fillId="0" borderId="1" xfId="0" applyNumberFormat="1" applyBorder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2" xfId="0" applyNumberFormat="1" applyBorder="1" applyAlignment="1">
      <alignment horizontal="center" vertical="top" wrapText="1"/>
    </xf>
    <xf numFmtId="0" fontId="0" fillId="0" borderId="3" xfId="0" applyNumberFormat="1" applyBorder="1" applyAlignment="1">
      <alignment horizontal="center" vertical="top" wrapText="1"/>
    </xf>
    <xf numFmtId="0" fontId="0" fillId="0" borderId="4" xfId="0" applyNumberFormat="1" applyBorder="1" applyAlignment="1">
      <alignment vertical="top" wrapText="1"/>
    </xf>
    <xf numFmtId="0" fontId="0" fillId="0" borderId="5" xfId="0" applyNumberFormat="1" applyBorder="1" applyAlignment="1">
      <alignment vertical="top" wrapText="1"/>
    </xf>
    <xf numFmtId="0" fontId="0" fillId="0" borderId="5" xfId="0" applyNumberFormat="1" applyBorder="1" applyAlignment="1">
      <alignment horizontal="center" vertical="top" wrapText="1"/>
    </xf>
    <xf numFmtId="0" fontId="2" fillId="0" borderId="5" xfId="10" applyNumberFormat="1" applyBorder="1" applyAlignment="1">
      <alignment horizontal="center" vertical="top" wrapText="1"/>
    </xf>
    <xf numFmtId="0" fontId="0" fillId="0" borderId="6" xfId="0" applyNumberFormat="1" applyBorder="1" applyAlignment="1">
      <alignment horizontal="center" vertical="top" wrapText="1"/>
    </xf>
    <xf numFmtId="0" fontId="3" fillId="0" borderId="0" xfId="0" applyFont="1" applyAlignment="1" applyProtection="1">
      <alignment horizontal="center" vertical="center" wrapText="1" readingOrder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76" fontId="11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176" fontId="10" fillId="0" borderId="7" xfId="0" applyNumberFormat="1" applyFont="1" applyBorder="1" applyAlignment="1">
      <alignment horizontal="center" vertical="center" wrapText="1"/>
    </xf>
    <xf numFmtId="176" fontId="9" fillId="0" borderId="7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176" fontId="15" fillId="0" borderId="7" xfId="0" applyNumberFormat="1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0" fontId="19" fillId="0" borderId="7" xfId="0" applyNumberFormat="1" applyFont="1" applyBorder="1" applyAlignment="1">
      <alignment horizontal="center" vertical="center" wrapText="1"/>
    </xf>
    <xf numFmtId="49" fontId="19" fillId="0" borderId="7" xfId="0" applyNumberFormat="1" applyFont="1" applyBorder="1" applyAlignment="1">
      <alignment horizontal="center" vertical="center" wrapText="1"/>
    </xf>
    <xf numFmtId="0" fontId="10" fillId="0" borderId="7" xfId="0" applyNumberFormat="1" applyFont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0" xfId="0" applyFont="1" applyAlignment="1" applyProtection="1">
      <alignment horizontal="center" vertical="center" wrapText="1" readingOrder="1"/>
    </xf>
    <xf numFmtId="0" fontId="2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1" fillId="0" borderId="7" xfId="0" applyNumberFormat="1" applyFont="1" applyBorder="1" applyAlignment="1">
      <alignment horizontal="center" vertical="center" wrapText="1"/>
    </xf>
    <xf numFmtId="0" fontId="14" fillId="0" borderId="7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4" fillId="0" borderId="0" xfId="0" applyFont="1" applyAlignment="1" applyProtection="1">
      <alignment vertical="center" readingOrder="1"/>
    </xf>
    <xf numFmtId="0" fontId="25" fillId="0" borderId="0" xfId="0" applyFont="1" applyAlignment="1" applyProtection="1">
      <alignment vertical="justify" readingOrder="1"/>
    </xf>
    <xf numFmtId="177" fontId="6" fillId="0" borderId="7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" fillId="0" borderId="5" xfId="10" applyNumberFormat="1" applyBorder="1" applyAlignment="1" quotePrefix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20101"/>
      <color rgb="00C04800"/>
      <color rgb="00FFB48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F3" sqref="F3"/>
    </sheetView>
  </sheetViews>
  <sheetFormatPr defaultColWidth="9" defaultRowHeight="14.25" outlineLevelCol="6"/>
  <cols>
    <col min="1" max="1" width="13.375" customWidth="1"/>
    <col min="2" max="2" width="8.625" customWidth="1"/>
    <col min="3" max="4" width="8" customWidth="1"/>
    <col min="5" max="5" width="12.625" customWidth="1"/>
    <col min="6" max="6" width="12.375" customWidth="1"/>
    <col min="7" max="7" width="10" customWidth="1"/>
  </cols>
  <sheetData>
    <row r="1" ht="28.5" customHeight="1" spans="1:7">
      <c r="A1" s="62" t="s">
        <v>0</v>
      </c>
      <c r="B1" s="62"/>
      <c r="C1" s="62"/>
      <c r="D1" s="62"/>
      <c r="E1" s="62"/>
      <c r="F1" s="62"/>
      <c r="G1" s="62"/>
    </row>
    <row r="2" ht="22.5" customHeight="1" spans="1:7">
      <c r="A2" s="19" t="s">
        <v>1</v>
      </c>
      <c r="B2" s="19" t="s">
        <v>2</v>
      </c>
      <c r="C2" s="20" t="s">
        <v>3</v>
      </c>
      <c r="D2" s="21"/>
      <c r="E2" s="19" t="s">
        <v>4</v>
      </c>
      <c r="F2" s="19" t="s">
        <v>5</v>
      </c>
      <c r="G2" s="19" t="s">
        <v>6</v>
      </c>
    </row>
    <row r="3" ht="22.5" customHeight="1" spans="1:7">
      <c r="A3" s="41" t="s">
        <v>7</v>
      </c>
      <c r="B3" s="43">
        <v>10</v>
      </c>
      <c r="C3" s="43">
        <v>260</v>
      </c>
      <c r="D3" s="43">
        <v>335</v>
      </c>
      <c r="E3" s="43" t="s">
        <v>8</v>
      </c>
      <c r="F3" s="43">
        <f t="shared" ref="F3:F12" si="0">IF(E3="2MM",B3*C3*D3*0.00045,"未知")</f>
        <v>391.95</v>
      </c>
      <c r="G3" s="43"/>
    </row>
    <row r="4" ht="22.5" customHeight="1" spans="1:7">
      <c r="A4" s="41" t="s">
        <v>9</v>
      </c>
      <c r="B4" s="43">
        <v>7</v>
      </c>
      <c r="C4" s="43">
        <v>365</v>
      </c>
      <c r="D4" s="43">
        <v>346</v>
      </c>
      <c r="E4" s="43" t="s">
        <v>8</v>
      </c>
      <c r="F4" s="43">
        <f t="shared" si="0"/>
        <v>397.8135</v>
      </c>
      <c r="G4" s="43"/>
    </row>
    <row r="5" ht="22.5" customHeight="1" spans="1:7">
      <c r="A5" s="41" t="s">
        <v>10</v>
      </c>
      <c r="B5" s="43">
        <v>1</v>
      </c>
      <c r="C5" s="43">
        <v>448</v>
      </c>
      <c r="D5" s="43">
        <v>474</v>
      </c>
      <c r="E5" s="43" t="s">
        <v>11</v>
      </c>
      <c r="F5" s="43" t="str">
        <f t="shared" si="0"/>
        <v>未知</v>
      </c>
      <c r="G5" s="43" t="s">
        <v>12</v>
      </c>
    </row>
    <row r="6" ht="22.5" customHeight="1" spans="1:7">
      <c r="A6" s="41" t="s">
        <v>13</v>
      </c>
      <c r="B6" s="43">
        <v>1</v>
      </c>
      <c r="C6" s="43">
        <v>460</v>
      </c>
      <c r="D6" s="43">
        <v>365</v>
      </c>
      <c r="E6" s="43" t="s">
        <v>8</v>
      </c>
      <c r="F6" s="43">
        <f t="shared" si="0"/>
        <v>75.555</v>
      </c>
      <c r="G6" s="43"/>
    </row>
    <row r="7" ht="22.5" customHeight="1" spans="1:7">
      <c r="A7" s="41" t="s">
        <v>14</v>
      </c>
      <c r="B7" s="43">
        <v>2</v>
      </c>
      <c r="C7" s="43">
        <v>332</v>
      </c>
      <c r="D7" s="43">
        <v>380</v>
      </c>
      <c r="E7" s="43" t="s">
        <v>8</v>
      </c>
      <c r="F7" s="43">
        <f t="shared" si="0"/>
        <v>113.544</v>
      </c>
      <c r="G7" s="43"/>
    </row>
    <row r="8" ht="22.5" customHeight="1" spans="1:7">
      <c r="A8" s="43" t="s">
        <v>15</v>
      </c>
      <c r="B8" s="43">
        <v>5</v>
      </c>
      <c r="C8" s="43">
        <v>267</v>
      </c>
      <c r="D8" s="43">
        <v>267</v>
      </c>
      <c r="E8" s="43" t="s">
        <v>8</v>
      </c>
      <c r="F8" s="43">
        <f t="shared" si="0"/>
        <v>160.40025</v>
      </c>
      <c r="G8" s="43"/>
    </row>
    <row r="9" ht="22.5" customHeight="1" spans="1:7">
      <c r="A9" s="43" t="s">
        <v>16</v>
      </c>
      <c r="B9" s="43">
        <v>2</v>
      </c>
      <c r="C9" s="43">
        <v>365</v>
      </c>
      <c r="D9" s="43">
        <v>295</v>
      </c>
      <c r="E9" s="43" t="s">
        <v>11</v>
      </c>
      <c r="F9" s="43" t="str">
        <f t="shared" si="0"/>
        <v>未知</v>
      </c>
      <c r="G9" s="43"/>
    </row>
    <row r="10" ht="22.5" customHeight="1" spans="1:7">
      <c r="A10" s="41" t="s">
        <v>17</v>
      </c>
      <c r="B10" s="43">
        <v>1</v>
      </c>
      <c r="C10" s="43">
        <v>455</v>
      </c>
      <c r="D10" s="43">
        <v>330</v>
      </c>
      <c r="E10" s="43" t="s">
        <v>8</v>
      </c>
      <c r="F10" s="43">
        <f t="shared" si="0"/>
        <v>67.5675</v>
      </c>
      <c r="G10" s="43"/>
    </row>
    <row r="11" ht="22.5" customHeight="1" spans="1:7">
      <c r="A11" s="41" t="s">
        <v>18</v>
      </c>
      <c r="B11" s="43">
        <v>10</v>
      </c>
      <c r="C11" s="43">
        <v>345</v>
      </c>
      <c r="D11" s="43">
        <v>255</v>
      </c>
      <c r="E11" s="43" t="s">
        <v>8</v>
      </c>
      <c r="F11" s="43">
        <f t="shared" si="0"/>
        <v>395.8875</v>
      </c>
      <c r="G11" s="43"/>
    </row>
    <row r="12" ht="22.5" customHeight="1" spans="1:7">
      <c r="A12" s="43" t="s">
        <v>19</v>
      </c>
      <c r="B12" s="43">
        <v>1</v>
      </c>
      <c r="C12" s="43">
        <v>300</v>
      </c>
      <c r="D12" s="43">
        <v>250</v>
      </c>
      <c r="E12" s="43" t="s">
        <v>8</v>
      </c>
      <c r="F12" s="43">
        <f t="shared" si="0"/>
        <v>33.75</v>
      </c>
      <c r="G12" s="43"/>
    </row>
  </sheetData>
  <mergeCells count="2">
    <mergeCell ref="A1:G1"/>
    <mergeCell ref="C2:D2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6" sqref="H6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102</v>
      </c>
      <c r="B1" s="14"/>
      <c r="C1" s="14"/>
      <c r="D1" s="14"/>
      <c r="E1" s="15"/>
      <c r="F1" s="16" t="s">
        <v>40</v>
      </c>
      <c r="G1" s="17">
        <f>SUM(F:F)</f>
        <v>759.78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105</v>
      </c>
      <c r="B3" s="23">
        <v>2</v>
      </c>
      <c r="C3" s="23">
        <v>350</v>
      </c>
      <c r="D3" s="23">
        <v>300</v>
      </c>
      <c r="E3" s="23" t="s">
        <v>23</v>
      </c>
      <c r="F3" s="23">
        <f>IFERROR(_xlfn.SWITCH(E3,"2MM氧化",B3*C3*D3*0.00045,"2.5MM氧化",B3*C3*D3*0.0005,"3MM氧化",B3*C3*D3*0.00055,""),公式不支持)</f>
        <v>94.5</v>
      </c>
      <c r="G3" s="23"/>
      <c r="H3" s="26">
        <v>44993</v>
      </c>
    </row>
    <row r="4" ht="22.5" customHeight="1" spans="1:8">
      <c r="A4" s="23" t="s">
        <v>106</v>
      </c>
      <c r="B4" s="23">
        <v>1</v>
      </c>
      <c r="C4" s="23">
        <v>388</v>
      </c>
      <c r="D4" s="23">
        <v>415</v>
      </c>
      <c r="E4" s="23" t="s">
        <v>37</v>
      </c>
      <c r="F4" s="23" t="str">
        <f>IFERROR(_xlfn.SWITCH(E4,"2MM氧化",B4*C4*D4*0.00045,"2.5MM氧化",B4*C4*D4*0.0005,"3MM氧化",B4*C4*D4*0.00055,""),公式不支持)</f>
        <v/>
      </c>
      <c r="G4" s="23" t="s">
        <v>107</v>
      </c>
      <c r="H4" s="26">
        <v>44993</v>
      </c>
    </row>
    <row r="5" ht="22.5" customHeight="1" spans="1:8">
      <c r="A5" s="23" t="s">
        <v>108</v>
      </c>
      <c r="B5" s="23">
        <v>1</v>
      </c>
      <c r="C5" s="23">
        <v>320</v>
      </c>
      <c r="D5" s="23">
        <v>320</v>
      </c>
      <c r="E5" s="23" t="s">
        <v>23</v>
      </c>
      <c r="F5" s="23">
        <f>IFERROR(_xlfn.SWITCH(E5,"2MM氧化",B5*C5*D5*0.00045,"2.5MM氧化",B5*C5*D5*0.0005,"3MM氧化",B5*C5*D5*0.00055,""),公式不支持)</f>
        <v>46.08</v>
      </c>
      <c r="G5" s="23"/>
      <c r="H5" s="26">
        <v>44993</v>
      </c>
    </row>
    <row r="6" ht="22.5" customHeight="1" spans="1:8">
      <c r="A6" s="23" t="s">
        <v>109</v>
      </c>
      <c r="B6" s="23">
        <v>10</v>
      </c>
      <c r="C6" s="23">
        <v>320</v>
      </c>
      <c r="D6" s="23">
        <v>430</v>
      </c>
      <c r="E6" s="23" t="s">
        <v>23</v>
      </c>
      <c r="F6" s="23">
        <f>IFERROR(_xlfn.SWITCH(E6,"2MM氧化",B6*C6*D6*0.00045,"2.5MM氧化",B6*C6*D6*0.0005,"3MM氧化",B6*C6*D6*0.00055,""),公式不支持)</f>
        <v>619.2</v>
      </c>
      <c r="G6" s="23"/>
      <c r="H6" s="26">
        <v>44993</v>
      </c>
    </row>
    <row r="7" ht="22.5" customHeight="1" spans="1:8">
      <c r="A7" s="23"/>
      <c r="B7" s="23"/>
      <c r="C7" s="23"/>
      <c r="D7" s="23"/>
      <c r="E7" s="23"/>
      <c r="F7" s="23" t="str">
        <f>IFERROR(_xlfn.SWITCH(E7,"2MM氧化",B7*C7*D7*0.00045,"2.5MM氧化",B7*C7*D7*0.0005,"3MM氧化",B7*C7*D7*0.00055,""),公式不支持)</f>
        <v/>
      </c>
      <c r="G7" s="23"/>
      <c r="H7" s="31"/>
    </row>
    <row r="8" ht="22.5" customHeight="1" spans="1:8">
      <c r="A8" s="23"/>
      <c r="B8" s="23"/>
      <c r="C8" s="23"/>
      <c r="D8" s="23"/>
      <c r="E8" s="23"/>
      <c r="F8" s="23" t="str">
        <f>IFERROR(_xlfn.SWITCH(E8,"2MM氧化",B8*C8*D8*0.00045,"2.5MM氧化",B8*C8*D8*0.0005,"3MM氧化",B8*C8*D8*0.00055,""),公式不支持)</f>
        <v/>
      </c>
      <c r="G8" s="23"/>
      <c r="H8" s="31"/>
    </row>
    <row r="9" ht="22.5" customHeight="1" spans="1:8">
      <c r="A9" s="23"/>
      <c r="B9" s="23"/>
      <c r="C9" s="23"/>
      <c r="D9" s="23"/>
      <c r="E9" s="23"/>
      <c r="F9" s="23" t="str">
        <f>IFERROR(_xlfn.SWITCH(E9,"2MM氧化",B9*C9*D9*0.00045,"2.5MM氧化",B9*C9*D9*0.0005,"3MM氧化",B9*C9*D9*0.00055,""),公式不支持)</f>
        <v/>
      </c>
      <c r="G9" s="23"/>
      <c r="H9" s="31"/>
    </row>
    <row r="10" ht="22.5" customHeight="1" spans="1:8">
      <c r="A10" s="23"/>
      <c r="B10" s="23"/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31"/>
    </row>
    <row r="11" ht="22.5" customHeight="1" spans="1:8">
      <c r="A11" s="23"/>
      <c r="B11" s="23"/>
      <c r="C11" s="23"/>
      <c r="D11" s="23"/>
      <c r="E11" s="23"/>
      <c r="F11" s="23" t="str">
        <f>IFERROR(_xlfn.SWITCH(E11,"2MM氧化",B11*C11*D11*0.00045,"2.5MM氧化",B11*C11*D11*0.0005,"3MM氧化",B11*C11*D11*0.00055,""),公式不支持)</f>
        <v/>
      </c>
      <c r="G11" s="23"/>
      <c r="H11" s="31"/>
    </row>
    <row r="12" ht="22.5" customHeight="1" spans="1:8">
      <c r="A12" s="23"/>
      <c r="B12" s="23"/>
      <c r="C12" s="23"/>
      <c r="D12" s="23"/>
      <c r="E12" s="23"/>
      <c r="F12" s="23" t="str">
        <f>IFERROR(_xlfn.SWITCH(E12,"2MM氧化",B12*C12*D12*0.00045,"2.5MM氧化",B12*C12*D12*0.0005,"3MM氧化",B12*C12*D12*0.00055,""),公式不支持)</f>
        <v/>
      </c>
      <c r="G12" s="23"/>
      <c r="H12" s="31"/>
    </row>
    <row r="13" ht="22.5" customHeight="1" spans="1:8">
      <c r="A13" s="23"/>
      <c r="B13" s="23"/>
      <c r="C13" s="23"/>
      <c r="D13" s="23"/>
      <c r="E13" s="23"/>
      <c r="F13" s="23" t="str">
        <f>IFERROR(_xlfn.SWITCH(E13,"2MM氧化",B13*C13*D13*0.00045,"2.5MM氧化",B13*C13*D13*0.0005,"3MM氧化",B13*C13*D13*0.00055,""),公式不支持)</f>
        <v/>
      </c>
      <c r="G13" s="23"/>
      <c r="H13" s="31"/>
    </row>
    <row r="14" ht="22.5" customHeight="1" spans="1:8">
      <c r="A14" s="23"/>
      <c r="B14" s="23"/>
      <c r="C14" s="23"/>
      <c r="D14" s="23"/>
      <c r="E14" s="23"/>
      <c r="F14" s="23" t="str">
        <f>IFERROR(_xlfn.SWITCH(E14,"2MM氧化",B14*C14*D14*0.00045,"2.5MM氧化",B14*C14*D14*0.0005,"3MM氧化",B14*C14*D14*0.00055,""),公式不支持)</f>
        <v/>
      </c>
      <c r="G14" s="23"/>
      <c r="H14" s="31"/>
    </row>
    <row r="15" ht="22.5" customHeight="1" spans="1:8">
      <c r="A15" s="23"/>
      <c r="B15" s="23"/>
      <c r="C15" s="23"/>
      <c r="D15" s="23"/>
      <c r="E15" s="23"/>
      <c r="F15" s="23" t="str">
        <f>IFERROR(_xlfn.SWITCH(E15,"2MM氧化",B15*C15*D15*0.00045,"2.5MM氧化",B15*C15*D15*0.0005,"3MM氧化",B15*C15*D15*0.00055,""),公式不支持)</f>
        <v/>
      </c>
      <c r="G15" s="23"/>
      <c r="H15" s="31"/>
    </row>
    <row r="16" ht="22.5" customHeight="1" spans="1:8">
      <c r="A16" s="23"/>
      <c r="B16" s="23"/>
      <c r="C16" s="23"/>
      <c r="D16" s="23"/>
      <c r="E16" s="23"/>
      <c r="F16" s="23" t="str">
        <f>IFERROR(_xlfn.SWITCH(E16,"2MM氧化",B16*C16*D16*0.00045,"2.5MM氧化",B16*C16*D16*0.0005,"3MM氧化",B16*C16*D16*0.00055,""),公式不支持)</f>
        <v/>
      </c>
      <c r="G16" s="23"/>
      <c r="H16" s="31"/>
    </row>
    <row r="17" ht="22.5" customHeight="1" spans="1:8">
      <c r="A17" s="23"/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3 E4 E5 E6 E7 E8 E11 E12 E13 E15 E16 E9:E10">
      <formula1>"2MM氧化,3MM氧化,2.5MM氧化,来料型材,其他"</formula1>
    </dataValidation>
    <dataValidation type="list" allowBlank="1" showInputMessage="1" showErrorMessage="1" sqref="E14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A1" sqref="A1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110</v>
      </c>
      <c r="B1" s="14"/>
      <c r="C1" s="14"/>
      <c r="D1" s="14"/>
      <c r="E1" s="15"/>
      <c r="F1" s="16" t="s">
        <v>40</v>
      </c>
      <c r="G1" s="17">
        <f>SUM(F:F)</f>
        <v>472.5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111</v>
      </c>
      <c r="B3" s="23">
        <v>10</v>
      </c>
      <c r="C3" s="23">
        <v>350</v>
      </c>
      <c r="D3" s="23">
        <v>300</v>
      </c>
      <c r="E3" s="23" t="s">
        <v>23</v>
      </c>
      <c r="F3" s="23">
        <f>IFERROR(_xlfn.SWITCH(E3,"2MM氧化",B3*C3*D3*0.00045,"2.5MM氧化",B3*C3*D3*0.0005,"3MM氧化",B3*C3*D3*0.00055,""),公式不支持)</f>
        <v>472.5</v>
      </c>
      <c r="G3" s="23"/>
      <c r="H3" s="26">
        <v>44994</v>
      </c>
    </row>
    <row r="4" ht="22.5" customHeight="1" spans="1:8">
      <c r="A4" s="23"/>
      <c r="B4" s="23"/>
      <c r="C4" s="23"/>
      <c r="D4" s="23"/>
      <c r="E4" s="23"/>
      <c r="F4" s="23" t="str">
        <f>IFERROR(_xlfn.SWITCH(E4,"2MM氧化",B4*C4*D4*0.00045,"2.5MM氧化",B4*C4*D4*0.0005,"3MM氧化",B4*C4*D4*0.00055,""),公式不支持)</f>
        <v/>
      </c>
      <c r="G4" s="23"/>
      <c r="H4" s="26"/>
    </row>
    <row r="5" ht="22.5" customHeight="1" spans="1:8">
      <c r="A5" s="23"/>
      <c r="B5" s="23"/>
      <c r="C5" s="23"/>
      <c r="D5" s="23"/>
      <c r="E5" s="23"/>
      <c r="F5" s="23" t="str">
        <f>IFERROR(_xlfn.SWITCH(E5,"2MM氧化",B5*C5*D5*0.00045,"2.5MM氧化",B5*C5*D5*0.0005,"3MM氧化",B5*C5*D5*0.00055,""),公式不支持)</f>
        <v/>
      </c>
      <c r="G5" s="23"/>
      <c r="H5" s="26"/>
    </row>
    <row r="6" ht="22.5" customHeight="1" spans="1:8">
      <c r="A6" s="23"/>
      <c r="B6" s="23"/>
      <c r="C6" s="23"/>
      <c r="D6" s="23"/>
      <c r="E6" s="23"/>
      <c r="F6" s="23" t="str">
        <f>IFERROR(_xlfn.SWITCH(E6,"2MM氧化",B6*C6*D6*0.00045,"2.5MM氧化",B6*C6*D6*0.0005,"3MM氧化",B6*C6*D6*0.00055,""),公式不支持)</f>
        <v/>
      </c>
      <c r="G6" s="23"/>
      <c r="H6" s="26"/>
    </row>
    <row r="7" ht="22.5" customHeight="1" spans="1:8">
      <c r="A7" s="23"/>
      <c r="B7" s="23"/>
      <c r="C7" s="23"/>
      <c r="D7" s="23"/>
      <c r="E7" s="23"/>
      <c r="F7" s="23" t="str">
        <f>IFERROR(_xlfn.SWITCH(E7,"2MM氧化",B7*C7*D7*0.00045,"2.5MM氧化",B7*C7*D7*0.0005,"3MM氧化",B7*C7*D7*0.00055,""),公式不支持)</f>
        <v/>
      </c>
      <c r="G7" s="23"/>
      <c r="H7" s="31"/>
    </row>
    <row r="8" ht="22.5" customHeight="1" spans="1:8">
      <c r="A8" s="23"/>
      <c r="B8" s="23"/>
      <c r="C8" s="23"/>
      <c r="D8" s="23"/>
      <c r="E8" s="23"/>
      <c r="F8" s="23" t="str">
        <f>IFERROR(_xlfn.SWITCH(E8,"2MM氧化",B8*C8*D8*0.00045,"2.5MM氧化",B8*C8*D8*0.0005,"3MM氧化",B8*C8*D8*0.00055,""),公式不支持)</f>
        <v/>
      </c>
      <c r="G8" s="23"/>
      <c r="H8" s="31"/>
    </row>
    <row r="9" ht="22.5" customHeight="1" spans="1:8">
      <c r="A9" s="23"/>
      <c r="B9" s="23"/>
      <c r="C9" s="23"/>
      <c r="D9" s="23"/>
      <c r="E9" s="23"/>
      <c r="F9" s="23" t="str">
        <f>IFERROR(_xlfn.SWITCH(E9,"2MM氧化",B9*C9*D9*0.00045,"2.5MM氧化",B9*C9*D9*0.0005,"3MM氧化",B9*C9*D9*0.00055,""),公式不支持)</f>
        <v/>
      </c>
      <c r="G9" s="23"/>
      <c r="H9" s="31"/>
    </row>
    <row r="10" ht="22.5" customHeight="1" spans="1:8">
      <c r="A10" s="23"/>
      <c r="B10" s="23"/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31"/>
    </row>
    <row r="11" ht="22.5" customHeight="1" spans="1:8">
      <c r="A11" s="23"/>
      <c r="B11" s="23"/>
      <c r="C11" s="23"/>
      <c r="D11" s="23"/>
      <c r="E11" s="23"/>
      <c r="F11" s="23" t="str">
        <f>IFERROR(_xlfn.SWITCH(E11,"2MM氧化",B11*C11*D11*0.00045,"2.5MM氧化",B11*C11*D11*0.0005,"3MM氧化",B11*C11*D11*0.00055,""),公式不支持)</f>
        <v/>
      </c>
      <c r="G11" s="23"/>
      <c r="H11" s="31"/>
    </row>
    <row r="12" ht="22.5" customHeight="1" spans="1:8">
      <c r="A12" s="23"/>
      <c r="B12" s="23"/>
      <c r="C12" s="23"/>
      <c r="D12" s="23"/>
      <c r="E12" s="23"/>
      <c r="F12" s="23" t="str">
        <f>IFERROR(_xlfn.SWITCH(E12,"2MM氧化",B12*C12*D12*0.00045,"2.5MM氧化",B12*C12*D12*0.0005,"3MM氧化",B12*C12*D12*0.00055,""),公式不支持)</f>
        <v/>
      </c>
      <c r="G12" s="23"/>
      <c r="H12" s="31"/>
    </row>
    <row r="13" ht="22.5" customHeight="1" spans="1:8">
      <c r="A13" s="23"/>
      <c r="B13" s="23"/>
      <c r="C13" s="23"/>
      <c r="D13" s="23"/>
      <c r="E13" s="23"/>
      <c r="F13" s="23" t="str">
        <f>IFERROR(_xlfn.SWITCH(E13,"2MM氧化",B13*C13*D13*0.00045,"2.5MM氧化",B13*C13*D13*0.0005,"3MM氧化",B13*C13*D13*0.00055,""),公式不支持)</f>
        <v/>
      </c>
      <c r="G13" s="23"/>
      <c r="H13" s="31"/>
    </row>
    <row r="14" ht="22.5" customHeight="1" spans="1:8">
      <c r="A14" s="23"/>
      <c r="B14" s="23"/>
      <c r="C14" s="23"/>
      <c r="D14" s="23"/>
      <c r="E14" s="23"/>
      <c r="F14" s="23" t="str">
        <f>IFERROR(_xlfn.SWITCH(E14,"2MM氧化",B14*C14*D14*0.00045,"2.5MM氧化",B14*C14*D14*0.0005,"3MM氧化",B14*C14*D14*0.00055,""),公式不支持)</f>
        <v/>
      </c>
      <c r="G14" s="23"/>
      <c r="H14" s="31"/>
    </row>
    <row r="15" ht="22.5" customHeight="1" spans="1:8">
      <c r="A15" s="23"/>
      <c r="B15" s="23"/>
      <c r="C15" s="23"/>
      <c r="D15" s="23"/>
      <c r="E15" s="23"/>
      <c r="F15" s="23" t="str">
        <f>IFERROR(_xlfn.SWITCH(E15,"2MM氧化",B15*C15*D15*0.00045,"2.5MM氧化",B15*C15*D15*0.0005,"3MM氧化",B15*C15*D15*0.00055,""),公式不支持)</f>
        <v/>
      </c>
      <c r="G15" s="23"/>
      <c r="H15" s="31"/>
    </row>
    <row r="16" ht="22.5" customHeight="1" spans="1:8">
      <c r="A16" s="23"/>
      <c r="B16" s="23"/>
      <c r="C16" s="23"/>
      <c r="D16" s="23"/>
      <c r="E16" s="23"/>
      <c r="F16" s="23" t="str">
        <f>IFERROR(_xlfn.SWITCH(E16,"2MM氧化",B16*C16*D16*0.00045,"2.5MM氧化",B16*C16*D16*0.0005,"3MM氧化",B16*C16*D16*0.00055,""),公式不支持)</f>
        <v/>
      </c>
      <c r="G16" s="23"/>
      <c r="H16" s="31"/>
    </row>
    <row r="17" ht="22.5" customHeight="1" spans="1:8">
      <c r="A17" s="23"/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3 E4 E5 E6 E7 E8 E11 E12 E13 E15 E16 E9:E10">
      <formula1>"2MM氧化,3MM氧化,2.5MM氧化,来料型材,其他"</formula1>
    </dataValidation>
    <dataValidation type="list" allowBlank="1" showInputMessage="1" showErrorMessage="1" sqref="E14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F9" sqref="F9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112</v>
      </c>
      <c r="B1" s="14"/>
      <c r="C1" s="14"/>
      <c r="D1" s="14"/>
      <c r="E1" s="15"/>
      <c r="F1" s="16" t="s">
        <v>40</v>
      </c>
      <c r="G1" s="17">
        <f>SUM(F:F)</f>
        <v>1274.7325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113</v>
      </c>
      <c r="B3" s="23">
        <v>5</v>
      </c>
      <c r="C3" s="23">
        <v>380</v>
      </c>
      <c r="D3" s="23">
        <v>280</v>
      </c>
      <c r="E3" s="23" t="s">
        <v>23</v>
      </c>
      <c r="F3" s="23">
        <f>IFERROR(_xlfn.SWITCH(E3,"2MM氧化",B3*C3*D3*0.00045,"2.5MM氧化",B3*C3*D3*0.0005,"3MM氧化",B3*C3*D3*0.00055,""),公式不支持)</f>
        <v>239.4</v>
      </c>
      <c r="G3" s="23" t="s">
        <v>99</v>
      </c>
      <c r="H3" s="26"/>
    </row>
    <row r="4" ht="22.5" customHeight="1" spans="1:8">
      <c r="A4" s="23" t="s">
        <v>114</v>
      </c>
      <c r="B4" s="23">
        <v>5</v>
      </c>
      <c r="C4" s="23">
        <v>439</v>
      </c>
      <c r="D4" s="23">
        <v>365</v>
      </c>
      <c r="E4" s="42" t="s">
        <v>58</v>
      </c>
      <c r="F4" s="23">
        <f>IFERROR(_xlfn.SWITCH(E4,"2MM氧化",B4*C4*D4*0.00045,"2.5MM氧化",B4*C4*D4*0.0005,"3MM氧化",B4*C4*D4*0.00055,""),公式不支持)</f>
        <v>440.64625</v>
      </c>
      <c r="G4" s="23" t="s">
        <v>99</v>
      </c>
      <c r="H4" s="26"/>
    </row>
    <row r="5" ht="22.5" customHeight="1" spans="1:8">
      <c r="A5" s="25" t="s">
        <v>115</v>
      </c>
      <c r="B5" s="25">
        <v>9</v>
      </c>
      <c r="C5" s="25">
        <v>298</v>
      </c>
      <c r="D5" s="25">
        <v>220</v>
      </c>
      <c r="E5" s="25" t="s">
        <v>23</v>
      </c>
      <c r="F5" s="25">
        <f>IFERROR(_xlfn.SWITCH(E5,"2MM氧化",B5*C5*D5*0.00045,"2.5MM氧化",B5*C5*D5*0.0005,"3MM氧化",B5*C5*D5*0.00055,""),公式不支持)</f>
        <v>265.518</v>
      </c>
      <c r="G5" s="25" t="s">
        <v>95</v>
      </c>
      <c r="H5" s="26"/>
    </row>
    <row r="6" ht="22.5" customHeight="1" spans="1:8">
      <c r="A6" s="23" t="s">
        <v>116</v>
      </c>
      <c r="B6" s="23">
        <v>1</v>
      </c>
      <c r="C6" s="23">
        <v>365</v>
      </c>
      <c r="D6" s="23">
        <v>365</v>
      </c>
      <c r="E6" s="23" t="s">
        <v>23</v>
      </c>
      <c r="F6" s="23">
        <f>IFERROR(_xlfn.SWITCH(E6,"2MM氧化",B6*C6*D6*0.00045,"2.5MM氧化",B6*C6*D6*0.0005,"3MM氧化",B6*C6*D6*0.00055,""),公式不支持)</f>
        <v>59.95125</v>
      </c>
      <c r="G6" s="23" t="s">
        <v>99</v>
      </c>
      <c r="H6" s="26"/>
    </row>
    <row r="7" ht="22.5" customHeight="1" spans="1:8">
      <c r="A7" s="23" t="s">
        <v>117</v>
      </c>
      <c r="B7" s="23">
        <v>5</v>
      </c>
      <c r="C7" s="23">
        <v>338</v>
      </c>
      <c r="D7" s="23">
        <v>354</v>
      </c>
      <c r="E7" s="23" t="s">
        <v>23</v>
      </c>
      <c r="F7" s="23">
        <f>IFERROR(_xlfn.SWITCH(E7,"2MM氧化",B7*C7*D7*0.00045,"2.5MM氧化",B7*C7*D7*0.0005,"3MM氧化",B7*C7*D7*0.00055,""),公式不支持)</f>
        <v>269.217</v>
      </c>
      <c r="G7" s="23" t="s">
        <v>99</v>
      </c>
      <c r="H7" s="31"/>
    </row>
    <row r="8" ht="22.5" customHeight="1" spans="1:8">
      <c r="A8" s="23"/>
      <c r="B8" s="23"/>
      <c r="C8" s="23"/>
      <c r="D8" s="23"/>
      <c r="E8" s="23"/>
      <c r="F8" s="23" t="str">
        <f>IFERROR(_xlfn.SWITCH(E8,"2MM氧化",B8*C8*D8*0.00045,"2.5MM氧化",B8*C8*D8*0.0005,"3MM氧化",B8*C8*D8*0.00055,""),公式不支持)</f>
        <v/>
      </c>
      <c r="G8" s="23"/>
      <c r="H8" s="31"/>
    </row>
    <row r="9" ht="22.5" customHeight="1" spans="1:8">
      <c r="A9" s="23"/>
      <c r="B9" s="23"/>
      <c r="C9" s="23"/>
      <c r="D9" s="23"/>
      <c r="E9" s="23"/>
      <c r="F9" s="23" t="str">
        <f>IFERROR(_xlfn.SWITCH(E9,"2MM氧化",B9*C9*D9*0.00045,"2.5MM氧化",B9*C9*D9*0.0005,"3MM氧化",B9*C9*D9*0.00055,""),公式不支持)</f>
        <v/>
      </c>
      <c r="G9" s="23"/>
      <c r="H9" s="31"/>
    </row>
    <row r="10" ht="22.5" customHeight="1" spans="1:8">
      <c r="A10" s="23"/>
      <c r="B10" s="23"/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31"/>
    </row>
    <row r="11" ht="22.5" customHeight="1" spans="1:8">
      <c r="A11" s="23"/>
      <c r="B11" s="23"/>
      <c r="C11" s="23"/>
      <c r="D11" s="23"/>
      <c r="E11" s="23"/>
      <c r="F11" s="23" t="str">
        <f>IFERROR(_xlfn.SWITCH(E11,"2MM氧化",B11*C11*D11*0.00045,"2.5MM氧化",B11*C11*D11*0.0005,"3MM氧化",B11*C11*D11*0.00055,""),公式不支持)</f>
        <v/>
      </c>
      <c r="G11" s="23"/>
      <c r="H11" s="31"/>
    </row>
    <row r="12" ht="22.5" customHeight="1" spans="1:8">
      <c r="A12" s="23"/>
      <c r="B12" s="23"/>
      <c r="C12" s="23"/>
      <c r="D12" s="23"/>
      <c r="E12" s="23"/>
      <c r="F12" s="23" t="str">
        <f>IFERROR(_xlfn.SWITCH(E12,"2MM氧化",B12*C12*D12*0.00045,"2.5MM氧化",B12*C12*D12*0.0005,"3MM氧化",B12*C12*D12*0.00055,""),公式不支持)</f>
        <v/>
      </c>
      <c r="G12" s="23"/>
      <c r="H12" s="31"/>
    </row>
    <row r="13" ht="22.5" customHeight="1" spans="1:8">
      <c r="A13" s="23"/>
      <c r="B13" s="23"/>
      <c r="C13" s="23"/>
      <c r="D13" s="23"/>
      <c r="E13" s="23"/>
      <c r="F13" s="23" t="str">
        <f>IFERROR(_xlfn.SWITCH(E13,"2MM氧化",B13*C13*D13*0.00045,"2.5MM氧化",B13*C13*D13*0.0005,"3MM氧化",B13*C13*D13*0.00055,""),公式不支持)</f>
        <v/>
      </c>
      <c r="G13" s="23"/>
      <c r="H13" s="31"/>
    </row>
    <row r="14" ht="22.5" customHeight="1" spans="1:8">
      <c r="A14" s="23"/>
      <c r="B14" s="23"/>
      <c r="C14" s="23"/>
      <c r="D14" s="23"/>
      <c r="E14" s="23"/>
      <c r="F14" s="23" t="str">
        <f>IFERROR(_xlfn.SWITCH(E14,"2MM氧化",B14*C14*D14*0.00045,"2.5MM氧化",B14*C14*D14*0.0005,"3MM氧化",B14*C14*D14*0.00055,""),公式不支持)</f>
        <v/>
      </c>
      <c r="G14" s="23"/>
      <c r="H14" s="31"/>
    </row>
    <row r="15" ht="22.5" customHeight="1" spans="1:8">
      <c r="A15" s="23"/>
      <c r="B15" s="23"/>
      <c r="C15" s="23"/>
      <c r="D15" s="23"/>
      <c r="E15" s="23"/>
      <c r="F15" s="23" t="str">
        <f>IFERROR(_xlfn.SWITCH(E15,"2MM氧化",B15*C15*D15*0.00045,"2.5MM氧化",B15*C15*D15*0.0005,"3MM氧化",B15*C15*D15*0.00055,""),公式不支持)</f>
        <v/>
      </c>
      <c r="G15" s="23"/>
      <c r="H15" s="31"/>
    </row>
    <row r="16" ht="22.5" customHeight="1" spans="1:8">
      <c r="A16" s="23"/>
      <c r="B16" s="23"/>
      <c r="C16" s="23"/>
      <c r="D16" s="23"/>
      <c r="E16" s="23"/>
      <c r="F16" s="23" t="str">
        <f>IFERROR(_xlfn.SWITCH(E16,"2MM氧化",B16*C16*D16*0.00045,"2.5MM氧化",B16*C16*D16*0.0005,"3MM氧化",B16*C16*D16*0.00055,""),公式不支持)</f>
        <v/>
      </c>
      <c r="G16" s="23"/>
      <c r="H16" s="31"/>
    </row>
    <row r="17" ht="22.5" customHeight="1" spans="1:8">
      <c r="A17" s="23"/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3 E4 E5 E6 E7 E8 E11 E12 E13 E15 E16 E9:E10">
      <formula1>"2MM氧化,3MM氧化,2.5MM氧化,来料型材,其他"</formula1>
    </dataValidation>
    <dataValidation type="list" allowBlank="1" showInputMessage="1" showErrorMessage="1" sqref="E14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F8" sqref="F8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118</v>
      </c>
      <c r="B1" s="14"/>
      <c r="C1" s="14"/>
      <c r="D1" s="14"/>
      <c r="E1" s="15"/>
      <c r="F1" s="16" t="s">
        <v>40</v>
      </c>
      <c r="G1" s="17">
        <f>SUM(F:F)</f>
        <v>211.24125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119</v>
      </c>
      <c r="B3" s="23">
        <v>2</v>
      </c>
      <c r="C3" s="23">
        <v>410</v>
      </c>
      <c r="D3" s="23">
        <v>410</v>
      </c>
      <c r="E3" s="23" t="s">
        <v>23</v>
      </c>
      <c r="F3" s="23">
        <f>IFERROR(_xlfn.SWITCH(E3,"2MM氧化",B3*C3*D3*0.00045,"2.5MM氧化",B3*C3*D3*0.0005,"3MM氧化",B3*C3*D3*0.00055,""),公式不支持)</f>
        <v>151.29</v>
      </c>
      <c r="G3" s="23" t="s">
        <v>99</v>
      </c>
      <c r="H3" s="26"/>
    </row>
    <row r="4" ht="22.5" customHeight="1" spans="1:8">
      <c r="A4" s="23" t="s">
        <v>120</v>
      </c>
      <c r="B4" s="23">
        <v>1</v>
      </c>
      <c r="C4" s="23">
        <v>365</v>
      </c>
      <c r="D4" s="23">
        <v>365</v>
      </c>
      <c r="E4" s="23" t="s">
        <v>23</v>
      </c>
      <c r="F4" s="23">
        <f>IFERROR(_xlfn.SWITCH(E4,"2MM氧化",B4*C4*D4*0.00045,"2.5MM氧化",B4*C4*D4*0.0005,"3MM氧化",B4*C4*D4*0.00055,""),公式不支持)</f>
        <v>59.95125</v>
      </c>
      <c r="G4" s="23" t="s">
        <v>99</v>
      </c>
      <c r="H4" s="26"/>
    </row>
    <row r="5" ht="22.5" customHeight="1" spans="1:8">
      <c r="A5" s="23" t="s">
        <v>121</v>
      </c>
      <c r="B5" s="23">
        <v>8</v>
      </c>
      <c r="C5" s="23">
        <v>340</v>
      </c>
      <c r="D5" s="23">
        <v>380</v>
      </c>
      <c r="E5" s="23" t="s">
        <v>37</v>
      </c>
      <c r="F5" s="23" t="str">
        <f>IFERROR(_xlfn.SWITCH(E5,"2MM氧化",B5*C5*D5*0.00045,"2.5MM氧化",B5*C5*D5*0.0005,"3MM氧化",B5*C5*D5*0.00055,""),公式不支持)</f>
        <v/>
      </c>
      <c r="G5" s="23" t="s">
        <v>99</v>
      </c>
      <c r="H5" s="26"/>
    </row>
    <row r="6" ht="22.5" customHeight="1" spans="1:8">
      <c r="A6" s="23" t="s">
        <v>122</v>
      </c>
      <c r="B6" s="23">
        <v>8</v>
      </c>
      <c r="C6" s="23">
        <v>287</v>
      </c>
      <c r="D6" s="23">
        <v>322</v>
      </c>
      <c r="E6" s="23" t="s">
        <v>37</v>
      </c>
      <c r="F6" s="23" t="str">
        <f>IFERROR(_xlfn.SWITCH(E6,"2MM氧化",B6*C6*D6*0.00045,"2.5MM氧化",B6*C6*D6*0.0005,"3MM氧化",B6*C6*D6*0.00055,""),公式不支持)</f>
        <v/>
      </c>
      <c r="G6" s="23" t="s">
        <v>99</v>
      </c>
      <c r="H6" s="26"/>
    </row>
    <row r="7" ht="22.5" customHeight="1" spans="1:8">
      <c r="A7" s="23"/>
      <c r="B7" s="23"/>
      <c r="C7" s="23"/>
      <c r="D7" s="23"/>
      <c r="E7" s="23"/>
      <c r="F7" s="23" t="str">
        <f>IFERROR(_xlfn.SWITCH(E7,"2MM氧化",B7*C7*D7*0.00045,"2.5MM氧化",B7*C7*D7*0.0005,"3MM氧化",B7*C7*D7*0.00055,""),公式不支持)</f>
        <v/>
      </c>
      <c r="G7" s="23"/>
      <c r="H7" s="31"/>
    </row>
    <row r="8" ht="22.5" customHeight="1" spans="1:8">
      <c r="A8" s="23"/>
      <c r="B8" s="23"/>
      <c r="C8" s="23"/>
      <c r="D8" s="23"/>
      <c r="E8" s="23"/>
      <c r="F8" s="23" t="str">
        <f>IFERROR(_xlfn.SWITCH(E8,"2MM氧化",B8*C8*D8*0.00045,"2.5MM氧化",B8*C8*D8*0.0005,"3MM氧化",B8*C8*D8*0.00055,""),公式不支持)</f>
        <v/>
      </c>
      <c r="G8" s="23"/>
      <c r="H8" s="31"/>
    </row>
    <row r="9" ht="22.5" customHeight="1" spans="1:8">
      <c r="A9" s="23"/>
      <c r="B9" s="23"/>
      <c r="C9" s="23"/>
      <c r="D9" s="23"/>
      <c r="E9" s="23"/>
      <c r="F9" s="23" t="str">
        <f>IFERROR(_xlfn.SWITCH(E9,"2MM氧化",B9*C9*D9*0.00045,"2.5MM氧化",B9*C9*D9*0.0005,"3MM氧化",B9*C9*D9*0.00055,""),公式不支持)</f>
        <v/>
      </c>
      <c r="G9" s="23"/>
      <c r="H9" s="31"/>
    </row>
    <row r="10" ht="22.5" customHeight="1" spans="1:8">
      <c r="A10" s="23"/>
      <c r="B10" s="23"/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31"/>
    </row>
    <row r="11" ht="22.5" customHeight="1" spans="1:8">
      <c r="A11" s="23"/>
      <c r="B11" s="23"/>
      <c r="C11" s="23"/>
      <c r="D11" s="23"/>
      <c r="E11" s="23"/>
      <c r="F11" s="23" t="str">
        <f>IFERROR(_xlfn.SWITCH(E11,"2MM氧化",B11*C11*D11*0.00045,"2.5MM氧化",B11*C11*D11*0.0005,"3MM氧化",B11*C11*D11*0.00055,""),公式不支持)</f>
        <v/>
      </c>
      <c r="G11" s="23"/>
      <c r="H11" s="31"/>
    </row>
    <row r="12" ht="22.5" customHeight="1" spans="1:8">
      <c r="A12" s="23"/>
      <c r="B12" s="23"/>
      <c r="C12" s="23"/>
      <c r="D12" s="23"/>
      <c r="E12" s="23"/>
      <c r="F12" s="23" t="str">
        <f>IFERROR(_xlfn.SWITCH(E12,"2MM氧化",B12*C12*D12*0.00045,"2.5MM氧化",B12*C12*D12*0.0005,"3MM氧化",B12*C12*D12*0.00055,""),公式不支持)</f>
        <v/>
      </c>
      <c r="G12" s="23"/>
      <c r="H12" s="31"/>
    </row>
    <row r="13" ht="22.5" customHeight="1" spans="1:8">
      <c r="A13" s="23"/>
      <c r="B13" s="23"/>
      <c r="C13" s="23"/>
      <c r="D13" s="23"/>
      <c r="E13" s="23"/>
      <c r="F13" s="23" t="str">
        <f>IFERROR(_xlfn.SWITCH(E13,"2MM氧化",B13*C13*D13*0.00045,"2.5MM氧化",B13*C13*D13*0.0005,"3MM氧化",B13*C13*D13*0.00055,""),公式不支持)</f>
        <v/>
      </c>
      <c r="G13" s="23"/>
      <c r="H13" s="31"/>
    </row>
    <row r="14" ht="22.5" customHeight="1" spans="1:8">
      <c r="A14" s="23"/>
      <c r="B14" s="23"/>
      <c r="C14" s="23"/>
      <c r="D14" s="23"/>
      <c r="E14" s="23"/>
      <c r="F14" s="23" t="str">
        <f>IFERROR(_xlfn.SWITCH(E14,"2MM氧化",B14*C14*D14*0.00045,"2.5MM氧化",B14*C14*D14*0.0005,"3MM氧化",B14*C14*D14*0.00055,""),公式不支持)</f>
        <v/>
      </c>
      <c r="G14" s="23"/>
      <c r="H14" s="31"/>
    </row>
    <row r="15" ht="22.5" customHeight="1" spans="1:8">
      <c r="A15" s="23"/>
      <c r="B15" s="23"/>
      <c r="C15" s="23"/>
      <c r="D15" s="23"/>
      <c r="E15" s="23"/>
      <c r="F15" s="23" t="str">
        <f>IFERROR(_xlfn.SWITCH(E15,"2MM氧化",B15*C15*D15*0.00045,"2.5MM氧化",B15*C15*D15*0.0005,"3MM氧化",B15*C15*D15*0.00055,""),公式不支持)</f>
        <v/>
      </c>
      <c r="G15" s="23"/>
      <c r="H15" s="31"/>
    </row>
    <row r="16" ht="22.5" customHeight="1" spans="1:8">
      <c r="A16" s="23"/>
      <c r="B16" s="23"/>
      <c r="C16" s="23"/>
      <c r="D16" s="23"/>
      <c r="E16" s="23"/>
      <c r="F16" s="23" t="str">
        <f>IFERROR(_xlfn.SWITCH(E16,"2MM氧化",B16*C16*D16*0.00045,"2.5MM氧化",B16*C16*D16*0.0005,"3MM氧化",B16*C16*D16*0.00055,""),公式不支持)</f>
        <v/>
      </c>
      <c r="G16" s="23"/>
      <c r="H16" s="31"/>
    </row>
    <row r="17" ht="22.5" customHeight="1" spans="1:8">
      <c r="A17" s="23"/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3 E4 E5 E6 E7 E8 E11 E12 E13 E15 E16 E9:E10">
      <formula1>"2MM氧化,3MM氧化,2.5MM氧化,来料型材,其他"</formula1>
    </dataValidation>
    <dataValidation type="list" allowBlank="1" showInputMessage="1" showErrorMessage="1" sqref="E14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4" sqref="H4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123</v>
      </c>
      <c r="B1" s="14"/>
      <c r="C1" s="14"/>
      <c r="D1" s="14"/>
      <c r="E1" s="15"/>
      <c r="F1" s="16" t="s">
        <v>40</v>
      </c>
      <c r="G1" s="17">
        <f>SUM(F:F)</f>
        <v>112.24125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124</v>
      </c>
      <c r="B3" s="23">
        <v>1</v>
      </c>
      <c r="C3" s="23">
        <v>415</v>
      </c>
      <c r="D3" s="23">
        <v>280</v>
      </c>
      <c r="E3" s="23" t="s">
        <v>23</v>
      </c>
      <c r="F3" s="23">
        <f>IFERROR(_xlfn.SWITCH(E3,"2MM氧化",B3*C3*D3*0.00045,"2.5MM氧化",B3*C3*D3*0.0005,"3MM氧化",B3*C3*D3*0.00055,""),公式不支持)</f>
        <v>52.29</v>
      </c>
      <c r="G3" s="23" t="s">
        <v>125</v>
      </c>
      <c r="H3" s="26">
        <v>45002</v>
      </c>
    </row>
    <row r="4" ht="22.5" customHeight="1" spans="1:8">
      <c r="A4" s="23" t="s">
        <v>116</v>
      </c>
      <c r="B4" s="23">
        <v>1</v>
      </c>
      <c r="C4" s="23">
        <v>365</v>
      </c>
      <c r="D4" s="23">
        <v>365</v>
      </c>
      <c r="E4" s="23" t="s">
        <v>23</v>
      </c>
      <c r="F4" s="23">
        <f>IFERROR(_xlfn.SWITCH(E4,"2MM氧化",B4*C4*D4*0.00045,"2.5MM氧化",B4*C4*D4*0.0005,"3MM氧化",B4*C4*D4*0.00055,""),公式不支持)</f>
        <v>59.95125</v>
      </c>
      <c r="G4" s="23" t="s">
        <v>125</v>
      </c>
      <c r="H4" s="26">
        <v>45002</v>
      </c>
    </row>
    <row r="5" ht="22.5" customHeight="1" spans="1:8">
      <c r="A5" s="23"/>
      <c r="B5" s="23"/>
      <c r="C5" s="23"/>
      <c r="D5" s="23"/>
      <c r="E5" s="23"/>
      <c r="F5" s="23"/>
      <c r="G5" s="23"/>
      <c r="H5" s="26"/>
    </row>
    <row r="6" ht="22.5" customHeight="1" spans="1:8">
      <c r="A6" s="23"/>
      <c r="B6" s="23"/>
      <c r="C6" s="23"/>
      <c r="D6" s="23"/>
      <c r="E6" s="23"/>
      <c r="F6" s="23"/>
      <c r="G6" s="23"/>
      <c r="H6" s="26"/>
    </row>
    <row r="7" ht="22.5" customHeight="1" spans="1:8">
      <c r="A7" s="23"/>
      <c r="B7" s="23"/>
      <c r="C7" s="23"/>
      <c r="D7" s="23"/>
      <c r="E7" s="23"/>
      <c r="F7" s="23" t="str">
        <f>IFERROR(_xlfn.SWITCH(E7,"2MM氧化",B7*C7*D7*0.00045,"2.5MM氧化",B7*C7*D7*0.0005,"3MM氧化",B7*C7*D7*0.00055,""),公式不支持)</f>
        <v/>
      </c>
      <c r="G7" s="23"/>
      <c r="H7" s="31"/>
    </row>
    <row r="8" ht="22.5" customHeight="1" spans="1:8">
      <c r="A8" s="23"/>
      <c r="B8" s="23"/>
      <c r="C8" s="23"/>
      <c r="D8" s="23"/>
      <c r="E8" s="23"/>
      <c r="F8" s="23" t="str">
        <f>IFERROR(_xlfn.SWITCH(E8,"2MM氧化",B8*C8*D8*0.00045,"2.5MM氧化",B8*C8*D8*0.0005,"3MM氧化",B8*C8*D8*0.00055,""),公式不支持)</f>
        <v/>
      </c>
      <c r="G8" s="23"/>
      <c r="H8" s="31"/>
    </row>
    <row r="9" ht="22.5" customHeight="1" spans="1:8">
      <c r="A9" s="23"/>
      <c r="B9" s="23"/>
      <c r="C9" s="23"/>
      <c r="D9" s="23"/>
      <c r="E9" s="23"/>
      <c r="F9" s="23" t="str">
        <f>IFERROR(_xlfn.SWITCH(E9,"2MM氧化",B9*C9*D9*0.00045,"2.5MM氧化",B9*C9*D9*0.0005,"3MM氧化",B9*C9*D9*0.00055,""),公式不支持)</f>
        <v/>
      </c>
      <c r="G9" s="23"/>
      <c r="H9" s="31"/>
    </row>
    <row r="10" ht="22.5" customHeight="1" spans="1:8">
      <c r="A10" s="23"/>
      <c r="B10" s="23"/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31"/>
    </row>
    <row r="11" ht="22.5" customHeight="1" spans="1:8">
      <c r="A11" s="23"/>
      <c r="B11" s="23"/>
      <c r="C11" s="23"/>
      <c r="D11" s="23"/>
      <c r="E11" s="23"/>
      <c r="F11" s="23" t="str">
        <f>IFERROR(_xlfn.SWITCH(E11,"2MM氧化",B11*C11*D11*0.00045,"2.5MM氧化",B11*C11*D11*0.0005,"3MM氧化",B11*C11*D11*0.00055,""),公式不支持)</f>
        <v/>
      </c>
      <c r="G11" s="23"/>
      <c r="H11" s="31"/>
    </row>
    <row r="12" ht="22.5" customHeight="1" spans="1:8">
      <c r="A12" s="23"/>
      <c r="B12" s="23"/>
      <c r="C12" s="23"/>
      <c r="D12" s="23"/>
      <c r="E12" s="23"/>
      <c r="F12" s="23" t="str">
        <f>IFERROR(_xlfn.SWITCH(E12,"2MM氧化",B12*C12*D12*0.00045,"2.5MM氧化",B12*C12*D12*0.0005,"3MM氧化",B12*C12*D12*0.00055,""),公式不支持)</f>
        <v/>
      </c>
      <c r="G12" s="23"/>
      <c r="H12" s="31"/>
    </row>
    <row r="13" ht="22.5" customHeight="1" spans="1:8">
      <c r="A13" s="23"/>
      <c r="B13" s="23"/>
      <c r="C13" s="23"/>
      <c r="D13" s="23"/>
      <c r="E13" s="23"/>
      <c r="F13" s="23" t="str">
        <f>IFERROR(_xlfn.SWITCH(E13,"2MM氧化",B13*C13*D13*0.00045,"2.5MM氧化",B13*C13*D13*0.0005,"3MM氧化",B13*C13*D13*0.00055,""),公式不支持)</f>
        <v/>
      </c>
      <c r="G13" s="23"/>
      <c r="H13" s="31"/>
    </row>
    <row r="14" ht="22.5" customHeight="1" spans="1:8">
      <c r="A14" s="23"/>
      <c r="B14" s="23"/>
      <c r="C14" s="23"/>
      <c r="D14" s="23"/>
      <c r="E14" s="23"/>
      <c r="F14" s="23" t="str">
        <f>IFERROR(_xlfn.SWITCH(E14,"2MM氧化",B14*C14*D14*0.00045,"2.5MM氧化",B14*C14*D14*0.0005,"3MM氧化",B14*C14*D14*0.00055,""),公式不支持)</f>
        <v/>
      </c>
      <c r="G14" s="23"/>
      <c r="H14" s="31"/>
    </row>
    <row r="15" ht="22.5" customHeight="1" spans="1:8">
      <c r="A15" s="23"/>
      <c r="B15" s="23"/>
      <c r="C15" s="23"/>
      <c r="D15" s="23"/>
      <c r="E15" s="23"/>
      <c r="F15" s="23" t="str">
        <f>IFERROR(_xlfn.SWITCH(E15,"2MM氧化",B15*C15*D15*0.00045,"2.5MM氧化",B15*C15*D15*0.0005,"3MM氧化",B15*C15*D15*0.00055,""),公式不支持)</f>
        <v/>
      </c>
      <c r="G15" s="23"/>
      <c r="H15" s="31"/>
    </row>
    <row r="16" ht="22.5" customHeight="1" spans="1:8">
      <c r="A16" s="23"/>
      <c r="B16" s="23"/>
      <c r="C16" s="23"/>
      <c r="D16" s="23"/>
      <c r="E16" s="23"/>
      <c r="F16" s="23" t="str">
        <f>IFERROR(_xlfn.SWITCH(E16,"2MM氧化",B16*C16*D16*0.00045,"2.5MM氧化",B16*C16*D16*0.0005,"3MM氧化",B16*C16*D16*0.00055,""),公式不支持)</f>
        <v/>
      </c>
      <c r="G16" s="23"/>
      <c r="H16" s="31"/>
    </row>
    <row r="17" ht="22.5" customHeight="1" spans="1:8">
      <c r="A17" s="23"/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3 E4 E5 E6 E7 E8 E11 E12 E13 E15 E16 E9:E10">
      <formula1>"2MM氧化,3MM氧化,2.5MM氧化,来料型材,其他"</formula1>
    </dataValidation>
    <dataValidation type="list" allowBlank="1" showInputMessage="1" showErrorMessage="1" sqref="E14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17" sqref="H17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126</v>
      </c>
      <c r="B1" s="14"/>
      <c r="C1" s="14"/>
      <c r="D1" s="14"/>
      <c r="E1" s="15"/>
      <c r="F1" s="16" t="s">
        <v>40</v>
      </c>
      <c r="G1" s="17">
        <f>SUM(F:F)</f>
        <v>2073.3561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33" t="s">
        <v>49</v>
      </c>
      <c r="B3" s="33">
        <v>4</v>
      </c>
      <c r="C3" s="33">
        <v>336</v>
      </c>
      <c r="D3" s="33">
        <v>644</v>
      </c>
      <c r="E3" s="33" t="s">
        <v>23</v>
      </c>
      <c r="F3" s="33">
        <f>IFERROR(_xlfn.SWITCH(E3,"2MM氧化",B3*C3*D3*0.00045,"2.5MM氧化",B3*C3*D3*0.0005,"3MM氧化",B3*C3*D3*0.00055,""),公式不支持)</f>
        <v>389.4912</v>
      </c>
      <c r="G3" s="33" t="s">
        <v>127</v>
      </c>
      <c r="H3" s="26">
        <v>45003</v>
      </c>
    </row>
    <row r="4" ht="22.5" customHeight="1" spans="1:8">
      <c r="A4" s="25" t="s">
        <v>128</v>
      </c>
      <c r="B4" s="25">
        <v>2</v>
      </c>
      <c r="C4" s="25">
        <v>315</v>
      </c>
      <c r="D4" s="25">
        <v>315</v>
      </c>
      <c r="E4" s="25" t="s">
        <v>23</v>
      </c>
      <c r="F4" s="25">
        <f>IFERROR(_xlfn.SWITCH(E4,"2MM氧化",B4*C4*D4*0.00045,"2.5MM氧化",B4*C4*D4*0.0005,"3MM氧化",B4*C4*D4*0.00055,""),公式不支持)</f>
        <v>89.3025</v>
      </c>
      <c r="G4" s="25" t="s">
        <v>129</v>
      </c>
      <c r="H4" s="26">
        <v>45005</v>
      </c>
    </row>
    <row r="5" ht="22.5" customHeight="1" spans="1:8">
      <c r="A5" s="25" t="s">
        <v>31</v>
      </c>
      <c r="B5" s="25">
        <v>7</v>
      </c>
      <c r="C5" s="25">
        <v>460</v>
      </c>
      <c r="D5" s="25">
        <v>383</v>
      </c>
      <c r="E5" s="25" t="s">
        <v>23</v>
      </c>
      <c r="F5" s="25">
        <f>IFERROR(_xlfn.SWITCH(E5,"2MM氧化",B5*C5*D5*0.00045,"2.5MM氧化",B5*C5*D5*0.0005,"3MM氧化",B5*C5*D5*0.00055,""),公式不支持)</f>
        <v>554.967</v>
      </c>
      <c r="G5" s="25" t="s">
        <v>28</v>
      </c>
      <c r="H5" s="26">
        <v>45005</v>
      </c>
    </row>
    <row r="6" ht="22.5" customHeight="1" spans="1:8">
      <c r="A6" s="25" t="s">
        <v>31</v>
      </c>
      <c r="B6" s="25">
        <v>2</v>
      </c>
      <c r="C6" s="25">
        <v>334</v>
      </c>
      <c r="D6" s="25">
        <v>336</v>
      </c>
      <c r="E6" s="25" t="s">
        <v>23</v>
      </c>
      <c r="F6" s="25">
        <f>IFERROR(_xlfn.SWITCH(E6,"2MM氧化",B6*C6*D6*0.00045,"2.5MM氧化",B6*C6*D6*0.0005,"3MM氧化",B6*C6*D6*0.00055,""),公式不支持)</f>
        <v>101.0016</v>
      </c>
      <c r="G6" s="25" t="s">
        <v>28</v>
      </c>
      <c r="H6" s="26">
        <v>45005</v>
      </c>
    </row>
    <row r="7" ht="22.5" customHeight="1" spans="1:8">
      <c r="A7" s="25" t="s">
        <v>31</v>
      </c>
      <c r="B7" s="25">
        <v>2</v>
      </c>
      <c r="C7" s="25">
        <v>266</v>
      </c>
      <c r="D7" s="25">
        <v>271</v>
      </c>
      <c r="E7" s="25" t="s">
        <v>23</v>
      </c>
      <c r="F7" s="25">
        <f>IFERROR(_xlfn.SWITCH(E7,"2MM氧化",B7*C7*D7*0.00045,"2.5MM氧化",B7*C7*D7*0.0005,"3MM氧化",B7*C7*D7*0.00055,""),公式不支持)</f>
        <v>64.8774</v>
      </c>
      <c r="G7" s="25" t="s">
        <v>28</v>
      </c>
      <c r="H7" s="26">
        <v>45005</v>
      </c>
    </row>
    <row r="8" ht="22.5" customHeight="1" spans="1:8">
      <c r="A8" s="25" t="s">
        <v>130</v>
      </c>
      <c r="B8" s="25">
        <v>1</v>
      </c>
      <c r="C8" s="25">
        <v>355</v>
      </c>
      <c r="D8" s="25">
        <v>315</v>
      </c>
      <c r="E8" s="25" t="s">
        <v>23</v>
      </c>
      <c r="F8" s="25">
        <f>IFERROR(_xlfn.SWITCH(E8,"2MM氧化",B8*C8*D8*0.00045,"2.5MM氧化",B8*C8*D8*0.0005,"3MM氧化",B8*C8*D8*0.00055,""),公式不支持)</f>
        <v>50.32125</v>
      </c>
      <c r="G8" s="25" t="s">
        <v>33</v>
      </c>
      <c r="H8" s="26">
        <v>45005</v>
      </c>
    </row>
    <row r="9" ht="22.5" customHeight="1" spans="1:8">
      <c r="A9" s="25" t="s">
        <v>131</v>
      </c>
      <c r="B9" s="25">
        <v>1</v>
      </c>
      <c r="C9" s="25">
        <v>800</v>
      </c>
      <c r="D9" s="25">
        <v>240</v>
      </c>
      <c r="E9" s="25" t="s">
        <v>23</v>
      </c>
      <c r="F9" s="25">
        <f>IFERROR(_xlfn.SWITCH(E9,"2MM氧化",B9*C9*D9*0.00045,"2.5MM氧化",B9*C9*D9*0.0005,"3MM氧化",B9*C9*D9*0.00055,""),公式不支持)</f>
        <v>86.4</v>
      </c>
      <c r="G9" s="25" t="s">
        <v>33</v>
      </c>
      <c r="H9" s="26">
        <v>45005</v>
      </c>
    </row>
    <row r="10" ht="22.5" customHeight="1" spans="1:8">
      <c r="A10" s="23" t="s">
        <v>132</v>
      </c>
      <c r="B10" s="23">
        <v>1</v>
      </c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26">
        <v>45005</v>
      </c>
    </row>
    <row r="11" ht="22.5" customHeight="1" spans="1:8">
      <c r="A11" s="23" t="s">
        <v>60</v>
      </c>
      <c r="B11" s="23">
        <v>1</v>
      </c>
      <c r="C11" s="23">
        <v>410</v>
      </c>
      <c r="D11" s="23">
        <v>488</v>
      </c>
      <c r="E11" s="23" t="s">
        <v>23</v>
      </c>
      <c r="F11" s="23">
        <f>IFERROR(_xlfn.SWITCH(E11,"2MM氧化",B11*C11*D11*0.00045,"2.5MM氧化",B11*C11*D11*0.0005,"3MM氧化",B11*C11*D11*0.00055,""),公式不支持)</f>
        <v>90.036</v>
      </c>
      <c r="G11" s="23" t="s">
        <v>33</v>
      </c>
      <c r="H11" s="26">
        <v>45006</v>
      </c>
    </row>
    <row r="12" ht="22.5" customHeight="1" spans="1:8">
      <c r="A12" s="25" t="s">
        <v>133</v>
      </c>
      <c r="B12" s="25">
        <v>1</v>
      </c>
      <c r="C12" s="25">
        <v>430</v>
      </c>
      <c r="D12" s="25">
        <v>290</v>
      </c>
      <c r="E12" s="25" t="s">
        <v>23</v>
      </c>
      <c r="F12" s="25">
        <f>IFERROR(_xlfn.SWITCH(E12,"2MM氧化",B12*C12*D12*0.00045,"2.5MM氧化",B12*C12*D12*0.0005,"3MM氧化",B12*C12*D12*0.00055,""),公式不支持)</f>
        <v>56.115</v>
      </c>
      <c r="G12" s="25" t="s">
        <v>134</v>
      </c>
      <c r="H12" s="26">
        <v>45005</v>
      </c>
    </row>
    <row r="13" ht="22.5" customHeight="1" spans="1:8">
      <c r="A13" s="25" t="s">
        <v>135</v>
      </c>
      <c r="B13" s="25">
        <v>4</v>
      </c>
      <c r="C13" s="25">
        <v>355</v>
      </c>
      <c r="D13" s="25">
        <v>245</v>
      </c>
      <c r="E13" s="25" t="s">
        <v>23</v>
      </c>
      <c r="F13" s="25">
        <f>IFERROR(_xlfn.SWITCH(E13,"2MM氧化",B13*C13*D13*0.00045,"2.5MM氧化",B13*C13*D13*0.0005,"3MM氧化",B13*C13*D13*0.00055,""),公式不支持)</f>
        <v>156.555</v>
      </c>
      <c r="G13" s="25" t="s">
        <v>134</v>
      </c>
      <c r="H13" s="26">
        <v>45005</v>
      </c>
    </row>
    <row r="14" ht="22.5" customHeight="1" spans="1:8">
      <c r="A14" s="25" t="s">
        <v>136</v>
      </c>
      <c r="B14" s="25">
        <v>1</v>
      </c>
      <c r="C14" s="25">
        <v>295</v>
      </c>
      <c r="D14" s="25">
        <v>265</v>
      </c>
      <c r="E14" s="25" t="s">
        <v>23</v>
      </c>
      <c r="F14" s="25">
        <f>IFERROR(_xlfn.SWITCH(E14,"2MM氧化",B14*C14*D14*0.00045,"2.5MM氧化",B14*C14*D14*0.0005,"3MM氧化",B14*C14*D14*0.00055,""),公式不支持)</f>
        <v>35.17875</v>
      </c>
      <c r="G14" s="25" t="s">
        <v>27</v>
      </c>
      <c r="H14" s="26">
        <v>45005</v>
      </c>
    </row>
    <row r="15" ht="22.5" customHeight="1" spans="1:8">
      <c r="A15" s="23" t="s">
        <v>16</v>
      </c>
      <c r="B15" s="23">
        <v>2</v>
      </c>
      <c r="C15" s="23">
        <v>416</v>
      </c>
      <c r="D15" s="23">
        <v>316</v>
      </c>
      <c r="E15" s="23" t="s">
        <v>23</v>
      </c>
      <c r="F15" s="23">
        <f>IFERROR(_xlfn.SWITCH(E15,"2MM氧化",B15*C15*D15*0.00045,"2.5MM氧化",B15*C15*D15*0.0005,"3MM氧化",B15*C15*D15*0.00055,""),公式不支持)</f>
        <v>118.3104</v>
      </c>
      <c r="G15" s="23" t="s">
        <v>33</v>
      </c>
      <c r="H15" s="26">
        <v>45006</v>
      </c>
    </row>
    <row r="16" ht="22.5" customHeight="1" spans="1:8">
      <c r="A16" s="23" t="s">
        <v>137</v>
      </c>
      <c r="B16" s="23">
        <v>5</v>
      </c>
      <c r="C16" s="23">
        <v>320</v>
      </c>
      <c r="D16" s="23">
        <v>390</v>
      </c>
      <c r="E16" s="25" t="s">
        <v>23</v>
      </c>
      <c r="F16" s="25">
        <f>IFERROR(_xlfn.SWITCH(E16,"2MM氧化",B16*C16*D16*0.00045,"2.5MM氧化",B16*C16*D16*0.0005,"3MM氧化",B16*C16*D16*0.00055,""),公式不支持)</f>
        <v>280.8</v>
      </c>
      <c r="G16" s="25" t="s">
        <v>134</v>
      </c>
      <c r="H16" s="26">
        <v>45005</v>
      </c>
    </row>
    <row r="17" ht="22.5" customHeight="1" spans="1:8">
      <c r="A17" s="23" t="s">
        <v>83</v>
      </c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3 E4 E8 E11 E15 E5:E7 E9:E10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6" sqref="H6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138</v>
      </c>
      <c r="B1" s="14"/>
      <c r="C1" s="14"/>
      <c r="D1" s="14"/>
      <c r="E1" s="15"/>
      <c r="F1" s="16" t="s">
        <v>40</v>
      </c>
      <c r="G1" s="17">
        <f>SUM(F:F)</f>
        <v>64.935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139</v>
      </c>
      <c r="B3" s="23">
        <v>5</v>
      </c>
      <c r="C3" s="23">
        <v>362</v>
      </c>
      <c r="D3" s="23">
        <v>362</v>
      </c>
      <c r="E3" s="23" t="s">
        <v>37</v>
      </c>
      <c r="F3" s="23" t="str">
        <f>IFERROR(_xlfn.SWITCH(E3,"2MM氧化",B3*C3*D3*0.00045,"2.5MM氧化",B3*C3*D3*0.0005,"3MM氧化",B3*C3*D3*0.00055,""),公式不支持)</f>
        <v/>
      </c>
      <c r="G3" s="23" t="s">
        <v>140</v>
      </c>
      <c r="H3" s="26">
        <v>45012</v>
      </c>
    </row>
    <row r="4" ht="22.5" customHeight="1" spans="1:8">
      <c r="A4" s="23" t="s">
        <v>139</v>
      </c>
      <c r="B4" s="23">
        <v>6</v>
      </c>
      <c r="C4" s="23">
        <v>312</v>
      </c>
      <c r="D4" s="23">
        <v>282</v>
      </c>
      <c r="E4" s="23" t="s">
        <v>37</v>
      </c>
      <c r="F4" s="23" t="str">
        <f>IFERROR(_xlfn.SWITCH(E4,"2MM氧化",B4*C4*D4*0.00045,"2.5MM氧化",B4*C4*D4*0.0005,"3MM氧化",B4*C4*D4*0.00055,""),公式不支持)</f>
        <v/>
      </c>
      <c r="G4" s="23" t="s">
        <v>140</v>
      </c>
      <c r="H4" s="26">
        <v>45012</v>
      </c>
    </row>
    <row r="5" ht="22.5" customHeight="1" spans="1:8">
      <c r="A5" s="23" t="s">
        <v>141</v>
      </c>
      <c r="B5" s="23">
        <v>1</v>
      </c>
      <c r="C5" s="23">
        <v>555</v>
      </c>
      <c r="D5" s="23">
        <v>260</v>
      </c>
      <c r="E5" s="23" t="s">
        <v>23</v>
      </c>
      <c r="F5" s="23">
        <f>IFERROR(_xlfn.SWITCH(E5,"2MM氧化",B5*C5*D5*0.00045,"2.5MM氧化",B5*C5*D5*0.0005,"3MM氧化",B5*C5*D5*0.00055,""),公式不支持)</f>
        <v>64.935</v>
      </c>
      <c r="G5" s="23"/>
      <c r="H5" s="26">
        <v>45012</v>
      </c>
    </row>
    <row r="6" ht="22.5" customHeight="1" spans="1:8">
      <c r="A6" s="23" t="s">
        <v>142</v>
      </c>
      <c r="B6" s="23">
        <v>1</v>
      </c>
      <c r="C6" s="23"/>
      <c r="D6" s="23"/>
      <c r="E6" s="23"/>
      <c r="F6" s="23" t="str">
        <f>IFERROR(_xlfn.SWITCH(E6,"2MM氧化",B6*C6*D6*0.00045,"2.5MM氧化",B6*C6*D6*0.0005,"3MM氧化",B6*C6*D6*0.00055,""),公式不支持)</f>
        <v/>
      </c>
      <c r="G6" s="23"/>
      <c r="H6" s="26">
        <v>45017</v>
      </c>
    </row>
    <row r="7" ht="22.5" customHeight="1" spans="1:8">
      <c r="A7" s="23"/>
      <c r="B7" s="23"/>
      <c r="C7" s="23"/>
      <c r="D7" s="23"/>
      <c r="E7" s="23"/>
      <c r="F7" s="23" t="str">
        <f>IFERROR(_xlfn.SWITCH(E7,"2MM氧化",B7*C7*D7*0.00045,"2.5MM氧化",B7*C7*D7*0.0005,"3MM氧化",B7*C7*D7*0.00055,""),公式不支持)</f>
        <v/>
      </c>
      <c r="G7" s="23"/>
      <c r="H7" s="26"/>
    </row>
    <row r="8" ht="22.5" customHeight="1" spans="1:8">
      <c r="A8" s="23"/>
      <c r="B8" s="23"/>
      <c r="C8" s="23"/>
      <c r="D8" s="23"/>
      <c r="E8" s="23"/>
      <c r="F8" s="23" t="str">
        <f>IFERROR(_xlfn.SWITCH(E8,"2MM氧化",B8*C8*D8*0.00045,"2.5MM氧化",B8*C8*D8*0.0005,"3MM氧化",B8*C8*D8*0.00055,""),公式不支持)</f>
        <v/>
      </c>
      <c r="G8" s="23"/>
      <c r="H8" s="26"/>
    </row>
    <row r="9" ht="22.5" customHeight="1" spans="1:8">
      <c r="A9" s="23"/>
      <c r="B9" s="23"/>
      <c r="C9" s="23"/>
      <c r="D9" s="23"/>
      <c r="E9" s="23"/>
      <c r="F9" s="23" t="str">
        <f>IFERROR(_xlfn.SWITCH(E9,"2MM氧化",B9*C9*D9*0.00045,"2.5MM氧化",B9*C9*D9*0.0005,"3MM氧化",B9*C9*D9*0.00055,""),公式不支持)</f>
        <v/>
      </c>
      <c r="G9" s="23"/>
      <c r="H9" s="26"/>
    </row>
    <row r="10" ht="22.5" customHeight="1" spans="1:8">
      <c r="A10" s="23"/>
      <c r="B10" s="23"/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26"/>
    </row>
    <row r="11" ht="22.5" customHeight="1" spans="1:8">
      <c r="A11" s="23"/>
      <c r="B11" s="23"/>
      <c r="C11" s="23"/>
      <c r="D11" s="23"/>
      <c r="E11" s="23"/>
      <c r="F11" s="23" t="str">
        <f>IFERROR(_xlfn.SWITCH(E11,"2MM氧化",B11*C11*D11*0.00045,"2.5MM氧化",B11*C11*D11*0.0005,"3MM氧化",B11*C11*D11*0.00055,""),公式不支持)</f>
        <v/>
      </c>
      <c r="G11" s="23"/>
      <c r="H11" s="26"/>
    </row>
    <row r="12" ht="22.5" customHeight="1" spans="1:8">
      <c r="A12" s="23"/>
      <c r="B12" s="23"/>
      <c r="C12" s="23"/>
      <c r="D12" s="23"/>
      <c r="E12" s="23"/>
      <c r="F12" s="23" t="str">
        <f>IFERROR(_xlfn.SWITCH(E12,"2MM氧化",B12*C12*D12*0.00045,"2.5MM氧化",B12*C12*D12*0.0005,"3MM氧化",B12*C12*D12*0.00055,""),公式不支持)</f>
        <v/>
      </c>
      <c r="G12" s="23"/>
      <c r="H12" s="26"/>
    </row>
    <row r="13" ht="22.5" customHeight="1" spans="1:8">
      <c r="A13" s="23"/>
      <c r="B13" s="23"/>
      <c r="C13" s="23"/>
      <c r="D13" s="23"/>
      <c r="E13" s="23"/>
      <c r="F13" s="23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23"/>
      <c r="C14" s="23"/>
      <c r="D14" s="23"/>
      <c r="E14" s="23"/>
      <c r="F14" s="23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23"/>
      <c r="C15" s="23"/>
      <c r="D15" s="23"/>
      <c r="E15" s="23"/>
      <c r="F15" s="23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23"/>
      <c r="C16" s="23"/>
      <c r="D16" s="23"/>
      <c r="E16" s="23"/>
      <c r="F16" s="23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3 E4 E8 E11 E15 E5:E7 E9:E10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6" sqref="H6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143</v>
      </c>
      <c r="B1" s="14"/>
      <c r="C1" s="14"/>
      <c r="D1" s="14"/>
      <c r="E1" s="15"/>
      <c r="F1" s="16" t="s">
        <v>40</v>
      </c>
      <c r="G1" s="17">
        <f>SUM(F:F)</f>
        <v>739.0935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41" t="s">
        <v>144</v>
      </c>
      <c r="B3" s="23">
        <v>1</v>
      </c>
      <c r="C3" s="23">
        <v>380</v>
      </c>
      <c r="D3" s="23">
        <v>300</v>
      </c>
      <c r="E3" s="23" t="s">
        <v>23</v>
      </c>
      <c r="F3" s="24">
        <f>IFERROR(_xlfn.SWITCH(E3,"2MM氧化",B3*C3*D3*0.00045,"2.5MM氧化",B3*C3*D3*0.0005,"3MM氧化",B3*C3*D3*0.00055,""),公式不支持)</f>
        <v>51.3</v>
      </c>
      <c r="G3" s="23"/>
      <c r="H3" s="26">
        <v>45016</v>
      </c>
    </row>
    <row r="4" ht="22.5" customHeight="1" spans="1:8">
      <c r="A4" s="23" t="s">
        <v>145</v>
      </c>
      <c r="B4" s="23">
        <v>4</v>
      </c>
      <c r="C4" s="23">
        <v>235</v>
      </c>
      <c r="D4" s="23">
        <v>235</v>
      </c>
      <c r="E4" s="23" t="s">
        <v>23</v>
      </c>
      <c r="F4" s="24">
        <f>IFERROR(_xlfn.SWITCH(E4,"2MM氧化",B4*C4*D4*0.00045,"2.5MM氧化",B4*C4*D4*0.0005,"3MM氧化",B4*C4*D4*0.00055,""),公式不支持)</f>
        <v>99.405</v>
      </c>
      <c r="G4" s="23"/>
      <c r="H4" s="26">
        <v>45016</v>
      </c>
    </row>
    <row r="5" ht="22.5" customHeight="1" spans="1:8">
      <c r="A5" s="23" t="s">
        <v>146</v>
      </c>
      <c r="B5" s="23">
        <v>6</v>
      </c>
      <c r="C5" s="23">
        <v>420</v>
      </c>
      <c r="D5" s="23">
        <v>400</v>
      </c>
      <c r="E5" s="23" t="s">
        <v>23</v>
      </c>
      <c r="F5" s="24">
        <f>IFERROR(_xlfn.SWITCH(E5,"2MM氧化",B5*C5*D5*0.00045,"2.5MM氧化",B5*C5*D5*0.0005,"3MM氧化",B5*C5*D5*0.00055,""),公式不支持)</f>
        <v>453.6</v>
      </c>
      <c r="G5" s="23"/>
      <c r="H5" s="26">
        <v>45016</v>
      </c>
    </row>
    <row r="6" ht="22.5" customHeight="1" spans="1:8">
      <c r="A6" s="23" t="s">
        <v>147</v>
      </c>
      <c r="B6" s="23">
        <v>2</v>
      </c>
      <c r="C6" s="23">
        <v>269</v>
      </c>
      <c r="D6" s="23">
        <v>310</v>
      </c>
      <c r="E6" s="23" t="s">
        <v>23</v>
      </c>
      <c r="F6" s="24">
        <f>IFERROR(_xlfn.SWITCH(E6,"2MM氧化",B6*C6*D6*0.00045,"2.5MM氧化",B6*C6*D6*0.0005,"3MM氧化",B6*C6*D6*0.00055,""),公式不支持)</f>
        <v>75.051</v>
      </c>
      <c r="G6" s="23"/>
      <c r="H6" s="26">
        <v>45016</v>
      </c>
    </row>
    <row r="7" ht="22.5" customHeight="1" spans="1:8">
      <c r="A7" s="23" t="s">
        <v>148</v>
      </c>
      <c r="B7" s="23">
        <v>1</v>
      </c>
      <c r="C7" s="23">
        <v>450</v>
      </c>
      <c r="D7" s="23">
        <v>295</v>
      </c>
      <c r="E7" s="23" t="s">
        <v>23</v>
      </c>
      <c r="F7" s="24">
        <f>IFERROR(_xlfn.SWITCH(E7,"2MM氧化",B7*C7*D7*0.00045,"2.5MM氧化",B7*C7*D7*0.0005,"3MM氧化",B7*C7*D7*0.00055,""),公式不支持)</f>
        <v>59.7375</v>
      </c>
      <c r="G7" s="23"/>
      <c r="H7" s="26"/>
    </row>
    <row r="8" ht="22.5" customHeight="1" spans="1:8">
      <c r="A8" s="23"/>
      <c r="B8" s="23"/>
      <c r="C8" s="23"/>
      <c r="D8" s="23"/>
      <c r="E8" s="23"/>
      <c r="F8" s="24" t="str">
        <f>IFERROR(_xlfn.SWITCH(E8,"2MM氧化",B8*C8*D8*0.00045,"2.5MM氧化",B8*C8*D8*0.0005,"3MM氧化",B8*C8*D8*0.00055,""),公式不支持)</f>
        <v/>
      </c>
      <c r="G8" s="23"/>
      <c r="H8" s="26"/>
    </row>
    <row r="9" ht="22.5" customHeight="1" spans="1:8">
      <c r="A9" s="23"/>
      <c r="B9" s="23"/>
      <c r="C9" s="23"/>
      <c r="D9" s="23"/>
      <c r="E9" s="23"/>
      <c r="F9" s="24" t="str">
        <f>IFERROR(_xlfn.SWITCH(E9,"2MM氧化",B9*C9*D9*0.00045,"2.5MM氧化",B9*C9*D9*0.0005,"3MM氧化",B9*C9*D9*0.00055,""),公式不支持)</f>
        <v/>
      </c>
      <c r="G9" s="23"/>
      <c r="H9" s="26"/>
    </row>
    <row r="10" ht="22.5" customHeight="1" spans="1:8">
      <c r="A10" s="23"/>
      <c r="B10" s="23"/>
      <c r="C10" s="23"/>
      <c r="D10" s="23"/>
      <c r="E10" s="23"/>
      <c r="F10" s="24" t="str">
        <f>IFERROR(_xlfn.SWITCH(E10,"2MM氧化",B10*C10*D10*0.00045,"2.5MM氧化",B10*C10*D10*0.0005,"3MM氧化",B10*C10*D10*0.00055,""),公式不支持)</f>
        <v/>
      </c>
      <c r="G10" s="23"/>
      <c r="H10" s="26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6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6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3 E4 E5 E8 E11 E15 E6:E7 E9:E10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showGridLines="0" workbookViewId="0">
      <selection activeCell="H14" sqref="H14"/>
    </sheetView>
  </sheetViews>
  <sheetFormatPr defaultColWidth="9" defaultRowHeight="14.25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149</v>
      </c>
      <c r="B1" s="14"/>
      <c r="C1" s="14"/>
      <c r="D1" s="14"/>
      <c r="E1" s="15"/>
      <c r="F1" s="16" t="s">
        <v>40</v>
      </c>
      <c r="G1" s="17">
        <f>SUM(F:F)</f>
        <v>2391.3556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33" t="s">
        <v>60</v>
      </c>
      <c r="B3" s="33">
        <v>14</v>
      </c>
      <c r="C3" s="33">
        <v>392</v>
      </c>
      <c r="D3" s="33">
        <v>310</v>
      </c>
      <c r="E3" s="33" t="s">
        <v>58</v>
      </c>
      <c r="F3" s="34">
        <f>IFERROR(_xlfn.SWITCH(E3,"2MM氧化",B3*C3*D3*0.00045,"2.5MM氧化",B3*C3*D3*0.0005,"3MM氧化",B3*C3*D3*0.00055,""),公式不支持)</f>
        <v>935.704</v>
      </c>
      <c r="G3" s="33" t="s">
        <v>45</v>
      </c>
      <c r="H3" s="26">
        <v>45019</v>
      </c>
    </row>
    <row r="4" ht="22.5" customHeight="1" spans="1:8">
      <c r="A4" s="33" t="s">
        <v>150</v>
      </c>
      <c r="B4" s="33">
        <v>3</v>
      </c>
      <c r="C4" s="33">
        <v>270</v>
      </c>
      <c r="D4" s="33">
        <v>240</v>
      </c>
      <c r="E4" s="33" t="s">
        <v>23</v>
      </c>
      <c r="F4" s="34">
        <f>IFERROR(_xlfn.SWITCH(E4,"2MM氧化",B4*C4*D4*0.00045,"2.5MM氧化",B4*C4*D4*0.0005,"3MM氧化",B4*C4*D4*0.00055,""),公式不支持)</f>
        <v>87.48</v>
      </c>
      <c r="G4" s="33" t="s">
        <v>45</v>
      </c>
      <c r="H4" s="26">
        <v>45019</v>
      </c>
    </row>
    <row r="5" ht="22.5" customHeight="1" spans="1:8">
      <c r="A5" s="33" t="s">
        <v>148</v>
      </c>
      <c r="B5" s="33">
        <v>1</v>
      </c>
      <c r="C5" s="33">
        <v>450</v>
      </c>
      <c r="D5" s="33">
        <v>295</v>
      </c>
      <c r="E5" s="33" t="s">
        <v>23</v>
      </c>
      <c r="F5" s="34">
        <f>IFERROR(_xlfn.SWITCH(E5,"2MM氧化",B5*C5*D5*0.00045,"2.5MM氧化",B5*C5*D5*0.0005,"3MM氧化",B5*C5*D5*0.00055,""),公式不支持)</f>
        <v>59.7375</v>
      </c>
      <c r="G5" s="33"/>
      <c r="H5" s="26">
        <v>45017</v>
      </c>
    </row>
    <row r="6" ht="22.5" customHeight="1" spans="1:8">
      <c r="A6" s="33" t="s">
        <v>151</v>
      </c>
      <c r="B6" s="33">
        <v>1</v>
      </c>
      <c r="C6" s="33">
        <v>365</v>
      </c>
      <c r="D6" s="33">
        <v>365</v>
      </c>
      <c r="E6" s="33" t="s">
        <v>23</v>
      </c>
      <c r="F6" s="34">
        <f>IFERROR(_xlfn.SWITCH(E6,"2MM氧化",B6*C6*D6*0.00045,"2.5MM氧化",B6*C6*D6*0.0005,"3MM氧化",B6*C6*D6*0.00055,""),公式不支持)</f>
        <v>59.95125</v>
      </c>
      <c r="G6" s="33" t="s">
        <v>152</v>
      </c>
      <c r="H6" s="26">
        <v>45019</v>
      </c>
    </row>
    <row r="7" ht="22.5" customHeight="1" spans="1:9">
      <c r="A7" s="33" t="s">
        <v>153</v>
      </c>
      <c r="B7" s="33">
        <v>2</v>
      </c>
      <c r="C7" s="33">
        <v>450</v>
      </c>
      <c r="D7" s="33">
        <v>180</v>
      </c>
      <c r="E7" s="33" t="s">
        <v>23</v>
      </c>
      <c r="F7" s="34">
        <f>IFERROR(_xlfn.SWITCH(E7,"2MM氧化",B7*C7*D7*0.00045,"2.5MM氧化",B7*C7*D7*0.0005,"3MM氧化",B7*C7*D7*0.00055,""),公式不支持)</f>
        <v>72.9</v>
      </c>
      <c r="G7" s="33" t="s">
        <v>28</v>
      </c>
      <c r="H7" s="26">
        <v>45019</v>
      </c>
      <c r="I7" s="38" t="s">
        <v>154</v>
      </c>
    </row>
    <row r="8" ht="22.5" customHeight="1" spans="1:9">
      <c r="A8" s="33" t="s">
        <v>155</v>
      </c>
      <c r="B8" s="33">
        <v>2</v>
      </c>
      <c r="C8" s="33">
        <v>335</v>
      </c>
      <c r="D8" s="33">
        <v>275</v>
      </c>
      <c r="E8" s="33" t="s">
        <v>23</v>
      </c>
      <c r="F8" s="34">
        <f>IFERROR(_xlfn.SWITCH(E8,"2MM氧化",B8*C8*D8*0.00045,"2.5MM氧化",B8*C8*D8*0.0005,"3MM氧化",B8*C8*D8*0.00055,""),公式不支持)</f>
        <v>82.9125</v>
      </c>
      <c r="G8" s="33" t="s">
        <v>33</v>
      </c>
      <c r="H8" s="26" t="s">
        <v>95</v>
      </c>
      <c r="I8" s="39"/>
    </row>
    <row r="9" ht="22.5" customHeight="1" spans="1:9">
      <c r="A9" s="33" t="s">
        <v>156</v>
      </c>
      <c r="B9" s="33">
        <v>1</v>
      </c>
      <c r="C9" s="33">
        <v>315</v>
      </c>
      <c r="D9" s="33">
        <v>355</v>
      </c>
      <c r="E9" s="33" t="s">
        <v>23</v>
      </c>
      <c r="F9" s="34">
        <f>IFERROR(_xlfn.SWITCH(E9,"2MM氧化",B9*C9*D9*0.00045,"2.5MM氧化",B9*C9*D9*0.0005,"3MM氧化",B9*C9*D9*0.00055,""),公式不支持)</f>
        <v>50.32125</v>
      </c>
      <c r="G9" s="33" t="s">
        <v>27</v>
      </c>
      <c r="H9" s="26">
        <v>45019</v>
      </c>
      <c r="I9" s="39"/>
    </row>
    <row r="10" ht="22.5" customHeight="1" spans="1:9">
      <c r="A10" s="33" t="s">
        <v>157</v>
      </c>
      <c r="B10" s="33">
        <v>6</v>
      </c>
      <c r="C10" s="33">
        <v>341</v>
      </c>
      <c r="D10" s="33">
        <v>347</v>
      </c>
      <c r="E10" s="33" t="s">
        <v>58</v>
      </c>
      <c r="F10" s="34">
        <f>IFERROR(_xlfn.SWITCH(E10,"2MM氧化",B10*C10*D10*0.00045,"2.5MM氧化",B10*C10*D10*0.0005,"3MM氧化",B10*C10*D10*0.00055,""),公式不支持)</f>
        <v>390.4791</v>
      </c>
      <c r="G10" s="33" t="s">
        <v>28</v>
      </c>
      <c r="H10" s="26">
        <v>45019</v>
      </c>
      <c r="I10" s="38" t="s">
        <v>158</v>
      </c>
    </row>
    <row r="11" ht="22.5" customHeight="1" spans="1:8">
      <c r="A11" s="33" t="s">
        <v>82</v>
      </c>
      <c r="B11" s="33">
        <v>6</v>
      </c>
      <c r="C11" s="33">
        <v>210</v>
      </c>
      <c r="D11" s="33">
        <v>160</v>
      </c>
      <c r="E11" s="33" t="s">
        <v>23</v>
      </c>
      <c r="F11" s="34">
        <f>IFERROR(_xlfn.SWITCH(E11,"2MM氧化",B11*C11*D11*0.00045,"2.5MM氧化",B11*C11*D11*0.0005,"3MM氧化",B11*C11*D11*0.00055,""),公式不支持)</f>
        <v>90.72</v>
      </c>
      <c r="G11" s="33" t="s">
        <v>28</v>
      </c>
      <c r="H11" s="26">
        <v>45019</v>
      </c>
    </row>
    <row r="12" ht="22.5" customHeight="1" spans="1:9">
      <c r="A12" s="35" t="s">
        <v>159</v>
      </c>
      <c r="B12" s="35">
        <v>10</v>
      </c>
      <c r="C12" s="35">
        <v>430</v>
      </c>
      <c r="D12" s="35">
        <v>290</v>
      </c>
      <c r="E12" s="35" t="s">
        <v>23</v>
      </c>
      <c r="F12" s="36">
        <f>IFERROR(_xlfn.SWITCH(E12,"2MM氧化",B12*C12*D12*0.00045,"2.5MM氧化",B12*C12*D12*0.0005,"3MM氧化",B12*C12*D12*0.00055,""),公式不支持)</f>
        <v>561.15</v>
      </c>
      <c r="G12" s="35" t="s">
        <v>160</v>
      </c>
      <c r="H12" s="37">
        <v>45019</v>
      </c>
      <c r="I12" s="40" t="s">
        <v>161</v>
      </c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3 E4 E5 E8 E11 E15 E6:E7 E9:E10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F13" sqref="F13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162</v>
      </c>
      <c r="B1" s="14"/>
      <c r="C1" s="14"/>
      <c r="D1" s="14"/>
      <c r="E1" s="15"/>
      <c r="F1" s="16" t="s">
        <v>40</v>
      </c>
      <c r="G1" s="17">
        <f>SUM(F:F)</f>
        <v>2771.92865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9" t="s">
        <v>159</v>
      </c>
      <c r="B3" s="23">
        <v>10</v>
      </c>
      <c r="C3" s="23">
        <v>430</v>
      </c>
      <c r="D3" s="23">
        <v>290</v>
      </c>
      <c r="E3" s="23" t="s">
        <v>23</v>
      </c>
      <c r="F3" s="24">
        <f>IFERROR(_xlfn.SWITCH(E3,"2MM氧化",B3*C3*D3*0.00045,"2.5MM氧化",B3*C3*D3*0.0005,"3MM氧化",B3*C3*D3*0.00055,""),公式不支持)</f>
        <v>561.15</v>
      </c>
      <c r="G3" s="23" t="s">
        <v>160</v>
      </c>
      <c r="H3" s="30">
        <v>45022</v>
      </c>
    </row>
    <row r="4" ht="22.5" customHeight="1" spans="1:8">
      <c r="A4" s="23" t="s">
        <v>163</v>
      </c>
      <c r="B4" s="23">
        <v>10</v>
      </c>
      <c r="C4" s="23">
        <v>267</v>
      </c>
      <c r="D4" s="23">
        <v>267</v>
      </c>
      <c r="E4" s="23" t="s">
        <v>23</v>
      </c>
      <c r="F4" s="24">
        <f>IFERROR(_xlfn.SWITCH(E4,"2MM氧化",B4*C4*D4*0.00045,"2.5MM氧化",B4*C4*D4*0.0005,"3MM氧化",B4*C4*D4*0.00055,""),公式不支持)</f>
        <v>320.8005</v>
      </c>
      <c r="G4" s="23" t="s">
        <v>28</v>
      </c>
      <c r="H4" s="30">
        <v>45022</v>
      </c>
    </row>
    <row r="5" ht="22.5" customHeight="1" spans="1:8">
      <c r="A5" s="23" t="s">
        <v>163</v>
      </c>
      <c r="B5" s="23">
        <v>10</v>
      </c>
      <c r="C5" s="23">
        <v>267</v>
      </c>
      <c r="D5" s="23">
        <v>267</v>
      </c>
      <c r="E5" s="23" t="s">
        <v>23</v>
      </c>
      <c r="F5" s="24">
        <f>IFERROR(_xlfn.SWITCH(E5,"2MM氧化",B5*C5*D5*0.00045,"2.5MM氧化",B5*C5*D5*0.0005,"3MM氧化",B5*C5*D5*0.00055,""),公式不支持)</f>
        <v>320.8005</v>
      </c>
      <c r="G5" s="23" t="s">
        <v>28</v>
      </c>
      <c r="H5" s="30">
        <v>45022</v>
      </c>
    </row>
    <row r="6" ht="22.5" customHeight="1" spans="1:8">
      <c r="A6" s="25" t="s">
        <v>164</v>
      </c>
      <c r="B6" s="23">
        <v>5</v>
      </c>
      <c r="C6" s="23">
        <v>330</v>
      </c>
      <c r="D6" s="23">
        <v>352</v>
      </c>
      <c r="E6" s="23" t="s">
        <v>23</v>
      </c>
      <c r="F6" s="24">
        <f>IFERROR(_xlfn.SWITCH(E6,"2MM氧化",B6*C6*D6*0.00045,"2.5MM氧化",B6*C6*D6*0.0005,"3MM氧化",B6*C6*D6*0.00055,""),公式不支持)</f>
        <v>261.36</v>
      </c>
      <c r="G6" s="23" t="s">
        <v>160</v>
      </c>
      <c r="H6" s="30">
        <v>45022</v>
      </c>
    </row>
    <row r="7" ht="22.5" customHeight="1" spans="1:8">
      <c r="A7" s="25" t="s">
        <v>165</v>
      </c>
      <c r="B7" s="23">
        <v>5</v>
      </c>
      <c r="C7" s="23">
        <v>329</v>
      </c>
      <c r="D7" s="23">
        <v>239</v>
      </c>
      <c r="E7" s="23" t="s">
        <v>23</v>
      </c>
      <c r="F7" s="24">
        <f>IFERROR(_xlfn.SWITCH(E7,"2MM氧化",B7*C7*D7*0.00045,"2.5MM氧化",B7*C7*D7*0.0005,"3MM氧化",B7*C7*D7*0.00055,""),公式不支持)</f>
        <v>176.91975</v>
      </c>
      <c r="G7" s="23" t="s">
        <v>27</v>
      </c>
      <c r="H7" s="30">
        <v>45022</v>
      </c>
    </row>
    <row r="8" ht="22.5" customHeight="1" spans="1:8">
      <c r="A8" s="29" t="s">
        <v>166</v>
      </c>
      <c r="B8" s="23">
        <v>14</v>
      </c>
      <c r="C8" s="23">
        <v>341</v>
      </c>
      <c r="D8" s="23">
        <v>347</v>
      </c>
      <c r="E8" s="32" t="s">
        <v>58</v>
      </c>
      <c r="F8" s="24">
        <f>IFERROR(_xlfn.SWITCH(E8,"2MM氧化",B8*C8*D8*0.00045,"2.5MM氧化",B8*C8*D8*0.0005,"3MM氧化",B8*C8*D8*0.00055,""),公式不支持)</f>
        <v>911.1179</v>
      </c>
      <c r="G8" s="23" t="s">
        <v>28</v>
      </c>
      <c r="H8" s="30">
        <v>45022</v>
      </c>
    </row>
    <row r="9" ht="22.5" customHeight="1" spans="1:8">
      <c r="A9" s="29" t="s">
        <v>167</v>
      </c>
      <c r="B9" s="23">
        <v>14</v>
      </c>
      <c r="C9" s="23">
        <v>210</v>
      </c>
      <c r="D9" s="23">
        <v>160</v>
      </c>
      <c r="E9" s="23" t="s">
        <v>23</v>
      </c>
      <c r="F9" s="24">
        <f>IFERROR(_xlfn.SWITCH(E9,"2MM氧化",B9*C9*D9*0.00045,"2.5MM氧化",B9*C9*D9*0.0005,"3MM氧化",B9*C9*D9*0.00055,""),公式不支持)</f>
        <v>211.68</v>
      </c>
      <c r="G9" s="23" t="s">
        <v>28</v>
      </c>
      <c r="H9" s="30">
        <v>45022</v>
      </c>
    </row>
    <row r="10" ht="22.5" customHeight="1" spans="1:8">
      <c r="A10" s="29" t="s">
        <v>167</v>
      </c>
      <c r="B10" s="23">
        <v>1</v>
      </c>
      <c r="C10" s="23">
        <v>150</v>
      </c>
      <c r="D10" s="23">
        <v>120</v>
      </c>
      <c r="E10" s="23" t="s">
        <v>23</v>
      </c>
      <c r="F10" s="24">
        <f>IFERROR(_xlfn.SWITCH(E10,"2MM氧化",B10*C10*D10*0.00045,"2.5MM氧化",B10*C10*D10*0.0005,"3MM氧化",B10*C10*D10*0.00055,""),公式不支持)</f>
        <v>8.1</v>
      </c>
      <c r="G10" s="23" t="s">
        <v>28</v>
      </c>
      <c r="H10" s="30">
        <v>45022</v>
      </c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6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6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3 E4 E5 E8 E9 E10 E11 E15 E6:E7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showGridLines="0" workbookViewId="0">
      <selection activeCell="D5" sqref="D5"/>
    </sheetView>
  </sheetViews>
  <sheetFormatPr defaultColWidth="9" defaultRowHeight="14.25" outlineLevelCol="6"/>
  <cols>
    <col min="1" max="1" width="13.125" customWidth="1"/>
    <col min="2" max="2" width="8.625" customWidth="1"/>
    <col min="3" max="4" width="8" customWidth="1"/>
    <col min="5" max="5" width="14" customWidth="1"/>
    <col min="6" max="6" width="12.375" customWidth="1"/>
    <col min="7" max="7" width="11.875" customWidth="1"/>
  </cols>
  <sheetData>
    <row r="1" ht="28.5" customHeight="1" spans="1:7">
      <c r="A1" s="59" t="s">
        <v>20</v>
      </c>
      <c r="B1" s="60"/>
      <c r="C1" s="60"/>
      <c r="D1" s="60"/>
      <c r="E1" s="60"/>
      <c r="F1" s="60"/>
      <c r="G1" s="60"/>
    </row>
    <row r="2" ht="22.5" customHeight="1" spans="1:7">
      <c r="A2" s="19" t="s">
        <v>1</v>
      </c>
      <c r="B2" s="19" t="s">
        <v>2</v>
      </c>
      <c r="C2" s="20" t="s">
        <v>3</v>
      </c>
      <c r="D2" s="21"/>
      <c r="E2" s="19" t="s">
        <v>21</v>
      </c>
      <c r="F2" s="19" t="s">
        <v>5</v>
      </c>
      <c r="G2" s="19" t="s">
        <v>6</v>
      </c>
    </row>
    <row r="3" ht="22.5" customHeight="1" spans="1:7">
      <c r="A3" s="41" t="s">
        <v>22</v>
      </c>
      <c r="B3" s="44">
        <v>1</v>
      </c>
      <c r="C3" s="44">
        <v>330</v>
      </c>
      <c r="D3" s="44">
        <v>310</v>
      </c>
      <c r="E3" s="45" t="s">
        <v>23</v>
      </c>
      <c r="F3" s="43">
        <f>IFERROR(_xlfn.SWITCH(E3,"2MM氧化",B3*C3*D3*0.00045,"2.5MM氧化",B3*C3*D3*0.0005,"3MM氧化",B3*C3*D3*0.00055,""),公式不支持)</f>
        <v>46.035</v>
      </c>
      <c r="G3" s="41" t="s">
        <v>24</v>
      </c>
    </row>
    <row r="4" ht="22.5" customHeight="1" spans="1:7">
      <c r="A4" s="23" t="s">
        <v>25</v>
      </c>
      <c r="B4" s="44">
        <v>8</v>
      </c>
      <c r="C4" s="61"/>
      <c r="D4" s="61"/>
      <c r="E4" s="45" t="s">
        <v>26</v>
      </c>
      <c r="F4" s="43" t="str">
        <f>IFERROR(_xlfn.SWITCH(E4,"2MM氧化",B4*C4*D4*0.00045,"2.5MM氧化",B4*C4*D4*0.0005,"3MM氧化",B4*C4*D4*0.00055,""),公式不支持)</f>
        <v/>
      </c>
      <c r="G4" s="23" t="s">
        <v>27</v>
      </c>
    </row>
    <row r="5" ht="22.5" customHeight="1" spans="1:7">
      <c r="A5" s="23" t="s">
        <v>25</v>
      </c>
      <c r="B5" s="44">
        <v>15</v>
      </c>
      <c r="C5" s="43"/>
      <c r="D5" s="43"/>
      <c r="E5" s="45" t="s">
        <v>26</v>
      </c>
      <c r="F5" s="43" t="str">
        <f>IFERROR(_xlfn.SWITCH(E5,"2MM氧化",B5*C5*D5*0.00045,"2.5MM氧化",B5*C5*D5*0.0005,"3MM氧化",B5*C5*D5*0.00055,""),公式不支持)</f>
        <v/>
      </c>
      <c r="G5" s="23" t="s">
        <v>28</v>
      </c>
    </row>
    <row r="6" ht="22.5" customHeight="1" spans="1:7">
      <c r="A6" s="41" t="s">
        <v>29</v>
      </c>
      <c r="B6" s="44">
        <v>1</v>
      </c>
      <c r="C6" s="43">
        <v>298</v>
      </c>
      <c r="D6" s="43">
        <v>220</v>
      </c>
      <c r="E6" s="45" t="s">
        <v>23</v>
      </c>
      <c r="F6" s="43">
        <f>IFERROR(_xlfn.SWITCH(E6,"2MM氧化",B6*C6*D6*0.00045,"2.5MM氧化",B6*C6*D6*0.0005,"3MM氧化",B6*C6*D6*0.00055,""),公式不支持)</f>
        <v>29.502</v>
      </c>
      <c r="G6" s="41" t="s">
        <v>30</v>
      </c>
    </row>
    <row r="7" ht="22.5" customHeight="1" spans="1:7">
      <c r="A7" s="23" t="s">
        <v>31</v>
      </c>
      <c r="B7" s="44">
        <v>2</v>
      </c>
      <c r="C7" s="43">
        <v>335</v>
      </c>
      <c r="D7" s="43">
        <v>337</v>
      </c>
      <c r="E7" s="45" t="s">
        <v>23</v>
      </c>
      <c r="F7" s="43">
        <f>IFERROR(_xlfn.SWITCH(E7,"2MM氧化",B7*C7*D7*0.00045,"2.5MM氧化",B7*C7*D7*0.0005,"3MM氧化",B7*C7*D7*0.00055,""),公式不支持)</f>
        <v>101.6055</v>
      </c>
      <c r="G7" s="41" t="s">
        <v>24</v>
      </c>
    </row>
    <row r="8" ht="22.5" customHeight="1" spans="1:7">
      <c r="A8" s="23" t="s">
        <v>32</v>
      </c>
      <c r="B8" s="44">
        <v>8</v>
      </c>
      <c r="C8" s="43">
        <v>310</v>
      </c>
      <c r="D8" s="43">
        <v>310</v>
      </c>
      <c r="E8" s="45" t="s">
        <v>23</v>
      </c>
      <c r="F8" s="43">
        <f>IFERROR(_xlfn.SWITCH(E8,"2MM氧化",B8*C8*D8*0.00045,"2.5MM氧化",B8*C8*D8*0.0005,"3MM氧化",B8*C8*D8*0.00055,""),公式不支持)</f>
        <v>345.96</v>
      </c>
      <c r="G8" s="23" t="s">
        <v>33</v>
      </c>
    </row>
    <row r="9" ht="22.5" customHeight="1" spans="1:7">
      <c r="A9" s="58" t="s">
        <v>34</v>
      </c>
      <c r="B9" s="44">
        <v>1</v>
      </c>
      <c r="C9" s="43">
        <v>410</v>
      </c>
      <c r="D9" s="43">
        <v>260</v>
      </c>
      <c r="E9" s="45" t="s">
        <v>23</v>
      </c>
      <c r="F9" s="43">
        <f>IFERROR(_xlfn.SWITCH(E9,"2MM氧化",B9*C9*D9*0.00045,"2.5MM氧化",B9*C9*D9*0.0005,"3MM氧化",B9*C9*D9*0.00055,""),公式不支持)</f>
        <v>47.97</v>
      </c>
      <c r="G9" s="58" t="s">
        <v>35</v>
      </c>
    </row>
    <row r="10" ht="22.5" customHeight="1" spans="1:7">
      <c r="A10" s="23"/>
      <c r="B10" s="44"/>
      <c r="C10" s="43"/>
      <c r="D10" s="43"/>
      <c r="E10" s="45"/>
      <c r="F10" s="43" t="str">
        <f>IFERROR(_xlfn.SWITCH(E10,"2MM氧化",B10*C10*D10*0.00045,"2.5MM氧化",B10*C10*D10*0.0005,"3MM氧化",B10*C10*D10*0.00055,""),公式不支持)</f>
        <v/>
      </c>
      <c r="G10" s="23"/>
    </row>
    <row r="11" ht="22.5" customHeight="1" spans="1:7">
      <c r="A11" s="23" t="s">
        <v>36</v>
      </c>
      <c r="B11" s="44">
        <v>2</v>
      </c>
      <c r="C11" s="43">
        <v>130</v>
      </c>
      <c r="D11" s="43">
        <v>80</v>
      </c>
      <c r="E11" s="45" t="s">
        <v>37</v>
      </c>
      <c r="F11" s="43" t="str">
        <f>IFERROR(_xlfn.SWITCH(E11,"2MM氧化",B11*C11*D11*0.00045,"2.5MM氧化",B11*C11*D11*0.0005,"3MM氧化",B11*C11*D11*0.00055,""),公式不支持)</f>
        <v/>
      </c>
      <c r="G11" s="58" t="s">
        <v>38</v>
      </c>
    </row>
    <row r="12" ht="22.5" customHeight="1" spans="1:7">
      <c r="A12" s="23"/>
      <c r="B12" s="44"/>
      <c r="C12" s="43"/>
      <c r="D12" s="43"/>
      <c r="E12" s="45"/>
      <c r="F12" s="43" t="str">
        <f>IFERROR(_xlfn.SWITCH(E12,"2MM氧化",B12*C12*D12*0.00045,"2.5MM氧化",B12*C12*D12*0.0005,"3MM氧化",B12*C12*D12*0.00055,""),公式不支持)</f>
        <v/>
      </c>
      <c r="G12" s="58"/>
    </row>
    <row r="13" ht="22.5" customHeight="1" spans="1:7">
      <c r="A13" s="23"/>
      <c r="B13" s="44"/>
      <c r="C13" s="43"/>
      <c r="D13" s="43"/>
      <c r="E13" s="45"/>
      <c r="F13" s="43" t="str">
        <f>IFERROR(_xlfn.SWITCH(E13,"2MM氧化",B13*C13*D13*0.00045,"2.5MM氧化",B13*C13*D13*0.0005,"3MM氧化",B13*C13*D13*0.00055,""),公式不支持)</f>
        <v/>
      </c>
      <c r="G13" s="23"/>
    </row>
    <row r="14" ht="22.5" customHeight="1" spans="1:7">
      <c r="A14" s="23"/>
      <c r="B14" s="44"/>
      <c r="C14" s="43"/>
      <c r="D14" s="43"/>
      <c r="E14" s="45"/>
      <c r="F14" s="43" t="str">
        <f>IFERROR(_xlfn.SWITCH(E14,"2MM氧化",B14*C14*D14*0.00045,"2.5MM氧化",B14*C14*D14*0.0005,"3MM氧化",B14*C14*D14*0.00055,""),公式不支持)</f>
        <v/>
      </c>
      <c r="G14" s="23"/>
    </row>
    <row r="15" ht="22.5" customHeight="1" spans="1:7">
      <c r="A15" s="23"/>
      <c r="B15" s="44"/>
      <c r="C15" s="43"/>
      <c r="D15" s="43"/>
      <c r="E15" s="45"/>
      <c r="F15" s="43" t="str">
        <f>IFERROR(_xlfn.SWITCH(E15,"2MM氧化",B15*C15*D15*0.00045,"2.5MM氧化",B15*C15*D15*0.0005,"3MM氧化",B15*C15*D15*0.00055,""),公式不支持)</f>
        <v/>
      </c>
      <c r="G15" s="23"/>
    </row>
    <row r="16" ht="22.5" customHeight="1" spans="1:7">
      <c r="A16" s="23"/>
      <c r="B16" s="44"/>
      <c r="C16" s="43"/>
      <c r="D16" s="43"/>
      <c r="E16" s="45"/>
      <c r="F16" s="43" t="str">
        <f>IFERROR(_xlfn.SWITCH(E16,"2MM氧化",B16*C16*D16*0.00045,"2.5MM氧化",B16*C16*D16*0.0005,"3MM氧化",B16*C16*D16*0.00055,""),公式不支持)</f>
        <v/>
      </c>
      <c r="G16" s="23"/>
    </row>
    <row r="17" ht="22.5" customHeight="1" spans="1:7">
      <c r="A17" s="23"/>
      <c r="B17" s="44"/>
      <c r="C17" s="43"/>
      <c r="D17" s="43"/>
      <c r="E17" s="45"/>
      <c r="F17" s="43" t="str">
        <f>IFERROR(_xlfn.SWITCH(E17,"2MM氧化",B17*C17*D17*0.00045,"2.5MM氧化",B17*C17*D17*0.0005,"3MM氧化",B17*C17*D17*0.00055,""),公式不支持)</f>
        <v/>
      </c>
      <c r="G17" s="23"/>
    </row>
    <row r="18" ht="22.5" customHeight="1" spans="1:7">
      <c r="A18" s="23"/>
      <c r="B18" s="44"/>
      <c r="C18" s="43"/>
      <c r="D18" s="43"/>
      <c r="E18" s="45"/>
      <c r="F18" s="43" t="str">
        <f>IFERROR(_xlfn.SWITCH(E18,"2MM氧化",B18*C18*D18*0.00045,"2.5MM氧化",B18*C18*D18*0.0005,"3MM氧化",B18*C18*D18*0.00055,""),公式不支持)</f>
        <v/>
      </c>
      <c r="G18" s="23"/>
    </row>
    <row r="19" ht="22.5" customHeight="1" spans="1:7">
      <c r="A19" s="23"/>
      <c r="B19" s="44"/>
      <c r="C19" s="43"/>
      <c r="D19" s="43"/>
      <c r="E19" s="45"/>
      <c r="F19" s="43" t="str">
        <f>IFERROR(_xlfn.SWITCH(E19,"2MM氧化",B19*C19*D19*0.00045,"2.5MM氧化",B19*C19*D19*0.0005,"3MM氧化",B19*C19*D19*0.00055,""),公式不支持)</f>
        <v/>
      </c>
      <c r="G19" s="23"/>
    </row>
    <row r="20" ht="22.5" customHeight="1" spans="1:7">
      <c r="A20" s="23"/>
      <c r="B20" s="44"/>
      <c r="C20" s="43"/>
      <c r="D20" s="43"/>
      <c r="E20" s="45"/>
      <c r="F20" s="43" t="str">
        <f>IFERROR(_xlfn.SWITCH(E20,"2MM氧化",B20*C20*D20*0.00045,"2.5MM氧化",B20*C20*D20*0.0005,"3MM氧化",B20*C20*D20*0.00055,""),公式不支持)</f>
        <v/>
      </c>
      <c r="G20" s="23"/>
    </row>
  </sheetData>
  <mergeCells count="1">
    <mergeCell ref="C2:D2"/>
  </mergeCells>
  <dataValidations count="1">
    <dataValidation type="list" allowBlank="1" showInputMessage="1" showErrorMessage="1" sqref="E3 E6 E7 E8 E9 E10 E11 E12 E13 E14 E15 E16 E17 E18 E19 E20 E4:E5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6" sqref="H6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168</v>
      </c>
      <c r="B1" s="14"/>
      <c r="C1" s="14"/>
      <c r="D1" s="14"/>
      <c r="E1" s="15"/>
      <c r="F1" s="16" t="s">
        <v>40</v>
      </c>
      <c r="G1" s="17">
        <f>SUM(F:F)</f>
        <v>961.299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3" t="s">
        <v>165</v>
      </c>
      <c r="B3" s="23">
        <v>10</v>
      </c>
      <c r="C3" s="23">
        <v>329</v>
      </c>
      <c r="D3" s="23">
        <v>239</v>
      </c>
      <c r="E3" s="23" t="s">
        <v>23</v>
      </c>
      <c r="F3" s="24">
        <f>IFERROR(_xlfn.SWITCH(E3,"2MM氧化",B3*C3*D3*0.00045,"2.5MM氧化",B3*C3*D3*0.0005,"3MM氧化",B3*C3*D3*0.00055,""),公式不支持)</f>
        <v>353.8395</v>
      </c>
      <c r="G3" s="23" t="s">
        <v>27</v>
      </c>
      <c r="H3" s="26">
        <v>45028</v>
      </c>
    </row>
    <row r="4" ht="22.5" customHeight="1" spans="1:8">
      <c r="A4" s="23" t="s">
        <v>169</v>
      </c>
      <c r="B4" s="23">
        <v>1</v>
      </c>
      <c r="C4" s="23">
        <v>332</v>
      </c>
      <c r="D4" s="23">
        <v>255</v>
      </c>
      <c r="E4" s="23" t="s">
        <v>23</v>
      </c>
      <c r="F4" s="24">
        <f>IFERROR(_xlfn.SWITCH(E4,"2MM氧化",B4*C4*D4*0.00045,"2.5MM氧化",B4*C4*D4*0.0005,"3MM氧化",B4*C4*D4*0.00055,""),公式不支持)</f>
        <v>38.097</v>
      </c>
      <c r="G4" s="23" t="s">
        <v>170</v>
      </c>
      <c r="H4" s="26">
        <v>45028</v>
      </c>
    </row>
    <row r="5" ht="22.5" customHeight="1" spans="1:8">
      <c r="A5" s="25" t="s">
        <v>171</v>
      </c>
      <c r="B5" s="23">
        <v>5</v>
      </c>
      <c r="C5" s="23">
        <v>300</v>
      </c>
      <c r="D5" s="23">
        <v>350</v>
      </c>
      <c r="E5" s="23" t="s">
        <v>23</v>
      </c>
      <c r="F5" s="24">
        <f>IFERROR(_xlfn.SWITCH(E5,"2MM氧化",B5*C5*D5*0.00045,"2.5MM氧化",B5*C5*D5*0.0005,"3MM氧化",B5*C5*D5*0.00055,""),公式不支持)</f>
        <v>236.25</v>
      </c>
      <c r="G5" s="23"/>
      <c r="H5" s="26">
        <v>45028</v>
      </c>
    </row>
    <row r="6" ht="22.5" customHeight="1" spans="1:8">
      <c r="A6" s="25" t="s">
        <v>172</v>
      </c>
      <c r="B6" s="23">
        <v>10</v>
      </c>
      <c r="C6" s="23">
        <v>315</v>
      </c>
      <c r="D6" s="23">
        <v>235</v>
      </c>
      <c r="E6" s="23" t="s">
        <v>23</v>
      </c>
      <c r="F6" s="24">
        <f>IFERROR(_xlfn.SWITCH(E6,"2MM氧化",B6*C6*D6*0.00045,"2.5MM氧化",B6*C6*D6*0.0005,"3MM氧化",B6*C6*D6*0.00055,""),公式不支持)</f>
        <v>333.1125</v>
      </c>
      <c r="G6" s="23"/>
      <c r="H6" s="26">
        <v>45028</v>
      </c>
    </row>
    <row r="7" ht="22.5" customHeight="1" spans="1:8">
      <c r="A7" s="25"/>
      <c r="B7" s="23"/>
      <c r="C7" s="23"/>
      <c r="D7" s="23"/>
      <c r="E7" s="23"/>
      <c r="F7" s="24" t="str">
        <f>IFERROR(_xlfn.SWITCH(E7,"2MM氧化",B7*C7*D7*0.00045,"2.5MM氧化",B7*C7*D7*0.0005,"3MM氧化",B7*C7*D7*0.00055,""),公式不支持)</f>
        <v/>
      </c>
      <c r="G7" s="23"/>
      <c r="H7" s="30"/>
    </row>
    <row r="8" ht="22.5" customHeight="1" spans="1:8">
      <c r="A8" s="29"/>
      <c r="B8" s="23"/>
      <c r="C8" s="23"/>
      <c r="D8" s="23"/>
      <c r="E8" s="32"/>
      <c r="F8" s="24" t="str">
        <f>IFERROR(_xlfn.SWITCH(E8,"2MM氧化",B8*C8*D8*0.00045,"2.5MM氧化",B8*C8*D8*0.0005,"3MM氧化",B8*C8*D8*0.00055,""),公式不支持)</f>
        <v/>
      </c>
      <c r="G8" s="23"/>
      <c r="H8" s="30"/>
    </row>
    <row r="9" ht="22.5" customHeight="1" spans="1:8">
      <c r="A9" s="29"/>
      <c r="B9" s="23"/>
      <c r="C9" s="23"/>
      <c r="D9" s="23"/>
      <c r="E9" s="23"/>
      <c r="F9" s="24" t="str">
        <f>IFERROR(_xlfn.SWITCH(E9,"2MM氧化",B9*C9*D9*0.00045,"2.5MM氧化",B9*C9*D9*0.0005,"3MM氧化",B9*C9*D9*0.00055,""),公式不支持)</f>
        <v/>
      </c>
      <c r="G9" s="23"/>
      <c r="H9" s="30"/>
    </row>
    <row r="10" ht="22.5" customHeight="1" spans="1:8">
      <c r="A10" s="29"/>
      <c r="B10" s="23"/>
      <c r="C10" s="23"/>
      <c r="D10" s="23"/>
      <c r="E10" s="23"/>
      <c r="F10" s="24" t="str">
        <f>IFERROR(_xlfn.SWITCH(E10,"2MM氧化",B10*C10*D10*0.00045,"2.5MM氧化",B10*C10*D10*0.0005,"3MM氧化",B10*C10*D10*0.00055,""),公式不支持)</f>
        <v/>
      </c>
      <c r="G10" s="23"/>
      <c r="H10" s="30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6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6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3 E4 E5 E6 E7 E8 E9 E10 E11 E15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L26" sqref="L26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173</v>
      </c>
      <c r="B1" s="14"/>
      <c r="C1" s="14"/>
      <c r="D1" s="14"/>
      <c r="E1" s="15"/>
      <c r="F1" s="16" t="s">
        <v>40</v>
      </c>
      <c r="G1" s="17">
        <f>SUM(F:F)</f>
        <v>10.098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3" t="s">
        <v>174</v>
      </c>
      <c r="B3" s="23">
        <v>3</v>
      </c>
      <c r="C3" s="23">
        <v>110</v>
      </c>
      <c r="D3" s="23">
        <v>68</v>
      </c>
      <c r="E3" s="23" t="s">
        <v>23</v>
      </c>
      <c r="F3" s="24">
        <f>IFERROR(_xlfn.SWITCH(E3,"2MM氧化",B3*C3*D3*0.00045,"2.5MM氧化",B3*C3*D3*0.0005,"3MM氧化",B3*C3*D3*0.00055,""),公式不支持)</f>
        <v>10.098</v>
      </c>
      <c r="G3" s="23" t="s">
        <v>28</v>
      </c>
      <c r="H3" s="26">
        <v>45029</v>
      </c>
    </row>
    <row r="4" ht="22.5" customHeight="1" spans="1:8">
      <c r="A4" s="23" t="s">
        <v>175</v>
      </c>
      <c r="B4" s="23">
        <v>20</v>
      </c>
      <c r="C4" s="23"/>
      <c r="D4" s="23"/>
      <c r="E4" s="23"/>
      <c r="F4" s="24" t="str">
        <f>IFERROR(_xlfn.SWITCH(E4,"2MM氧化",B4*C4*D4*0.00045,"2.5MM氧化",B4*C4*D4*0.0005,"3MM氧化",B4*C4*D4*0.00055,""),公式不支持)</f>
        <v/>
      </c>
      <c r="G4" s="23" t="s">
        <v>27</v>
      </c>
      <c r="H4" s="26">
        <v>45029</v>
      </c>
    </row>
    <row r="5" ht="22.5" customHeight="1" spans="1:8">
      <c r="A5" s="23" t="s">
        <v>176</v>
      </c>
      <c r="B5" s="23"/>
      <c r="C5" s="23"/>
      <c r="D5" s="23"/>
      <c r="E5" s="23"/>
      <c r="F5" s="24" t="str">
        <f>IFERROR(_xlfn.SWITCH(E5,"2MM氧化",B5*C5*D5*0.00045,"2.5MM氧化",B5*C5*D5*0.0005,"3MM氧化",B5*C5*D5*0.00055,""),公式不支持)</f>
        <v/>
      </c>
      <c r="G5" s="23"/>
      <c r="H5" s="26">
        <v>45030</v>
      </c>
    </row>
    <row r="6" ht="22.5" customHeight="1" spans="1:8">
      <c r="A6" s="25" t="s">
        <v>47</v>
      </c>
      <c r="B6" s="23">
        <v>1</v>
      </c>
      <c r="C6" s="23"/>
      <c r="D6" s="23"/>
      <c r="E6" s="23"/>
      <c r="F6" s="24" t="str">
        <f>IFERROR(_xlfn.SWITCH(E6,"2MM氧化",B6*C6*D6*0.00045,"2.5MM氧化",B6*C6*D6*0.0005,"3MM氧化",B6*C6*D6*0.00055,""),公式不支持)</f>
        <v/>
      </c>
      <c r="G6" s="23" t="s">
        <v>100</v>
      </c>
      <c r="H6" s="26">
        <v>45030</v>
      </c>
    </row>
    <row r="7" ht="22.5" customHeight="1" spans="1:8">
      <c r="A7" s="25" t="s">
        <v>101</v>
      </c>
      <c r="B7" s="23">
        <v>1</v>
      </c>
      <c r="C7" s="23"/>
      <c r="D7" s="23"/>
      <c r="E7" s="23"/>
      <c r="F7" s="24" t="str">
        <f>IFERROR(_xlfn.SWITCH(E7,"2MM氧化",B7*C7*D7*0.00045,"2.5MM氧化",B7*C7*D7*0.0005,"3MM氧化",B7*C7*D7*0.00055,""),公式不支持)</f>
        <v/>
      </c>
      <c r="G7" s="23" t="s">
        <v>100</v>
      </c>
      <c r="H7" s="26">
        <v>45030</v>
      </c>
    </row>
    <row r="8" ht="22.5" customHeight="1" spans="1:8">
      <c r="A8" s="25" t="s">
        <v>101</v>
      </c>
      <c r="B8" s="23">
        <v>1</v>
      </c>
      <c r="C8" s="23"/>
      <c r="D8" s="23"/>
      <c r="E8" s="32"/>
      <c r="F8" s="24" t="str">
        <f>IFERROR(_xlfn.SWITCH(E8,"2MM氧化",B8*C8*D8*0.00045,"2.5MM氧化",B8*C8*D8*0.0005,"3MM氧化",B8*C8*D8*0.00055,""),公式不支持)</f>
        <v/>
      </c>
      <c r="G8" s="23" t="s">
        <v>100</v>
      </c>
      <c r="H8" s="26">
        <v>45030</v>
      </c>
    </row>
    <row r="9" ht="22.5" customHeight="1" spans="1:8">
      <c r="A9" s="29" t="s">
        <v>177</v>
      </c>
      <c r="B9" s="23">
        <v>1</v>
      </c>
      <c r="C9" s="23"/>
      <c r="D9" s="23"/>
      <c r="E9" s="23"/>
      <c r="F9" s="24" t="str">
        <f>IFERROR(_xlfn.SWITCH(E9,"2MM氧化",B9*C9*D9*0.00045,"2.5MM氧化",B9*C9*D9*0.0005,"3MM氧化",B9*C9*D9*0.00055,""),公式不支持)</f>
        <v/>
      </c>
      <c r="G9" s="23"/>
      <c r="H9" s="26">
        <v>45030</v>
      </c>
    </row>
    <row r="10" ht="22.5" customHeight="1" spans="1:8">
      <c r="A10" s="29"/>
      <c r="B10" s="23"/>
      <c r="C10" s="23"/>
      <c r="D10" s="23"/>
      <c r="E10" s="23"/>
      <c r="F10" s="24" t="str">
        <f>IFERROR(_xlfn.SWITCH(E10,"2MM氧化",B10*C10*D10*0.00045,"2.5MM氧化",B10*C10*D10*0.0005,"3MM氧化",B10*C10*D10*0.00055,""),公式不支持)</f>
        <v/>
      </c>
      <c r="G10" s="23"/>
      <c r="H10" s="30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6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6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3 E4 E5 E6 E7 E8 E9 E10 E11 E15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12" sqref="H12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178</v>
      </c>
      <c r="B1" s="14"/>
      <c r="C1" s="14"/>
      <c r="D1" s="14"/>
      <c r="E1" s="15"/>
      <c r="F1" s="16" t="s">
        <v>40</v>
      </c>
      <c r="G1" s="17">
        <f>SUM(F:F)</f>
        <v>1150.56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3" t="s">
        <v>179</v>
      </c>
      <c r="B3" s="23">
        <v>20</v>
      </c>
      <c r="C3" s="23">
        <v>335</v>
      </c>
      <c r="D3" s="23">
        <v>260</v>
      </c>
      <c r="E3" s="23" t="s">
        <v>23</v>
      </c>
      <c r="F3" s="24">
        <f>IFERROR(_xlfn.SWITCH(E3,"2MM氧化",B3*C3*D3*0.00045,"2.5MM氧化",B3*C3*D3*0.0005,"3MM氧化",B3*C3*D3*0.00055,""),公式不支持)</f>
        <v>783.9</v>
      </c>
      <c r="G3" s="23" t="s">
        <v>33</v>
      </c>
      <c r="H3" s="26"/>
    </row>
    <row r="4" ht="22.5" customHeight="1" spans="1:8">
      <c r="A4" s="23" t="s">
        <v>180</v>
      </c>
      <c r="B4" s="23">
        <v>4</v>
      </c>
      <c r="C4" s="23">
        <v>380</v>
      </c>
      <c r="D4" s="23">
        <v>340</v>
      </c>
      <c r="E4" s="23" t="s">
        <v>37</v>
      </c>
      <c r="F4" s="24" t="str">
        <f>IFERROR(_xlfn.SWITCH(E4,"2MM氧化",B4*C4*D4*0.00045,"2.5MM氧化",B4*C4*D4*0.0005,"3MM氧化",B4*C4*D4*0.00055,""),公式不支持)</f>
        <v/>
      </c>
      <c r="G4" s="23"/>
      <c r="H4" s="23" t="s">
        <v>181</v>
      </c>
    </row>
    <row r="5" ht="22.5" customHeight="1" spans="1:8">
      <c r="A5" s="23" t="s">
        <v>182</v>
      </c>
      <c r="B5" s="23">
        <v>2</v>
      </c>
      <c r="C5" s="23">
        <v>365</v>
      </c>
      <c r="D5" s="23">
        <v>295</v>
      </c>
      <c r="E5" s="23" t="s">
        <v>37</v>
      </c>
      <c r="F5" s="24" t="str">
        <f>IFERROR(_xlfn.SWITCH(E5,"2MM氧化",B5*C5*D5*0.00045,"2.5MM氧化",B5*C5*D5*0.0005,"3MM氧化",B5*C5*D5*0.00055,""),公式不支持)</f>
        <v/>
      </c>
      <c r="G5" s="23"/>
      <c r="H5" s="23" t="s">
        <v>183</v>
      </c>
    </row>
    <row r="6" ht="22.5" customHeight="1" spans="1:8">
      <c r="A6" s="23" t="s">
        <v>184</v>
      </c>
      <c r="B6" s="23">
        <v>4</v>
      </c>
      <c r="C6" s="23">
        <v>420</v>
      </c>
      <c r="D6" s="23">
        <v>485</v>
      </c>
      <c r="E6" s="23" t="s">
        <v>23</v>
      </c>
      <c r="F6" s="24">
        <f>IFERROR(_xlfn.SWITCH(E6,"2MM氧化",B6*C6*D6*0.00045,"2.5MM氧化",B6*C6*D6*0.0005,"3MM氧化",B6*C6*D6*0.00055,""),公式不支持)</f>
        <v>366.66</v>
      </c>
      <c r="G6" s="23" t="s">
        <v>33</v>
      </c>
      <c r="H6" s="26"/>
    </row>
    <row r="7" ht="22.5" customHeight="1" spans="1:8">
      <c r="A7" s="23" t="s">
        <v>185</v>
      </c>
      <c r="B7" s="23">
        <v>7</v>
      </c>
      <c r="C7" s="23">
        <v>365</v>
      </c>
      <c r="D7" s="23">
        <v>255</v>
      </c>
      <c r="E7" s="23" t="s">
        <v>37</v>
      </c>
      <c r="F7" s="24" t="str">
        <f>IFERROR(_xlfn.SWITCH(E7,"2MM氧化",B7*C7*D7*0.00045,"2.5MM氧化",B7*C7*D7*0.0005,"3MM氧化",B7*C7*D7*0.00055,""),公式不支持)</f>
        <v/>
      </c>
      <c r="G7" s="23"/>
      <c r="H7" s="23" t="s">
        <v>183</v>
      </c>
    </row>
    <row r="8" ht="22.5" customHeight="1" spans="1:8">
      <c r="A8" s="25"/>
      <c r="B8" s="23"/>
      <c r="C8" s="23"/>
      <c r="D8" s="23"/>
      <c r="E8" s="32"/>
      <c r="F8" s="24" t="str">
        <f>IFERROR(_xlfn.SWITCH(E8,"2MM氧化",B8*C8*D8*0.00045,"2.5MM氧化",B8*C8*D8*0.0005,"3MM氧化",B8*C8*D8*0.00055,""),公式不支持)</f>
        <v/>
      </c>
      <c r="G8" s="23"/>
      <c r="H8" s="26"/>
    </row>
    <row r="9" ht="22.5" customHeight="1" spans="1:8">
      <c r="A9" s="29"/>
      <c r="B9" s="23"/>
      <c r="C9" s="23"/>
      <c r="D9" s="23"/>
      <c r="E9" s="23"/>
      <c r="F9" s="24" t="str">
        <f>IFERROR(_xlfn.SWITCH(E9,"2MM氧化",B9*C9*D9*0.00045,"2.5MM氧化",B9*C9*D9*0.0005,"3MM氧化",B9*C9*D9*0.00055,""),公式不支持)</f>
        <v/>
      </c>
      <c r="G9" s="23"/>
      <c r="H9" s="26"/>
    </row>
    <row r="10" ht="22.5" customHeight="1" spans="1:8">
      <c r="A10" s="29"/>
      <c r="B10" s="23"/>
      <c r="C10" s="23"/>
      <c r="D10" s="23"/>
      <c r="E10" s="23"/>
      <c r="F10" s="24" t="str">
        <f>IFERROR(_xlfn.SWITCH(E10,"2MM氧化",B10*C10*D10*0.00045,"2.5MM氧化",B10*C10*D10*0.0005,"3MM氧化",B10*C10*D10*0.00055,""),公式不支持)</f>
        <v/>
      </c>
      <c r="G10" s="23"/>
      <c r="H10" s="30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6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6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3 E4 E5 E6 E7 E8 E9 E10 E11 E15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A1" sqref="A1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186</v>
      </c>
      <c r="B1" s="14"/>
      <c r="C1" s="14"/>
      <c r="D1" s="14"/>
      <c r="E1" s="15"/>
      <c r="F1" s="16" t="s">
        <v>40</v>
      </c>
      <c r="G1" s="17">
        <f>SUM(F:F)</f>
        <v>117.585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3" t="s">
        <v>184</v>
      </c>
      <c r="B3" s="23">
        <v>3</v>
      </c>
      <c r="C3" s="23">
        <v>335</v>
      </c>
      <c r="D3" s="23">
        <v>260</v>
      </c>
      <c r="E3" s="23" t="s">
        <v>23</v>
      </c>
      <c r="F3" s="24">
        <f>IFERROR(_xlfn.SWITCH(E3,"2MM氧化",B3*C3*D3*0.00045,"2.5MM氧化",B3*C3*D3*0.0005,"3MM氧化",B3*C3*D3*0.00055,""),公式不支持)</f>
        <v>117.585</v>
      </c>
      <c r="G3" s="23" t="s">
        <v>100</v>
      </c>
      <c r="H3" s="26"/>
    </row>
    <row r="4" ht="22.5" customHeight="1" spans="1:8">
      <c r="A4" s="23"/>
      <c r="B4" s="23"/>
      <c r="C4" s="23"/>
      <c r="D4" s="23"/>
      <c r="E4" s="23"/>
      <c r="F4" s="24" t="str">
        <f>IFERROR(_xlfn.SWITCH(E4,"2MM氧化",B4*C4*D4*0.00045,"2.5MM氧化",B4*C4*D4*0.0005,"3MM氧化",B4*C4*D4*0.00055,""),公式不支持)</f>
        <v/>
      </c>
      <c r="G4" s="23"/>
      <c r="H4" s="23"/>
    </row>
    <row r="5" ht="22.5" customHeight="1" spans="1:8">
      <c r="A5" s="23"/>
      <c r="B5" s="23"/>
      <c r="C5" s="23"/>
      <c r="D5" s="23"/>
      <c r="E5" s="23"/>
      <c r="F5" s="24" t="str">
        <f>IFERROR(_xlfn.SWITCH(E5,"2MM氧化",B5*C5*D5*0.00045,"2.5MM氧化",B5*C5*D5*0.0005,"3MM氧化",B5*C5*D5*0.00055,""),公式不支持)</f>
        <v/>
      </c>
      <c r="G5" s="23"/>
      <c r="H5" s="23"/>
    </row>
    <row r="6" ht="22.5" customHeight="1" spans="1:8">
      <c r="A6" s="23"/>
      <c r="B6" s="23"/>
      <c r="C6" s="23"/>
      <c r="D6" s="23"/>
      <c r="E6" s="23"/>
      <c r="F6" s="24" t="str">
        <f>IFERROR(_xlfn.SWITCH(E6,"2MM氧化",B6*C6*D6*0.00045,"2.5MM氧化",B6*C6*D6*0.0005,"3MM氧化",B6*C6*D6*0.00055,""),公式不支持)</f>
        <v/>
      </c>
      <c r="G6" s="23"/>
      <c r="H6" s="26"/>
    </row>
    <row r="7" ht="22.5" customHeight="1" spans="1:8">
      <c r="A7" s="23"/>
      <c r="B7" s="23"/>
      <c r="C7" s="23"/>
      <c r="D7" s="23"/>
      <c r="E7" s="23"/>
      <c r="F7" s="24" t="str">
        <f>IFERROR(_xlfn.SWITCH(E7,"2MM氧化",B7*C7*D7*0.00045,"2.5MM氧化",B7*C7*D7*0.0005,"3MM氧化",B7*C7*D7*0.00055,""),公式不支持)</f>
        <v/>
      </c>
      <c r="G7" s="23"/>
      <c r="H7" s="23"/>
    </row>
    <row r="8" ht="22.5" customHeight="1" spans="1:8">
      <c r="A8" s="25"/>
      <c r="B8" s="23"/>
      <c r="C8" s="23"/>
      <c r="D8" s="23"/>
      <c r="E8" s="32"/>
      <c r="F8" s="24" t="str">
        <f>IFERROR(_xlfn.SWITCH(E8,"2MM氧化",B8*C8*D8*0.00045,"2.5MM氧化",B8*C8*D8*0.0005,"3MM氧化",B8*C8*D8*0.00055,""),公式不支持)</f>
        <v/>
      </c>
      <c r="G8" s="23"/>
      <c r="H8" s="26"/>
    </row>
    <row r="9" ht="22.5" customHeight="1" spans="1:8">
      <c r="A9" s="29"/>
      <c r="B9" s="23"/>
      <c r="C9" s="23"/>
      <c r="D9" s="23"/>
      <c r="E9" s="23"/>
      <c r="F9" s="24" t="str">
        <f>IFERROR(_xlfn.SWITCH(E9,"2MM氧化",B9*C9*D9*0.00045,"2.5MM氧化",B9*C9*D9*0.0005,"3MM氧化",B9*C9*D9*0.00055,""),公式不支持)</f>
        <v/>
      </c>
      <c r="G9" s="23"/>
      <c r="H9" s="26"/>
    </row>
    <row r="10" ht="22.5" customHeight="1" spans="1:8">
      <c r="A10" s="29"/>
      <c r="B10" s="23"/>
      <c r="C10" s="23"/>
      <c r="D10" s="23"/>
      <c r="E10" s="23"/>
      <c r="F10" s="24" t="str">
        <f>IFERROR(_xlfn.SWITCH(E10,"2MM氧化",B10*C10*D10*0.00045,"2.5MM氧化",B10*C10*D10*0.0005,"3MM氧化",B10*C10*D10*0.00055,""),公式不支持)</f>
        <v/>
      </c>
      <c r="G10" s="23"/>
      <c r="H10" s="30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6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6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3 E4 E5 E6 E7 E8 E9 E10 E11 E15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D10" sqref="D10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186</v>
      </c>
      <c r="B1" s="14"/>
      <c r="C1" s="14"/>
      <c r="D1" s="14"/>
      <c r="E1" s="15"/>
      <c r="F1" s="16" t="s">
        <v>40</v>
      </c>
      <c r="G1" s="17">
        <f>SUM(F:F)</f>
        <v>1962.94275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3" t="s">
        <v>187</v>
      </c>
      <c r="B3" s="23">
        <v>4</v>
      </c>
      <c r="C3" s="23">
        <v>280</v>
      </c>
      <c r="D3" s="23">
        <v>380</v>
      </c>
      <c r="E3" s="23" t="s">
        <v>23</v>
      </c>
      <c r="F3" s="24">
        <f>IFERROR(_xlfn.SWITCH(E3,"2MM氧化",B3*C3*D3*0.00045,"2.5MM氧化",B3*C3*D3*0.0005,"3MM氧化",B3*C3*D3*0.00055,""),公式不支持)</f>
        <v>191.52</v>
      </c>
      <c r="G3" s="23" t="s">
        <v>27</v>
      </c>
      <c r="H3" s="26"/>
    </row>
    <row r="4" ht="22.5" customHeight="1" spans="1:8">
      <c r="A4" s="23" t="s">
        <v>188</v>
      </c>
      <c r="B4" s="23">
        <v>2</v>
      </c>
      <c r="C4" s="23">
        <v>415</v>
      </c>
      <c r="D4" s="23">
        <v>315</v>
      </c>
      <c r="E4" s="23" t="s">
        <v>23</v>
      </c>
      <c r="F4" s="24">
        <f>IFERROR(_xlfn.SWITCH(E4,"2MM氧化",B4*C4*D4*0.00045,"2.5MM氧化",B4*C4*D4*0.0005,"3MM氧化",B4*C4*D4*0.00055,""),公式不支持)</f>
        <v>117.6525</v>
      </c>
      <c r="G4" s="23"/>
      <c r="H4" s="23"/>
    </row>
    <row r="5" ht="22.5" customHeight="1" spans="1:8">
      <c r="A5" s="23" t="s">
        <v>189</v>
      </c>
      <c r="B5" s="23">
        <v>2</v>
      </c>
      <c r="C5" s="23">
        <v>375</v>
      </c>
      <c r="D5" s="23">
        <v>305</v>
      </c>
      <c r="E5" s="23" t="s">
        <v>23</v>
      </c>
      <c r="F5" s="24">
        <f>IFERROR(_xlfn.SWITCH(E5,"2MM氧化",B5*C5*D5*0.00045,"2.5MM氧化",B5*C5*D5*0.0005,"3MM氧化",B5*C5*D5*0.00055,""),公式不支持)</f>
        <v>102.9375</v>
      </c>
      <c r="G5" s="23" t="s">
        <v>33</v>
      </c>
      <c r="H5" s="23"/>
    </row>
    <row r="6" ht="22.5" customHeight="1" spans="1:8">
      <c r="A6" s="23" t="s">
        <v>190</v>
      </c>
      <c r="B6" s="23">
        <v>28</v>
      </c>
      <c r="C6" s="23">
        <v>355</v>
      </c>
      <c r="D6" s="23">
        <v>245</v>
      </c>
      <c r="E6" s="23" t="s">
        <v>23</v>
      </c>
      <c r="F6" s="24">
        <f>IFERROR(_xlfn.SWITCH(E6,"2MM氧化",B6*C6*D6*0.00045,"2.5MM氧化",B6*C6*D6*0.0005,"3MM氧化",B6*C6*D6*0.00055,""),公式不支持)</f>
        <v>1095.885</v>
      </c>
      <c r="G6" s="23" t="s">
        <v>191</v>
      </c>
      <c r="H6" s="26"/>
    </row>
    <row r="7" ht="22.5" customHeight="1" spans="1:8">
      <c r="A7" s="23" t="s">
        <v>192</v>
      </c>
      <c r="B7" s="23">
        <v>2</v>
      </c>
      <c r="C7" s="23">
        <v>270</v>
      </c>
      <c r="D7" s="23">
        <v>330</v>
      </c>
      <c r="E7" s="23" t="s">
        <v>23</v>
      </c>
      <c r="F7" s="24">
        <f>IFERROR(_xlfn.SWITCH(E7,"2MM氧化",B7*C7*D7*0.00045,"2.5MM氧化",B7*C7*D7*0.0005,"3MM氧化",B7*C7*D7*0.00055,""),公式不支持)</f>
        <v>80.19</v>
      </c>
      <c r="G7" s="23"/>
      <c r="H7" s="23"/>
    </row>
    <row r="8" ht="22.5" customHeight="1" spans="1:8">
      <c r="A8" s="23" t="s">
        <v>193</v>
      </c>
      <c r="B8" s="23">
        <v>2</v>
      </c>
      <c r="C8" s="23">
        <v>335</v>
      </c>
      <c r="D8" s="23">
        <v>337</v>
      </c>
      <c r="E8" s="23" t="s">
        <v>23</v>
      </c>
      <c r="F8" s="24">
        <f>IFERROR(_xlfn.SWITCH(E8,"2MM氧化",B8*C8*D8*0.00045,"2.5MM氧化",B8*C8*D8*0.0005,"3MM氧化",B8*C8*D8*0.00055,""),公式不支持)</f>
        <v>101.6055</v>
      </c>
      <c r="G8" s="23" t="s">
        <v>191</v>
      </c>
      <c r="H8" s="26"/>
    </row>
    <row r="9" ht="22.5" customHeight="1" spans="1:8">
      <c r="A9" s="23" t="s">
        <v>194</v>
      </c>
      <c r="B9" s="23">
        <v>5</v>
      </c>
      <c r="C9" s="23">
        <v>360</v>
      </c>
      <c r="D9" s="23">
        <v>280</v>
      </c>
      <c r="E9" s="23" t="s">
        <v>23</v>
      </c>
      <c r="F9" s="24">
        <f>IFERROR(_xlfn.SWITCH(E9,"2MM氧化",B9*C9*D9*0.00045,"2.5MM氧化",B9*C9*D9*0.0005,"3MM氧化",B9*C9*D9*0.00055,""),公式不支持)</f>
        <v>226.8</v>
      </c>
      <c r="G9" s="23" t="s">
        <v>33</v>
      </c>
      <c r="H9" s="26"/>
    </row>
    <row r="10" ht="22.5" customHeight="1" spans="1:8">
      <c r="A10" s="29" t="s">
        <v>195</v>
      </c>
      <c r="B10" s="29">
        <v>1</v>
      </c>
      <c r="C10" s="29">
        <v>315</v>
      </c>
      <c r="D10" s="29">
        <v>327</v>
      </c>
      <c r="E10" s="29" t="s">
        <v>23</v>
      </c>
      <c r="F10" s="24">
        <f>IFERROR(_xlfn.SWITCH(E10,"2MM氧化",B10*C10*D10*0.00045,"2.5MM氧化",B10*C10*D10*0.0005,"3MM氧化",B10*C10*D10*0.00055,""),公式不支持)</f>
        <v>46.35225</v>
      </c>
      <c r="G10" s="29" t="s">
        <v>24</v>
      </c>
      <c r="H10" s="30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6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6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3 E6 E9 E10 E11 E15 E4:E5 E7:E8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B7" sqref="B7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196</v>
      </c>
      <c r="B1" s="14"/>
      <c r="C1" s="14"/>
      <c r="D1" s="14"/>
      <c r="E1" s="15"/>
      <c r="F1" s="16" t="s">
        <v>40</v>
      </c>
      <c r="G1" s="17">
        <f>SUM(F:F)</f>
        <v>885.6225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3" t="s">
        <v>103</v>
      </c>
      <c r="B3" s="23">
        <v>5</v>
      </c>
      <c r="C3" s="23">
        <v>315</v>
      </c>
      <c r="D3" s="23">
        <v>235</v>
      </c>
      <c r="E3" s="23" t="s">
        <v>23</v>
      </c>
      <c r="F3" s="24">
        <f>IFERROR(_xlfn.SWITCH(E3,"2MM氧化",B3*C3*D3*0.00045,"2.5MM氧化",B3*C3*D3*0.0005,"3MM氧化",B3*C3*D3*0.00055,""),公式不支持)</f>
        <v>166.55625</v>
      </c>
      <c r="G3" s="23" t="s">
        <v>33</v>
      </c>
      <c r="H3" s="26" t="s">
        <v>197</v>
      </c>
    </row>
    <row r="4" ht="22.5" customHeight="1" spans="1:8">
      <c r="A4" s="23" t="s">
        <v>198</v>
      </c>
      <c r="B4" s="23">
        <v>5</v>
      </c>
      <c r="C4" s="23">
        <v>365</v>
      </c>
      <c r="D4" s="23">
        <v>365</v>
      </c>
      <c r="E4" s="23" t="s">
        <v>23</v>
      </c>
      <c r="F4" s="24">
        <f>IFERROR(_xlfn.SWITCH(E4,"2MM氧化",B4*C4*D4*0.00045,"2.5MM氧化",B4*C4*D4*0.0005,"3MM氧化",B4*C4*D4*0.00055,""),公式不支持)</f>
        <v>299.75625</v>
      </c>
      <c r="G4" s="23" t="s">
        <v>191</v>
      </c>
      <c r="H4" s="25" t="s">
        <v>199</v>
      </c>
    </row>
    <row r="5" ht="22.5" customHeight="1" spans="1:8">
      <c r="A5" s="27" t="s">
        <v>200</v>
      </c>
      <c r="B5" s="27">
        <v>1</v>
      </c>
      <c r="C5" s="27">
        <v>520</v>
      </c>
      <c r="D5" s="27">
        <v>450</v>
      </c>
      <c r="E5" s="27" t="s">
        <v>26</v>
      </c>
      <c r="F5" s="28" t="str">
        <f>IFERROR(_xlfn.SWITCH(E5,"2MM氧化",B5*C5*D5*0.00045,"2.5MM氧化",B5*C5*D5*0.0005,"3MM氧化",B5*C5*D5*0.00055,""),公式不支持)</f>
        <v/>
      </c>
      <c r="G5" s="27" t="s">
        <v>27</v>
      </c>
      <c r="H5" s="27" t="s">
        <v>140</v>
      </c>
    </row>
    <row r="6" ht="22.5" customHeight="1" spans="1:8">
      <c r="A6" s="23" t="s">
        <v>201</v>
      </c>
      <c r="B6" s="23">
        <v>1</v>
      </c>
      <c r="C6" s="23">
        <v>600</v>
      </c>
      <c r="D6" s="23">
        <v>328</v>
      </c>
      <c r="E6" s="23" t="s">
        <v>23</v>
      </c>
      <c r="F6" s="24">
        <f>IFERROR(_xlfn.SWITCH(E6,"2MM氧化",B6*C6*D6*0.00045,"2.5MM氧化",B6*C6*D6*0.0005,"3MM氧化",B6*C6*D6*0.00055,""),公式不支持)</f>
        <v>88.56</v>
      </c>
      <c r="G6" s="23"/>
      <c r="H6" s="26"/>
    </row>
    <row r="7" ht="22.5" customHeight="1" spans="1:8">
      <c r="A7" s="23" t="s">
        <v>171</v>
      </c>
      <c r="B7" s="23">
        <v>7</v>
      </c>
      <c r="C7" s="23">
        <v>350</v>
      </c>
      <c r="D7" s="23">
        <v>300</v>
      </c>
      <c r="E7" s="23" t="s">
        <v>23</v>
      </c>
      <c r="F7" s="24">
        <f>IFERROR(_xlfn.SWITCH(E7,"2MM氧化",B7*C7*D7*0.00045,"2.5MM氧化",B7*C7*D7*0.0005,"3MM氧化",B7*C7*D7*0.00055,""),公式不支持)</f>
        <v>330.75</v>
      </c>
      <c r="G7" s="23" t="s">
        <v>33</v>
      </c>
      <c r="H7" s="25" t="s">
        <v>199</v>
      </c>
    </row>
    <row r="8" ht="22.5" customHeight="1" spans="1:8">
      <c r="A8" s="23"/>
      <c r="B8" s="23"/>
      <c r="C8" s="23"/>
      <c r="D8" s="23"/>
      <c r="E8" s="23"/>
      <c r="F8" s="24" t="str">
        <f>IFERROR(_xlfn.SWITCH(E8,"2MM氧化",B8*C8*D8*0.00045,"2.5MM氧化",B8*C8*D8*0.0005,"3MM氧化",B8*C8*D8*0.00055,""),公式不支持)</f>
        <v/>
      </c>
      <c r="G8" s="23"/>
      <c r="H8" s="26"/>
    </row>
    <row r="9" ht="22.5" customHeight="1" spans="1:8">
      <c r="A9" s="23"/>
      <c r="B9" s="23"/>
      <c r="C9" s="23"/>
      <c r="D9" s="23"/>
      <c r="E9" s="23"/>
      <c r="F9" s="24" t="str">
        <f>IFERROR(_xlfn.SWITCH(E9,"2MM氧化",B9*C9*D9*0.00045,"2.5MM氧化",B9*C9*D9*0.0005,"3MM氧化",B9*C9*D9*0.00055,""),公式不支持)</f>
        <v/>
      </c>
      <c r="G9" s="23"/>
      <c r="H9" s="26"/>
    </row>
    <row r="10" ht="22.5" customHeight="1" spans="1:8">
      <c r="A10" s="29"/>
      <c r="B10" s="29"/>
      <c r="C10" s="29"/>
      <c r="D10" s="29"/>
      <c r="E10" s="29"/>
      <c r="F10" s="24" t="str">
        <f>IFERROR(_xlfn.SWITCH(E10,"2MM氧化",B10*C10*D10*0.00045,"2.5MM氧化",B10*C10*D10*0.0005,"3MM氧化",B10*C10*D10*0.00055,""),公式不支持)</f>
        <v/>
      </c>
      <c r="G10" s="29"/>
      <c r="H10" s="30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6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6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3 E6 E9 E10 E11 E15 E4:E5 E7:E8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A3" sqref="A3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202</v>
      </c>
      <c r="B1" s="14"/>
      <c r="C1" s="14"/>
      <c r="D1" s="14"/>
      <c r="E1" s="15"/>
      <c r="F1" s="16" t="s">
        <v>40</v>
      </c>
      <c r="G1" s="17">
        <f>SUM(F:F)</f>
        <v>166.55625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3" t="s">
        <v>103</v>
      </c>
      <c r="B3" s="23">
        <v>5</v>
      </c>
      <c r="C3" s="23">
        <v>315</v>
      </c>
      <c r="D3" s="23">
        <v>235</v>
      </c>
      <c r="E3" s="23" t="s">
        <v>23</v>
      </c>
      <c r="F3" s="24">
        <f>IFERROR(_xlfn.SWITCH(E3,"2MM氧化",B3*C3*D3*0.00045,"2.5MM氧化",B3*C3*D3*0.0005,"3MM氧化",B3*C3*D3*0.00055,""),公式不支持)</f>
        <v>166.55625</v>
      </c>
      <c r="G3" s="23" t="s">
        <v>33</v>
      </c>
      <c r="H3" s="26" t="s">
        <v>197</v>
      </c>
    </row>
    <row r="4" ht="22.5" customHeight="1" spans="1:8">
      <c r="A4" s="23"/>
      <c r="B4" s="23"/>
      <c r="C4" s="23"/>
      <c r="D4" s="23"/>
      <c r="E4" s="23"/>
      <c r="F4" s="24" t="str">
        <f>IFERROR(_xlfn.SWITCH(E4,"2MM氧化",B4*C4*D4*0.00045,"2.5MM氧化",B4*C4*D4*0.0005,"3MM氧化",B4*C4*D4*0.00055,""),公式不支持)</f>
        <v/>
      </c>
      <c r="G4" s="23"/>
      <c r="H4" s="25"/>
    </row>
    <row r="5" ht="22.5" customHeight="1" spans="1:8">
      <c r="A5" s="27"/>
      <c r="B5" s="27"/>
      <c r="C5" s="27"/>
      <c r="D5" s="27"/>
      <c r="E5" s="27"/>
      <c r="F5" s="28" t="str">
        <f>IFERROR(_xlfn.SWITCH(E5,"2MM氧化",B5*C5*D5*0.00045,"2.5MM氧化",B5*C5*D5*0.0005,"3MM氧化",B5*C5*D5*0.00055,""),公式不支持)</f>
        <v/>
      </c>
      <c r="G5" s="27"/>
      <c r="H5" s="27"/>
    </row>
    <row r="6" ht="22.5" customHeight="1" spans="1:8">
      <c r="A6" s="23"/>
      <c r="B6" s="23"/>
      <c r="C6" s="23"/>
      <c r="D6" s="23"/>
      <c r="E6" s="23"/>
      <c r="F6" s="24" t="str">
        <f>IFERROR(_xlfn.SWITCH(E6,"2MM氧化",B6*C6*D6*0.00045,"2.5MM氧化",B6*C6*D6*0.0005,"3MM氧化",B6*C6*D6*0.00055,""),公式不支持)</f>
        <v/>
      </c>
      <c r="G6" s="23"/>
      <c r="H6" s="26"/>
    </row>
    <row r="7" ht="22.5" customHeight="1" spans="1:8">
      <c r="A7" s="23"/>
      <c r="B7" s="23"/>
      <c r="C7" s="23"/>
      <c r="D7" s="23"/>
      <c r="E7" s="23"/>
      <c r="F7" s="24" t="str">
        <f>IFERROR(_xlfn.SWITCH(E7,"2MM氧化",B7*C7*D7*0.00045,"2.5MM氧化",B7*C7*D7*0.0005,"3MM氧化",B7*C7*D7*0.00055,""),公式不支持)</f>
        <v/>
      </c>
      <c r="G7" s="23"/>
      <c r="H7" s="25"/>
    </row>
    <row r="8" ht="22.5" customHeight="1" spans="1:8">
      <c r="A8" s="23"/>
      <c r="B8" s="23"/>
      <c r="C8" s="23"/>
      <c r="D8" s="23"/>
      <c r="E8" s="23"/>
      <c r="F8" s="24" t="str">
        <f>IFERROR(_xlfn.SWITCH(E8,"2MM氧化",B8*C8*D8*0.00045,"2.5MM氧化",B8*C8*D8*0.0005,"3MM氧化",B8*C8*D8*0.00055,""),公式不支持)</f>
        <v/>
      </c>
      <c r="G8" s="23"/>
      <c r="H8" s="26"/>
    </row>
    <row r="9" ht="22.5" customHeight="1" spans="1:8">
      <c r="A9" s="23"/>
      <c r="B9" s="23"/>
      <c r="C9" s="23"/>
      <c r="D9" s="23"/>
      <c r="E9" s="23"/>
      <c r="F9" s="24" t="str">
        <f>IFERROR(_xlfn.SWITCH(E9,"2MM氧化",B9*C9*D9*0.00045,"2.5MM氧化",B9*C9*D9*0.0005,"3MM氧化",B9*C9*D9*0.00055,""),公式不支持)</f>
        <v/>
      </c>
      <c r="G9" s="23"/>
      <c r="H9" s="26"/>
    </row>
    <row r="10" ht="22.5" customHeight="1" spans="1:8">
      <c r="A10" s="29"/>
      <c r="B10" s="29"/>
      <c r="C10" s="29"/>
      <c r="D10" s="29"/>
      <c r="E10" s="29"/>
      <c r="F10" s="24" t="str">
        <f>IFERROR(_xlfn.SWITCH(E10,"2MM氧化",B10*C10*D10*0.00045,"2.5MM氧化",B10*C10*D10*0.0005,"3MM氧化",B10*C10*D10*0.00055,""),公式不支持)</f>
        <v/>
      </c>
      <c r="G10" s="29"/>
      <c r="H10" s="30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6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6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3 E6 E9 E10 E11 E15 E4:E5 E7:E8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tabSelected="1" workbookViewId="0">
      <selection activeCell="H6" sqref="H6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203</v>
      </c>
      <c r="B1" s="14"/>
      <c r="C1" s="14"/>
      <c r="D1" s="14"/>
      <c r="E1" s="15"/>
      <c r="F1" s="16" t="s">
        <v>40</v>
      </c>
      <c r="G1" s="17">
        <f>SUM(F:F)</f>
        <v>61.05375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3" t="s">
        <v>204</v>
      </c>
      <c r="B3" s="23">
        <v>1</v>
      </c>
      <c r="C3" s="23">
        <v>335</v>
      </c>
      <c r="D3" s="23">
        <v>405</v>
      </c>
      <c r="E3" s="23" t="s">
        <v>23</v>
      </c>
      <c r="F3" s="24">
        <f>IFERROR(_xlfn.SWITCH(E3,"2MM氧化",B3*C3*D3*0.00045,"2.5MM氧化",B3*C3*D3*0.0005,"3MM氧化",B3*C3*D3*0.00055,""),公式不支持)</f>
        <v>61.05375</v>
      </c>
      <c r="G3" s="25" t="s">
        <v>94</v>
      </c>
      <c r="H3" s="26"/>
    </row>
    <row r="4" ht="22.5" customHeight="1" spans="1:8">
      <c r="A4" s="23"/>
      <c r="B4" s="23"/>
      <c r="C4" s="23"/>
      <c r="D4" s="23"/>
      <c r="E4" s="23"/>
      <c r="F4" s="24" t="str">
        <f>IFERROR(_xlfn.SWITCH(E4,"2MM氧化",B4*C4*D4*0.00045,"2.5MM氧化",B4*C4*D4*0.0005,"3MM氧化",B4*C4*D4*0.00055,""),公式不支持)</f>
        <v/>
      </c>
      <c r="G4" s="23"/>
      <c r="H4" s="25"/>
    </row>
    <row r="5" ht="22.5" customHeight="1" spans="1:8">
      <c r="A5" s="27"/>
      <c r="B5" s="27"/>
      <c r="C5" s="27"/>
      <c r="D5" s="27"/>
      <c r="E5" s="27"/>
      <c r="F5" s="28" t="str">
        <f>IFERROR(_xlfn.SWITCH(E5,"2MM氧化",B5*C5*D5*0.00045,"2.5MM氧化",B5*C5*D5*0.0005,"3MM氧化",B5*C5*D5*0.00055,""),公式不支持)</f>
        <v/>
      </c>
      <c r="G5" s="27"/>
      <c r="H5" s="27"/>
    </row>
    <row r="6" ht="22.5" customHeight="1" spans="1:8">
      <c r="A6" s="23"/>
      <c r="B6" s="23"/>
      <c r="C6" s="23"/>
      <c r="D6" s="23"/>
      <c r="E6" s="23"/>
      <c r="F6" s="24" t="str">
        <f>IFERROR(_xlfn.SWITCH(E6,"2MM氧化",B6*C6*D6*0.00045,"2.5MM氧化",B6*C6*D6*0.0005,"3MM氧化",B6*C6*D6*0.00055,""),公式不支持)</f>
        <v/>
      </c>
      <c r="G6" s="23"/>
      <c r="H6" s="26"/>
    </row>
    <row r="7" ht="22.5" customHeight="1" spans="1:8">
      <c r="A7" s="23"/>
      <c r="B7" s="23"/>
      <c r="C7" s="23"/>
      <c r="D7" s="23"/>
      <c r="E7" s="23"/>
      <c r="F7" s="24" t="str">
        <f>IFERROR(_xlfn.SWITCH(E7,"2MM氧化",B7*C7*D7*0.00045,"2.5MM氧化",B7*C7*D7*0.0005,"3MM氧化",B7*C7*D7*0.00055,""),公式不支持)</f>
        <v/>
      </c>
      <c r="G7" s="23"/>
      <c r="H7" s="25"/>
    </row>
    <row r="8" ht="22.5" customHeight="1" spans="1:8">
      <c r="A8" s="23"/>
      <c r="B8" s="23"/>
      <c r="C8" s="23"/>
      <c r="D8" s="23"/>
      <c r="E8" s="23"/>
      <c r="F8" s="24" t="str">
        <f>IFERROR(_xlfn.SWITCH(E8,"2MM氧化",B8*C8*D8*0.00045,"2.5MM氧化",B8*C8*D8*0.0005,"3MM氧化",B8*C8*D8*0.00055,""),公式不支持)</f>
        <v/>
      </c>
      <c r="G8" s="23"/>
      <c r="H8" s="26"/>
    </row>
    <row r="9" ht="22.5" customHeight="1" spans="1:8">
      <c r="A9" s="23"/>
      <c r="B9" s="23"/>
      <c r="C9" s="23"/>
      <c r="D9" s="23"/>
      <c r="E9" s="23"/>
      <c r="F9" s="24" t="str">
        <f>IFERROR(_xlfn.SWITCH(E9,"2MM氧化",B9*C9*D9*0.00045,"2.5MM氧化",B9*C9*D9*0.0005,"3MM氧化",B9*C9*D9*0.00055,""),公式不支持)</f>
        <v/>
      </c>
      <c r="G9" s="23"/>
      <c r="H9" s="26"/>
    </row>
    <row r="10" ht="22.5" customHeight="1" spans="1:8">
      <c r="A10" s="29"/>
      <c r="B10" s="29"/>
      <c r="C10" s="29"/>
      <c r="D10" s="29"/>
      <c r="E10" s="29"/>
      <c r="F10" s="24" t="str">
        <f>IFERROR(_xlfn.SWITCH(E10,"2MM氧化",B10*C10*D10*0.00045,"2.5MM氧化",B10*C10*D10*0.0005,"3MM氧化",B10*C10*D10*0.00055,""),公式不支持)</f>
        <v/>
      </c>
      <c r="G10" s="29"/>
      <c r="H10" s="30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6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6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3 E6 E9 E10 E11 E15 E4:E5 E7:E8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18" sqref="H18"/>
    </sheetView>
  </sheetViews>
  <sheetFormatPr defaultColWidth="9" defaultRowHeight="14.25" outlineLevelCol="7"/>
  <cols>
    <col min="1" max="1" width="16.5083333333333" customWidth="1"/>
    <col min="2" max="2" width="9.175" customWidth="1"/>
    <col min="3" max="3" width="9.34166666666667" customWidth="1"/>
    <col min="4" max="4" width="8.00833333333333" customWidth="1"/>
    <col min="5" max="5" width="12.675" customWidth="1"/>
    <col min="6" max="6" width="12.3416666666667" customWidth="1"/>
    <col min="7" max="7" width="15.0083333333333" customWidth="1"/>
    <col min="8" max="8" width="10.175" customWidth="1"/>
  </cols>
  <sheetData>
    <row r="1" ht="22.5" customHeight="1" spans="1:8">
      <c r="A1" s="52" t="s">
        <v>39</v>
      </c>
      <c r="B1" s="52"/>
      <c r="C1" s="52"/>
      <c r="D1" s="52"/>
      <c r="E1" s="53"/>
      <c r="F1" s="53" t="s">
        <v>40</v>
      </c>
      <c r="G1" s="54">
        <f>SUM(F:F)</f>
        <v>798.2964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5" t="s">
        <v>44</v>
      </c>
      <c r="B3" s="25">
        <v>1</v>
      </c>
      <c r="C3" s="25">
        <v>350</v>
      </c>
      <c r="D3" s="25">
        <v>420</v>
      </c>
      <c r="E3" s="25" t="s">
        <v>23</v>
      </c>
      <c r="F3" s="25">
        <f>IFERROR(_xlfn.SWITCH(E3,"2MM氧化",B3*C3*D3*0.00045,"2.5MM氧化",B3*C3*D3*0.0005,"3MM氧化",B3*C3*D3*0.00055,""),公式不支持)</f>
        <v>66.15</v>
      </c>
      <c r="G3" s="25" t="s">
        <v>45</v>
      </c>
      <c r="H3" s="25" t="s">
        <v>46</v>
      </c>
    </row>
    <row r="4" ht="22.5" customHeight="1" spans="1:8">
      <c r="A4" s="25" t="s">
        <v>47</v>
      </c>
      <c r="B4" s="25">
        <v>1</v>
      </c>
      <c r="C4" s="25">
        <v>500</v>
      </c>
      <c r="D4" s="25">
        <v>150</v>
      </c>
      <c r="E4" s="25" t="s">
        <v>23</v>
      </c>
      <c r="F4" s="25">
        <f>IFERROR(_xlfn.SWITCH(E4,"2MM氧化",B4*C4*D4*0.00045,"2.5MM氧化",B4*C4*D4*0.0005,"3MM氧化",B4*C4*D4*0.00055,""),公式不支持)</f>
        <v>33.75</v>
      </c>
      <c r="G4" s="25"/>
      <c r="H4" s="25" t="s">
        <v>46</v>
      </c>
    </row>
    <row r="5" ht="22.5" customHeight="1" spans="1:8">
      <c r="A5" s="25" t="s">
        <v>47</v>
      </c>
      <c r="B5" s="25">
        <v>1</v>
      </c>
      <c r="C5" s="25">
        <v>350</v>
      </c>
      <c r="D5" s="25">
        <v>400</v>
      </c>
      <c r="E5" s="25" t="s">
        <v>23</v>
      </c>
      <c r="F5" s="25">
        <f>IFERROR(_xlfn.SWITCH(E5,"2MM氧化",B5*C5*D5*0.00045,"2.5MM氧化",B5*C5*D5*0.0005,"3MM氧化",B5*C5*D5*0.00055,""),公式不支持)</f>
        <v>63</v>
      </c>
      <c r="G5" s="25"/>
      <c r="H5" s="25" t="s">
        <v>46</v>
      </c>
    </row>
    <row r="6" ht="22.5" customHeight="1" spans="1:8">
      <c r="A6" s="23" t="s">
        <v>48</v>
      </c>
      <c r="B6" s="44">
        <v>2</v>
      </c>
      <c r="C6" s="43">
        <v>625</v>
      </c>
      <c r="D6" s="43">
        <v>455</v>
      </c>
      <c r="E6" s="45" t="s">
        <v>23</v>
      </c>
      <c r="F6" s="43">
        <f>IFERROR(_xlfn.SWITCH(E6,"2MM氧化",B6*C6*D6*0.00045,"2.5MM氧化",B6*C6*D6*0.0005,"3MM氧化",B6*C6*D6*0.00055,""),公式不支持)</f>
        <v>255.9375</v>
      </c>
      <c r="G6" s="23"/>
      <c r="H6" s="25" t="s">
        <v>46</v>
      </c>
    </row>
    <row r="7" ht="22.5" customHeight="1" spans="1:8">
      <c r="A7" s="25" t="s">
        <v>49</v>
      </c>
      <c r="B7" s="25">
        <v>1</v>
      </c>
      <c r="C7" s="25">
        <v>709.3</v>
      </c>
      <c r="D7" s="25">
        <v>340</v>
      </c>
      <c r="E7" s="25" t="s">
        <v>23</v>
      </c>
      <c r="F7" s="25">
        <f>IFERROR(_xlfn.SWITCH(E7,"2MM氧化",B7*C7*D7*0.00045,"2.5MM氧化",B7*C7*D7*0.0005,"3MM氧化",B7*C7*D7*0.00055,""),公式不支持)</f>
        <v>108.5229</v>
      </c>
      <c r="G7" s="25" t="s">
        <v>45</v>
      </c>
      <c r="H7" s="25" t="s">
        <v>46</v>
      </c>
    </row>
    <row r="8" ht="22.5" customHeight="1" spans="1:8">
      <c r="A8" s="25" t="s">
        <v>49</v>
      </c>
      <c r="B8" s="25">
        <v>1</v>
      </c>
      <c r="C8" s="25">
        <v>344</v>
      </c>
      <c r="D8" s="25">
        <v>520</v>
      </c>
      <c r="E8" s="25" t="s">
        <v>23</v>
      </c>
      <c r="F8" s="25">
        <f>IFERROR(_xlfn.SWITCH(E8,"2MM氧化",B8*C8*D8*0.00045,"2.5MM氧化",B8*C8*D8*0.0005,"3MM氧化",B8*C8*D8*0.00055,""),公式不支持)</f>
        <v>80.496</v>
      </c>
      <c r="G8" s="25"/>
      <c r="H8" s="25" t="s">
        <v>46</v>
      </c>
    </row>
    <row r="9" ht="22.5" customHeight="1" spans="1:8">
      <c r="A9" s="23" t="s">
        <v>50</v>
      </c>
      <c r="B9" s="44">
        <v>2</v>
      </c>
      <c r="C9" s="43">
        <v>460</v>
      </c>
      <c r="D9" s="43">
        <v>460</v>
      </c>
      <c r="E9" s="45" t="s">
        <v>23</v>
      </c>
      <c r="F9" s="43">
        <f>IFERROR(_xlfn.SWITCH(E9,"2MM氧化",B9*C9*D9*0.00045,"2.5MM氧化",B9*C9*D9*0.0005,"3MM氧化",B9*C9*D9*0.00055,""),公式不支持)</f>
        <v>190.44</v>
      </c>
      <c r="G9" s="23" t="s">
        <v>45</v>
      </c>
      <c r="H9" s="25" t="s">
        <v>46</v>
      </c>
    </row>
    <row r="10" ht="22.5" customHeight="1" spans="1:8">
      <c r="A10" s="33" t="s">
        <v>51</v>
      </c>
      <c r="B10" s="55">
        <v>1</v>
      </c>
      <c r="C10" s="33">
        <v>272</v>
      </c>
      <c r="D10" s="33">
        <v>224</v>
      </c>
      <c r="E10" s="33" t="s">
        <v>52</v>
      </c>
      <c r="F10" s="33" t="str">
        <f>IFERROR(_xlfn.SWITCH(E10,"2MM氧化",B10*C10*D10*0.00045,"2.5MM氧化",B10*C10*D10*0.0005,"3MM氧化",B10*C10*D10*0.00055,""),公式不支持)</f>
        <v/>
      </c>
      <c r="G10" s="33" t="s">
        <v>53</v>
      </c>
      <c r="H10" s="25" t="s">
        <v>46</v>
      </c>
    </row>
    <row r="11" ht="22.5" customHeight="1" spans="1:8">
      <c r="A11" s="33" t="s">
        <v>54</v>
      </c>
      <c r="B11" s="55">
        <v>10</v>
      </c>
      <c r="C11" s="33">
        <v>390</v>
      </c>
      <c r="D11" s="33">
        <v>450</v>
      </c>
      <c r="E11" s="33" t="s">
        <v>52</v>
      </c>
      <c r="F11" s="33" t="str">
        <f>IFERROR(_xlfn.SWITCH(E11,"2MM氧化",B11*C11*D11*0.00045,"2.5MM氧化",B11*C11*D11*0.0005,"3MM氧化",B11*C11*D11*0.00055,""),公式不支持)</f>
        <v/>
      </c>
      <c r="G11" s="33" t="s">
        <v>53</v>
      </c>
      <c r="H11" s="25" t="s">
        <v>46</v>
      </c>
    </row>
    <row r="12" ht="22.5" customHeight="1" spans="1:8">
      <c r="A12" s="32"/>
      <c r="B12" s="56"/>
      <c r="C12" s="32"/>
      <c r="D12" s="32"/>
      <c r="E12" s="57"/>
      <c r="F12" s="32"/>
      <c r="G12" s="58"/>
      <c r="H12" s="19"/>
    </row>
    <row r="13" ht="22.5" customHeight="1" spans="1:8">
      <c r="A13" s="23"/>
      <c r="B13" s="44"/>
      <c r="C13" s="43"/>
      <c r="D13" s="43"/>
      <c r="E13" s="45"/>
      <c r="F13" s="43"/>
      <c r="G13" s="58"/>
      <c r="H13" s="19"/>
    </row>
    <row r="14" ht="22.5" customHeight="1" spans="1:8">
      <c r="A14" s="33"/>
      <c r="B14" s="55"/>
      <c r="C14" s="33"/>
      <c r="D14" s="33"/>
      <c r="E14" s="33"/>
      <c r="F14" s="33"/>
      <c r="G14" s="33"/>
      <c r="H14" s="25"/>
    </row>
    <row r="15" ht="22.5" customHeight="1" spans="1:8">
      <c r="A15" s="33"/>
      <c r="B15" s="55"/>
      <c r="C15" s="33"/>
      <c r="D15" s="33"/>
      <c r="E15" s="33"/>
      <c r="F15" s="33"/>
      <c r="G15" s="33"/>
      <c r="H15" s="25"/>
    </row>
    <row r="16" ht="22.5" customHeight="1" spans="1:8">
      <c r="A16" s="23"/>
      <c r="B16" s="44"/>
      <c r="C16" s="43"/>
      <c r="D16" s="43"/>
      <c r="E16" s="45"/>
      <c r="F16" s="43"/>
      <c r="G16" s="23"/>
      <c r="H16" s="25"/>
    </row>
    <row r="17" ht="22.5" customHeight="1" spans="1:8">
      <c r="A17" s="32"/>
      <c r="B17" s="56"/>
      <c r="C17" s="32"/>
      <c r="D17" s="32"/>
      <c r="E17" s="57"/>
      <c r="F17" s="32"/>
      <c r="G17" s="23"/>
      <c r="H17" s="19"/>
    </row>
    <row r="18" ht="22.5" customHeight="1" spans="1:8">
      <c r="A18" s="23"/>
      <c r="B18" s="44"/>
      <c r="C18" s="43"/>
      <c r="D18" s="43"/>
      <c r="E18" s="45"/>
      <c r="F18" s="43"/>
      <c r="G18" s="23"/>
      <c r="H18" s="19"/>
    </row>
    <row r="19" ht="22.5" customHeight="1" spans="1:8">
      <c r="A19" s="32"/>
      <c r="B19" s="56"/>
      <c r="C19" s="32"/>
      <c r="D19" s="32"/>
      <c r="E19" s="57"/>
      <c r="F19" s="32"/>
      <c r="G19" s="23"/>
      <c r="H19" s="19"/>
    </row>
    <row r="20" ht="22.5" customHeight="1" spans="1:8">
      <c r="A20" s="23"/>
      <c r="B20" s="44"/>
      <c r="C20" s="43"/>
      <c r="D20" s="43"/>
      <c r="E20" s="45"/>
      <c r="F20" s="43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4"/>
      <c r="C21" s="43"/>
      <c r="D21" s="43"/>
      <c r="E21" s="45"/>
      <c r="F21" s="43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3 E6 E10:E11 E14:E16 E17:E21">
      <formula1>"2MM氧化,3MM氧化,2.5MM氧化,客户来料,其他"</formula1>
    </dataValidation>
    <dataValidation type="list" allowBlank="1" showInputMessage="1" showErrorMessage="1" sqref="E4 E5 E7 E8 E9 E12 E13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1"/>
  <sheetViews>
    <sheetView showGridLines="0" workbookViewId="0">
      <selection activeCell="F8" sqref="F8"/>
    </sheetView>
  </sheetViews>
  <sheetFormatPr defaultColWidth="9" defaultRowHeight="14.25" outlineLevelCol="5"/>
  <cols>
    <col min="1" max="1" width="1" customWidth="1"/>
    <col min="2" max="2" width="56.375" customWidth="1"/>
    <col min="3" max="3" width="1.375" customWidth="1"/>
    <col min="4" max="4" width="4.875" customWidth="1"/>
    <col min="5" max="6" width="14" customWidth="1"/>
  </cols>
  <sheetData>
    <row r="1" spans="2:6">
      <c r="B1" s="1" t="s">
        <v>205</v>
      </c>
      <c r="C1" s="1"/>
      <c r="D1" s="2"/>
      <c r="E1" s="2"/>
      <c r="F1" s="2"/>
    </row>
    <row r="2" spans="2:6">
      <c r="B2" s="1" t="s">
        <v>206</v>
      </c>
      <c r="C2" s="1"/>
      <c r="D2" s="2"/>
      <c r="E2" s="2"/>
      <c r="F2" s="2"/>
    </row>
    <row r="3" spans="2:6">
      <c r="B3" s="3"/>
      <c r="C3" s="3"/>
      <c r="D3" s="4"/>
      <c r="E3" s="4"/>
      <c r="F3" s="4"/>
    </row>
    <row r="4" ht="42.75" spans="2:6">
      <c r="B4" s="3" t="s">
        <v>207</v>
      </c>
      <c r="C4" s="3"/>
      <c r="D4" s="4"/>
      <c r="E4" s="4"/>
      <c r="F4" s="4"/>
    </row>
    <row r="5" spans="2:6">
      <c r="B5" s="3"/>
      <c r="C5" s="3"/>
      <c r="D5" s="4"/>
      <c r="E5" s="4"/>
      <c r="F5" s="4"/>
    </row>
    <row r="6" spans="2:6">
      <c r="B6" s="1" t="s">
        <v>208</v>
      </c>
      <c r="C6" s="1"/>
      <c r="D6" s="2"/>
      <c r="E6" s="2" t="s">
        <v>209</v>
      </c>
      <c r="F6" s="2" t="s">
        <v>210</v>
      </c>
    </row>
    <row r="7" ht="15" spans="2:6">
      <c r="B7" s="3"/>
      <c r="C7" s="3"/>
      <c r="D7" s="4"/>
      <c r="E7" s="4"/>
      <c r="F7" s="4"/>
    </row>
    <row r="8" ht="42.75" spans="2:6">
      <c r="B8" s="5" t="s">
        <v>211</v>
      </c>
      <c r="C8" s="6"/>
      <c r="D8" s="7"/>
      <c r="E8" s="7">
        <v>1</v>
      </c>
      <c r="F8" s="8"/>
    </row>
    <row r="9" ht="27.75" spans="2:6">
      <c r="B9" s="9"/>
      <c r="C9" s="10"/>
      <c r="D9" s="11"/>
      <c r="E9" s="63" t="s">
        <v>212</v>
      </c>
      <c r="F9" s="13" t="s">
        <v>213</v>
      </c>
    </row>
    <row r="10" spans="2:6">
      <c r="B10" s="3"/>
      <c r="C10" s="3"/>
      <c r="D10" s="4"/>
      <c r="E10" s="4"/>
      <c r="F10" s="4"/>
    </row>
    <row r="11" spans="2:6">
      <c r="B11" s="3"/>
      <c r="C11" s="3"/>
      <c r="D11" s="4"/>
      <c r="E11" s="4"/>
      <c r="F11" s="4"/>
    </row>
  </sheetData>
  <hyperlinks>
    <hyperlink ref="E9" location="'2023.02.20'!F4" display="2023.02.20'!F4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8" sqref="H8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0.175" customWidth="1"/>
  </cols>
  <sheetData>
    <row r="1" ht="22.5" customHeight="1" spans="1:8">
      <c r="A1" s="52" t="s">
        <v>55</v>
      </c>
      <c r="B1" s="52"/>
      <c r="C1" s="52"/>
      <c r="D1" s="52"/>
      <c r="E1" s="53"/>
      <c r="F1" s="53" t="s">
        <v>40</v>
      </c>
      <c r="G1" s="54">
        <f>SUM(F:F)</f>
        <v>2766.72665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31</v>
      </c>
      <c r="B3" s="44">
        <v>3</v>
      </c>
      <c r="C3" s="43">
        <v>338</v>
      </c>
      <c r="D3" s="43">
        <v>338</v>
      </c>
      <c r="E3" s="45" t="s">
        <v>23</v>
      </c>
      <c r="F3" s="43">
        <f>IFERROR(_xlfn.SWITCH(E3,"2MM氧化",B3*C3*D3*0.00045,"2.5MM氧化",B3*C3*D3*0.0005,"3MM氧化",B3*C3*D3*0.00055,""),公式不支持)</f>
        <v>154.2294</v>
      </c>
      <c r="G3" s="23" t="s">
        <v>45</v>
      </c>
      <c r="H3" s="51"/>
    </row>
    <row r="4" ht="22.5" customHeight="1" spans="1:8">
      <c r="A4" s="23" t="s">
        <v>31</v>
      </c>
      <c r="B4" s="44">
        <v>4</v>
      </c>
      <c r="C4" s="43">
        <v>335</v>
      </c>
      <c r="D4" s="43">
        <v>337</v>
      </c>
      <c r="E4" s="45" t="s">
        <v>23</v>
      </c>
      <c r="F4" s="43">
        <f>IFERROR(_xlfn.SWITCH(E4,"2MM氧化",B4*C4*D4*0.00045,"2.5MM氧化",B4*C4*D4*0.0005,"3MM氧化",B4*C4*D4*0.00055,""),公式不支持)</f>
        <v>203.211</v>
      </c>
      <c r="G4" s="23" t="s">
        <v>45</v>
      </c>
      <c r="H4" s="51"/>
    </row>
    <row r="5" ht="22.5" customHeight="1" spans="1:8">
      <c r="A5" s="23" t="s">
        <v>56</v>
      </c>
      <c r="B5" s="44">
        <v>5</v>
      </c>
      <c r="C5" s="43">
        <v>430</v>
      </c>
      <c r="D5" s="43">
        <v>290</v>
      </c>
      <c r="E5" s="45" t="s">
        <v>23</v>
      </c>
      <c r="F5" s="43">
        <f>IFERROR(_xlfn.SWITCH(E5,"2MM氧化",B5*C5*D5*0.00045,"2.5MM氧化",B5*C5*D5*0.0005,"3MM氧化",B5*C5*D5*0.00055,""),公式不支持)</f>
        <v>280.575</v>
      </c>
      <c r="G5" s="23"/>
      <c r="H5" s="51"/>
    </row>
    <row r="6" ht="22.5" customHeight="1" spans="1:8">
      <c r="A6" s="23" t="s">
        <v>9</v>
      </c>
      <c r="B6" s="44">
        <v>1</v>
      </c>
      <c r="C6" s="43">
        <v>400</v>
      </c>
      <c r="D6" s="43">
        <v>400</v>
      </c>
      <c r="E6" s="45" t="s">
        <v>23</v>
      </c>
      <c r="F6" s="43">
        <f>IFERROR(_xlfn.SWITCH(E6,"2MM氧化",B6*C6*D6*0.00045,"2.5MM氧化",B6*C6*D6*0.0005,"3MM氧化",B6*C6*D6*0.00055,""),公式不支持)</f>
        <v>72</v>
      </c>
      <c r="G6" s="23"/>
      <c r="H6" s="51"/>
    </row>
    <row r="7" ht="22.5" customHeight="1" spans="1:8">
      <c r="A7" s="32" t="s">
        <v>57</v>
      </c>
      <c r="B7" s="32">
        <v>1</v>
      </c>
      <c r="C7" s="32">
        <v>380</v>
      </c>
      <c r="D7" s="32">
        <v>430</v>
      </c>
      <c r="E7" s="32" t="s">
        <v>58</v>
      </c>
      <c r="F7" s="32">
        <f>IFERROR(_xlfn.SWITCH(E7,"2MM氧化",B7*C7*D7*0.00045,"2.5MM氧化",B7*C7*D7*0.0005,"3MM氧化",B7*C7*D7*0.00055,""),公式不支持)</f>
        <v>89.87</v>
      </c>
      <c r="G7" s="32"/>
      <c r="H7" s="51"/>
    </row>
    <row r="8" ht="22.5" customHeight="1" spans="1:8">
      <c r="A8" s="32" t="s">
        <v>59</v>
      </c>
      <c r="B8" s="32">
        <v>15</v>
      </c>
      <c r="C8" s="32">
        <v>305</v>
      </c>
      <c r="D8" s="32">
        <v>485</v>
      </c>
      <c r="E8" s="32" t="s">
        <v>58</v>
      </c>
      <c r="F8" s="32">
        <f>IFERROR(_xlfn.SWITCH(E8,"2MM氧化",B8*C8*D8*0.00045,"2.5MM氧化",B8*C8*D8*0.0005,"3MM氧化",B8*C8*D8*0.00055,""),公式不支持)</f>
        <v>1220.38125</v>
      </c>
      <c r="G8" s="32"/>
      <c r="H8" s="51"/>
    </row>
    <row r="9" ht="22.5" customHeight="1" spans="1:8">
      <c r="A9" s="32" t="s">
        <v>60</v>
      </c>
      <c r="B9" s="32">
        <v>5</v>
      </c>
      <c r="C9" s="32">
        <v>520</v>
      </c>
      <c r="D9" s="32">
        <v>522</v>
      </c>
      <c r="E9" s="32" t="s">
        <v>58</v>
      </c>
      <c r="F9" s="32">
        <f>IFERROR(_xlfn.SWITCH(E9,"2MM氧化",B9*C9*D9*0.00045,"2.5MM氧化",B9*C9*D9*0.0005,"3MM氧化",B9*C9*D9*0.00055,""),公式不支持)</f>
        <v>746.46</v>
      </c>
      <c r="G9" s="32" t="s">
        <v>45</v>
      </c>
      <c r="H9" s="51"/>
    </row>
    <row r="10" ht="22.5" customHeight="1" spans="1:8">
      <c r="A10" s="23"/>
      <c r="B10" s="44"/>
      <c r="C10" s="43"/>
      <c r="D10" s="43"/>
      <c r="E10" s="45"/>
      <c r="F10" s="43" t="str">
        <f>IFERROR(_xlfn.SWITCH(E10,"2MM氧化",B10*C10*D10*0.00045,"2.5MM氧化",B10*C10*D10*0.0005,"3MM氧化",B10*C10*D10*0.00055,""),公式不支持)</f>
        <v/>
      </c>
      <c r="G10" s="23"/>
      <c r="H10" s="19"/>
    </row>
    <row r="11" ht="22.5" customHeight="1" spans="1:8">
      <c r="A11" s="23"/>
      <c r="B11" s="44"/>
      <c r="C11" s="43"/>
      <c r="D11" s="43"/>
      <c r="E11" s="45"/>
      <c r="F11" s="43" t="str">
        <f>IFERROR(_xlfn.SWITCH(E11,"2MM氧化",B11*C11*D11*0.00045,"2.5MM氧化",B11*C11*D11*0.0005,"3MM氧化",B11*C11*D11*0.00055,""),公式不支持)</f>
        <v/>
      </c>
      <c r="G11" s="23"/>
      <c r="H11" s="19"/>
    </row>
    <row r="12" ht="22.5" customHeight="1" spans="1:8">
      <c r="A12" s="23"/>
      <c r="B12" s="44"/>
      <c r="C12" s="43"/>
      <c r="D12" s="43"/>
      <c r="E12" s="45"/>
      <c r="F12" s="43" t="str">
        <f>IFERROR(_xlfn.SWITCH(E12,"2MM氧化",B12*C12*D12*0.00045,"2.5MM氧化",B12*C12*D12*0.0005,"3MM氧化",B12*C12*D12*0.00055,""),公式不支持)</f>
        <v/>
      </c>
      <c r="G12" s="23"/>
      <c r="H12" s="19"/>
    </row>
    <row r="13" ht="22.5" customHeight="1" spans="1:8">
      <c r="A13" s="23"/>
      <c r="B13" s="44"/>
      <c r="C13" s="43"/>
      <c r="D13" s="43"/>
      <c r="E13" s="45"/>
      <c r="F13" s="43" t="str">
        <f>IFERROR(_xlfn.SWITCH(E13,"2MM氧化",B13*C13*D13*0.00045,"2.5MM氧化",B13*C13*D13*0.0005,"3MM氧化",B13*C13*D13*0.00055,""),公式不支持)</f>
        <v/>
      </c>
      <c r="G13" s="23"/>
      <c r="H13" s="19"/>
    </row>
    <row r="14" ht="22.5" customHeight="1" spans="1:8">
      <c r="A14" s="23"/>
      <c r="B14" s="44"/>
      <c r="C14" s="43"/>
      <c r="D14" s="43"/>
      <c r="E14" s="45"/>
      <c r="F14" s="43" t="str">
        <f>IFERROR(_xlfn.SWITCH(E14,"2MM氧化",B14*C14*D14*0.00045,"2.5MM氧化",B14*C14*D14*0.0005,"3MM氧化",B14*C14*D14*0.00055,""),公式不支持)</f>
        <v/>
      </c>
      <c r="G14" s="23"/>
      <c r="H14" s="19"/>
    </row>
    <row r="15" ht="22.5" customHeight="1" spans="1:8">
      <c r="A15" s="23"/>
      <c r="B15" s="44"/>
      <c r="C15" s="43"/>
      <c r="D15" s="43"/>
      <c r="E15" s="45"/>
      <c r="F15" s="43" t="str">
        <f>IFERROR(_xlfn.SWITCH(E15,"2MM氧化",B15*C15*D15*0.00045,"2.5MM氧化",B15*C15*D15*0.0005,"3MM氧化",B15*C15*D15*0.00055,""),公式不支持)</f>
        <v/>
      </c>
      <c r="G15" s="23"/>
      <c r="H15" s="19"/>
    </row>
    <row r="16" ht="22.5" customHeight="1" spans="1:8">
      <c r="A16" s="23"/>
      <c r="B16" s="44"/>
      <c r="C16" s="43"/>
      <c r="D16" s="43"/>
      <c r="E16" s="45"/>
      <c r="F16" s="43" t="str">
        <f>IFERROR(_xlfn.SWITCH(E16,"2MM氧化",B16*C16*D16*0.00045,"2.5MM氧化",B16*C16*D16*0.0005,"3MM氧化",B16*C16*D16*0.00055,""),公式不支持)</f>
        <v/>
      </c>
      <c r="G16" s="23"/>
      <c r="H16" s="19"/>
    </row>
    <row r="17" ht="22.5" customHeight="1" spans="1:8">
      <c r="A17" s="23"/>
      <c r="B17" s="44"/>
      <c r="C17" s="43"/>
      <c r="D17" s="43"/>
      <c r="E17" s="45"/>
      <c r="F17" s="43" t="str">
        <f>IFERROR(_xlfn.SWITCH(E17,"2MM氧化",B17*C17*D17*0.00045,"2.5MM氧化",B17*C17*D17*0.0005,"3MM氧化",B17*C17*D17*0.00055,""),公式不支持)</f>
        <v/>
      </c>
      <c r="G17" s="23"/>
      <c r="H17" s="19"/>
    </row>
    <row r="18" ht="22.5" customHeight="1" spans="1:8">
      <c r="A18" s="23"/>
      <c r="B18" s="44"/>
      <c r="C18" s="43"/>
      <c r="D18" s="43"/>
      <c r="E18" s="45"/>
      <c r="F18" s="43" t="str">
        <f>IFERROR(_xlfn.SWITCH(E18,"2MM氧化",B18*C18*D18*0.00045,"2.5MM氧化",B18*C18*D18*0.0005,"3MM氧化",B18*C18*D18*0.00055,""),公式不支持)</f>
        <v/>
      </c>
      <c r="G18" s="23"/>
      <c r="H18" s="19"/>
    </row>
    <row r="19" ht="22.5" customHeight="1" spans="1:8">
      <c r="A19" s="23"/>
      <c r="B19" s="44"/>
      <c r="C19" s="43"/>
      <c r="D19" s="43"/>
      <c r="E19" s="45"/>
      <c r="F19" s="43" t="str">
        <f>IFERROR(_xlfn.SWITCH(E19,"2MM氧化",B19*C19*D19*0.00045,"2.5MM氧化",B19*C19*D19*0.0005,"3MM氧化",B19*C19*D19*0.00055,""),公式不支持)</f>
        <v/>
      </c>
      <c r="G19" s="23"/>
      <c r="H19" s="19"/>
    </row>
    <row r="20" ht="22.5" customHeight="1" spans="1:8">
      <c r="A20" s="23"/>
      <c r="B20" s="44"/>
      <c r="C20" s="43"/>
      <c r="D20" s="43"/>
      <c r="E20" s="45"/>
      <c r="F20" s="43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4"/>
      <c r="C21" s="43"/>
      <c r="D21" s="43"/>
      <c r="E21" s="45"/>
      <c r="F21" s="43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3 E4 E6 E7 E10 E11 E12 E13 E16">
      <formula1>"2MM氧化,3MM氧化,2.5MM氧化,来料型材,其他"</formula1>
    </dataValidation>
    <dataValidation type="list" allowBlank="1" showInputMessage="1" showErrorMessage="1" sqref="E5 E8 E9 E17 E18 E14:E15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8" sqref="H8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0.175" customWidth="1"/>
  </cols>
  <sheetData>
    <row r="1" ht="29" customHeight="1" spans="1:8">
      <c r="A1" s="14" t="s">
        <v>61</v>
      </c>
      <c r="B1" s="14"/>
      <c r="C1" s="14"/>
      <c r="D1" s="14"/>
      <c r="E1" s="15"/>
      <c r="F1" s="16" t="s">
        <v>40</v>
      </c>
      <c r="G1" s="17">
        <f>SUM(F:F)</f>
        <v>254.3597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5" t="s">
        <v>48</v>
      </c>
      <c r="B3" s="48">
        <v>2</v>
      </c>
      <c r="C3" s="25">
        <v>625</v>
      </c>
      <c r="D3" s="25">
        <v>455</v>
      </c>
      <c r="E3" s="49" t="s">
        <v>37</v>
      </c>
      <c r="F3" s="25" t="str">
        <f>IFERROR(_xlfn.SWITCH(E3,"2MM氧化",B3*C3*D3*0.00045,"2.5MM氧化",B3*C3*D3*0.0005,"3MM氧化",B3*C3*D3*0.00055,""),公式不支持)</f>
        <v/>
      </c>
      <c r="G3" s="25" t="s">
        <v>62</v>
      </c>
      <c r="H3" s="50" t="s">
        <v>46</v>
      </c>
    </row>
    <row r="4" ht="22.5" customHeight="1" spans="1:8">
      <c r="A4" s="25" t="s">
        <v>63</v>
      </c>
      <c r="B4" s="48">
        <v>1</v>
      </c>
      <c r="C4" s="25">
        <v>300</v>
      </c>
      <c r="D4" s="25">
        <v>280</v>
      </c>
      <c r="E4" s="49" t="s">
        <v>23</v>
      </c>
      <c r="F4" s="25">
        <f>IFERROR(_xlfn.SWITCH(E4,"2MM氧化",B4*C4*D4*0.00045,"2.5MM氧化",B4*C4*D4*0.0005,"3MM氧化",B4*C4*D4*0.00055,""),公式不支持)</f>
        <v>37.8</v>
      </c>
      <c r="G4" s="25" t="s">
        <v>64</v>
      </c>
      <c r="H4" s="50" t="s">
        <v>46</v>
      </c>
    </row>
    <row r="5" ht="22.5" customHeight="1" spans="1:8">
      <c r="A5" s="25" t="s">
        <v>65</v>
      </c>
      <c r="B5" s="48">
        <v>1</v>
      </c>
      <c r="C5" s="25">
        <v>500</v>
      </c>
      <c r="D5" s="25">
        <v>384</v>
      </c>
      <c r="E5" s="49" t="s">
        <v>23</v>
      </c>
      <c r="F5" s="25">
        <f>IFERROR(_xlfn.SWITCH(E5,"2MM氧化",B5*C5*D5*0.00045,"2.5MM氧化",B5*C5*D5*0.0005,"3MM氧化",B5*C5*D5*0.00055,""),公式不支持)</f>
        <v>86.4</v>
      </c>
      <c r="G5" s="25" t="s">
        <v>66</v>
      </c>
      <c r="H5" s="50" t="s">
        <v>46</v>
      </c>
    </row>
    <row r="6" ht="22.5" customHeight="1" spans="1:8">
      <c r="A6" s="25" t="s">
        <v>67</v>
      </c>
      <c r="B6" s="48">
        <v>2</v>
      </c>
      <c r="C6" s="25">
        <v>341</v>
      </c>
      <c r="D6" s="25">
        <v>347</v>
      </c>
      <c r="E6" s="49" t="s">
        <v>58</v>
      </c>
      <c r="F6" s="25">
        <f>IFERROR(_xlfn.SWITCH(E6,"2MM氧化",B6*C6*D6*0.00045,"2.5MM氧化",B6*C6*D6*0.0005,"3MM氧化",B6*C6*D6*0.00055,""),公式不支持)</f>
        <v>130.1597</v>
      </c>
      <c r="G6" s="25" t="s">
        <v>38</v>
      </c>
      <c r="H6" s="50" t="s">
        <v>46</v>
      </c>
    </row>
    <row r="7" ht="22.5" customHeight="1" spans="1:8">
      <c r="A7" s="23"/>
      <c r="B7" s="44"/>
      <c r="C7" s="43"/>
      <c r="D7" s="43"/>
      <c r="E7" s="45"/>
      <c r="F7" s="43" t="str">
        <f>IFERROR(_xlfn.SWITCH(E7,"2MM氧化",B7*C7*D7*0.00045,"2.5MM氧化",B7*C7*D7*0.0005,"3MM氧化",B7*C7*D7*0.00055,""),公式不支持)</f>
        <v/>
      </c>
      <c r="G7" s="23"/>
      <c r="H7" s="51"/>
    </row>
    <row r="8" ht="22.5" customHeight="1" spans="1:8">
      <c r="A8" s="23"/>
      <c r="B8" s="44"/>
      <c r="C8" s="43"/>
      <c r="D8" s="43"/>
      <c r="E8" s="45"/>
      <c r="F8" s="43" t="str">
        <f>IFERROR(_xlfn.SWITCH(E8,"2MM氧化",B8*C8*D8*0.00045,"2.5MM氧化",B8*C8*D8*0.0005,"3MM氧化",B8*C8*D8*0.00055,""),公式不支持)</f>
        <v/>
      </c>
      <c r="G8" s="23"/>
      <c r="H8" s="51"/>
    </row>
    <row r="9" ht="22.5" customHeight="1" spans="1:8">
      <c r="A9" s="23"/>
      <c r="B9" s="44"/>
      <c r="C9" s="43"/>
      <c r="D9" s="43"/>
      <c r="E9" s="45"/>
      <c r="F9" s="43" t="str">
        <f>IFERROR(_xlfn.SWITCH(E9,"2MM氧化",B9*C9*D9*0.00045,"2.5MM氧化",B9*C9*D9*0.0005,"3MM氧化",B9*C9*D9*0.00055,""),公式不支持)</f>
        <v/>
      </c>
      <c r="G9" s="23"/>
      <c r="H9" s="51"/>
    </row>
    <row r="10" ht="22.5" customHeight="1" spans="1:8">
      <c r="A10" s="23"/>
      <c r="B10" s="44"/>
      <c r="C10" s="43"/>
      <c r="D10" s="43"/>
      <c r="E10" s="45"/>
      <c r="F10" s="43" t="str">
        <f>IFERROR(_xlfn.SWITCH(E10,"2MM氧化",B10*C10*D10*0.00045,"2.5MM氧化",B10*C10*D10*0.0005,"3MM氧化",B10*C10*D10*0.00055,""),公式不支持)</f>
        <v/>
      </c>
      <c r="G10" s="23"/>
      <c r="H10" s="19"/>
    </row>
    <row r="11" ht="22.5" customHeight="1" spans="1:8">
      <c r="A11" s="23"/>
      <c r="B11" s="44"/>
      <c r="C11" s="43"/>
      <c r="D11" s="43"/>
      <c r="E11" s="45"/>
      <c r="F11" s="43" t="str">
        <f>IFERROR(_xlfn.SWITCH(E11,"2MM氧化",B11*C11*D11*0.00045,"2.5MM氧化",B11*C11*D11*0.0005,"3MM氧化",B11*C11*D11*0.00055,""),公式不支持)</f>
        <v/>
      </c>
      <c r="G11" s="23"/>
      <c r="H11" s="19"/>
    </row>
    <row r="12" ht="22.5" customHeight="1" spans="1:8">
      <c r="A12" s="23"/>
      <c r="B12" s="44"/>
      <c r="C12" s="43"/>
      <c r="D12" s="43"/>
      <c r="E12" s="45"/>
      <c r="F12" s="43" t="str">
        <f>IFERROR(_xlfn.SWITCH(E12,"2MM氧化",B12*C12*D12*0.00045,"2.5MM氧化",B12*C12*D12*0.0005,"3MM氧化",B12*C12*D12*0.00055,""),公式不支持)</f>
        <v/>
      </c>
      <c r="G12" s="23"/>
      <c r="H12" s="19"/>
    </row>
    <row r="13" ht="22.5" customHeight="1" spans="1:8">
      <c r="A13" s="23"/>
      <c r="B13" s="44"/>
      <c r="C13" s="43"/>
      <c r="D13" s="43"/>
      <c r="E13" s="45"/>
      <c r="F13" s="43" t="str">
        <f>IFERROR(_xlfn.SWITCH(E13,"2MM氧化",B13*C13*D13*0.00045,"2.5MM氧化",B13*C13*D13*0.0005,"3MM氧化",B13*C13*D13*0.00055,""),公式不支持)</f>
        <v/>
      </c>
      <c r="G13" s="23"/>
      <c r="H13" s="19"/>
    </row>
    <row r="14" ht="22.5" customHeight="1" spans="1:8">
      <c r="A14" s="23"/>
      <c r="B14" s="44"/>
      <c r="C14" s="43"/>
      <c r="D14" s="43"/>
      <c r="E14" s="45"/>
      <c r="F14" s="43" t="str">
        <f>IFERROR(_xlfn.SWITCH(E14,"2MM氧化",B14*C14*D14*0.00045,"2.5MM氧化",B14*C14*D14*0.0005,"3MM氧化",B14*C14*D14*0.00055,""),公式不支持)</f>
        <v/>
      </c>
      <c r="G14" s="23"/>
      <c r="H14" s="19"/>
    </row>
    <row r="15" ht="22.5" customHeight="1" spans="1:8">
      <c r="A15" s="23"/>
      <c r="B15" s="44"/>
      <c r="C15" s="43"/>
      <c r="D15" s="43"/>
      <c r="E15" s="45"/>
      <c r="F15" s="43" t="str">
        <f>IFERROR(_xlfn.SWITCH(E15,"2MM氧化",B15*C15*D15*0.00045,"2.5MM氧化",B15*C15*D15*0.0005,"3MM氧化",B15*C15*D15*0.00055,""),公式不支持)</f>
        <v/>
      </c>
      <c r="G15" s="23"/>
      <c r="H15" s="19"/>
    </row>
    <row r="16" ht="22.5" customHeight="1" spans="1:8">
      <c r="A16" s="23"/>
      <c r="B16" s="44"/>
      <c r="C16" s="43"/>
      <c r="D16" s="43"/>
      <c r="E16" s="45"/>
      <c r="F16" s="43" t="str">
        <f>IFERROR(_xlfn.SWITCH(E16,"2MM氧化",B16*C16*D16*0.00045,"2.5MM氧化",B16*C16*D16*0.0005,"3MM氧化",B16*C16*D16*0.00055,""),公式不支持)</f>
        <v/>
      </c>
      <c r="G16" s="23"/>
      <c r="H16" s="19"/>
    </row>
    <row r="17" ht="22.5" customHeight="1" spans="1:8">
      <c r="A17" s="23"/>
      <c r="B17" s="44"/>
      <c r="C17" s="43"/>
      <c r="D17" s="43"/>
      <c r="E17" s="45"/>
      <c r="F17" s="43" t="str">
        <f>IFERROR(_xlfn.SWITCH(E17,"2MM氧化",B17*C17*D17*0.00045,"2.5MM氧化",B17*C17*D17*0.0005,"3MM氧化",B17*C17*D17*0.00055,""),公式不支持)</f>
        <v/>
      </c>
      <c r="G17" s="23"/>
      <c r="H17" s="19"/>
    </row>
    <row r="18" ht="22.5" customHeight="1" spans="1:8">
      <c r="A18" s="23"/>
      <c r="B18" s="44"/>
      <c r="C18" s="43"/>
      <c r="D18" s="43"/>
      <c r="E18" s="45"/>
      <c r="F18" s="43" t="str">
        <f>IFERROR(_xlfn.SWITCH(E18,"2MM氧化",B18*C18*D18*0.00045,"2.5MM氧化",B18*C18*D18*0.0005,"3MM氧化",B18*C18*D18*0.00055,""),公式不支持)</f>
        <v/>
      </c>
      <c r="G18" s="23"/>
      <c r="H18" s="19"/>
    </row>
    <row r="19" ht="22.5" customHeight="1" spans="1:8">
      <c r="A19" s="23"/>
      <c r="B19" s="44"/>
      <c r="C19" s="43"/>
      <c r="D19" s="43"/>
      <c r="E19" s="45"/>
      <c r="F19" s="43" t="str">
        <f>IFERROR(_xlfn.SWITCH(E19,"2MM氧化",B19*C19*D19*0.00045,"2.5MM氧化",B19*C19*D19*0.0005,"3MM氧化",B19*C19*D19*0.00055,""),公式不支持)</f>
        <v/>
      </c>
      <c r="G19" s="23"/>
      <c r="H19" s="19"/>
    </row>
    <row r="20" ht="22.5" customHeight="1" spans="1:8">
      <c r="A20" s="23"/>
      <c r="B20" s="44"/>
      <c r="C20" s="43"/>
      <c r="D20" s="43"/>
      <c r="E20" s="45"/>
      <c r="F20" s="43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4"/>
      <c r="C21" s="43"/>
      <c r="D21" s="43"/>
      <c r="E21" s="45"/>
      <c r="F21" s="43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3 E4 E6 E7 E8 E9 E10 E11 E12 E13 E16">
      <formula1>"2MM氧化,3MM氧化,2.5MM氧化,来料型材,其他"</formula1>
    </dataValidation>
    <dataValidation type="list" allowBlank="1" showInputMessage="1" showErrorMessage="1" sqref="E5 E17 E18 E14:E15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K21" sqref="K21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68</v>
      </c>
      <c r="B1" s="14"/>
      <c r="C1" s="14"/>
      <c r="D1" s="14"/>
      <c r="E1" s="15"/>
      <c r="F1" s="16" t="s">
        <v>40</v>
      </c>
      <c r="G1" s="17">
        <f>SUM(F:F)</f>
        <v>789.10325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69</v>
      </c>
      <c r="B3" s="44">
        <v>1</v>
      </c>
      <c r="C3" s="43"/>
      <c r="D3" s="43"/>
      <c r="E3" s="45" t="s">
        <v>37</v>
      </c>
      <c r="F3" s="43" t="str">
        <f>IFERROR(_xlfn.SWITCH(E3,"2MM氧化",B3*C3*D3*0.00045,"2.5MM氧化",B3*C3*D3*0.0005,"3MM氧化",B3*C3*D3*0.00055,""),公式不支持)</f>
        <v/>
      </c>
      <c r="G3" s="23" t="s">
        <v>62</v>
      </c>
      <c r="H3" s="26">
        <v>44984</v>
      </c>
    </row>
    <row r="4" ht="22.5" customHeight="1" spans="1:8">
      <c r="A4" s="23" t="s">
        <v>70</v>
      </c>
      <c r="B4" s="44">
        <v>10</v>
      </c>
      <c r="C4" s="43"/>
      <c r="D4" s="43"/>
      <c r="E4" s="45" t="s">
        <v>37</v>
      </c>
      <c r="F4" s="43" t="str">
        <f>IFERROR(_xlfn.SWITCH(E4,"2MM氧化",B4*C4*D4*0.00045,"2.5MM氧化",B4*C4*D4*0.0005,"3MM氧化",B4*C4*D4*0.00055,""),公式不支持)</f>
        <v/>
      </c>
      <c r="G4" s="23" t="s">
        <v>62</v>
      </c>
      <c r="H4" s="26">
        <v>44984</v>
      </c>
    </row>
    <row r="5" ht="22.5" customHeight="1" spans="1:8">
      <c r="A5" s="43" t="s">
        <v>71</v>
      </c>
      <c r="B5" s="44">
        <v>1</v>
      </c>
      <c r="C5" s="43"/>
      <c r="D5" s="43"/>
      <c r="E5" s="45" t="s">
        <v>37</v>
      </c>
      <c r="F5" s="43" t="str">
        <f>IFERROR(_xlfn.SWITCH(E5,"2MM氧化",B5*C5*D5*0.00045,"2.5MM氧化",B5*C5*D5*0.0005,"3MM氧化",B5*C5*D5*0.00055,""),公式不支持)</f>
        <v/>
      </c>
      <c r="G5" s="43" t="s">
        <v>62</v>
      </c>
      <c r="H5" s="29" t="s">
        <v>72</v>
      </c>
    </row>
    <row r="6" ht="22.5" customHeight="1" spans="1:8">
      <c r="A6" s="41" t="s">
        <v>57</v>
      </c>
      <c r="B6" s="46">
        <v>1</v>
      </c>
      <c r="C6" s="41">
        <v>590</v>
      </c>
      <c r="D6" s="41">
        <v>380</v>
      </c>
      <c r="E6" s="47" t="s">
        <v>58</v>
      </c>
      <c r="F6" s="41">
        <f>IFERROR(_xlfn.SWITCH(E6,"2MM氧化",B6*C6*D6*0.00045,"2.5MM氧化",B6*C6*D6*0.0005,"3MM氧化",B6*C6*D6*0.00055,""),公式不支持)</f>
        <v>123.31</v>
      </c>
      <c r="G6" s="41"/>
      <c r="H6" s="26">
        <v>44986</v>
      </c>
    </row>
    <row r="7" ht="22.5" customHeight="1" spans="1:8">
      <c r="A7" s="23" t="s">
        <v>73</v>
      </c>
      <c r="B7" s="44">
        <v>1</v>
      </c>
      <c r="C7" s="43">
        <v>395</v>
      </c>
      <c r="D7" s="43">
        <v>345</v>
      </c>
      <c r="E7" s="45" t="s">
        <v>23</v>
      </c>
      <c r="F7" s="43">
        <f>IFERROR(_xlfn.SWITCH(E7,"2MM氧化",B7*C7*D7*0.00045,"2.5MM氧化",B7*C7*D7*0.0005,"3MM氧化",B7*C7*D7*0.00055,""),公式不支持)</f>
        <v>61.32375</v>
      </c>
      <c r="G7" s="23"/>
      <c r="H7" s="26">
        <v>44985</v>
      </c>
    </row>
    <row r="8" ht="22.5" customHeight="1" spans="1:8">
      <c r="A8" s="23" t="s">
        <v>74</v>
      </c>
      <c r="B8" s="44">
        <v>1</v>
      </c>
      <c r="C8" s="43">
        <v>500</v>
      </c>
      <c r="D8" s="43">
        <v>500</v>
      </c>
      <c r="E8" s="45" t="s">
        <v>58</v>
      </c>
      <c r="F8" s="43">
        <f>IFERROR(_xlfn.SWITCH(E8,"2MM氧化",B8*C8*D8*0.00045,"2.5MM氧化",B8*C8*D8*0.0005,"3MM氧化",B8*C8*D8*0.00055,""),公式不支持)</f>
        <v>137.5</v>
      </c>
      <c r="G8" s="23"/>
      <c r="H8" s="26">
        <v>44985</v>
      </c>
    </row>
    <row r="9" ht="22.5" customHeight="1" spans="1:8">
      <c r="A9" s="23" t="s">
        <v>75</v>
      </c>
      <c r="B9" s="44">
        <v>1</v>
      </c>
      <c r="C9" s="43">
        <v>435</v>
      </c>
      <c r="D9" s="43">
        <v>227</v>
      </c>
      <c r="E9" s="45" t="s">
        <v>23</v>
      </c>
      <c r="F9" s="43">
        <f>IFERROR(_xlfn.SWITCH(E9,"2MM氧化",B9*C9*D9*0.00045,"2.5MM氧化",B9*C9*D9*0.0005,"3MM氧化",B9*C9*D9*0.00055,""),公式不支持)</f>
        <v>44.43525</v>
      </c>
      <c r="G9" s="23"/>
      <c r="H9" s="26">
        <v>44985</v>
      </c>
    </row>
    <row r="10" ht="22.5" customHeight="1" spans="1:8">
      <c r="A10" s="23" t="s">
        <v>75</v>
      </c>
      <c r="B10" s="44">
        <v>3</v>
      </c>
      <c r="C10" s="43">
        <v>335</v>
      </c>
      <c r="D10" s="43">
        <v>337</v>
      </c>
      <c r="E10" s="45" t="s">
        <v>23</v>
      </c>
      <c r="F10" s="43">
        <f>IFERROR(_xlfn.SWITCH(E10,"2MM氧化",B10*C10*D10*0.00045,"2.5MM氧化",B10*C10*D10*0.0005,"3MM氧化",B10*C10*D10*0.00055,""),公式不支持)</f>
        <v>152.40825</v>
      </c>
      <c r="G10" s="23"/>
      <c r="H10" s="26">
        <v>44985</v>
      </c>
    </row>
    <row r="11" ht="22.5" customHeight="1" spans="1:8">
      <c r="A11" s="23" t="s">
        <v>76</v>
      </c>
      <c r="B11" s="44">
        <v>1</v>
      </c>
      <c r="C11" s="43">
        <v>300</v>
      </c>
      <c r="D11" s="43">
        <v>300</v>
      </c>
      <c r="E11" s="45" t="s">
        <v>23</v>
      </c>
      <c r="F11" s="43">
        <f>IFERROR(_xlfn.SWITCH(E11,"2MM氧化",B11*C11*D11*0.00045,"2.5MM氧化",B11*C11*D11*0.0005,"3MM氧化",B11*C11*D11*0.00055,""),公式不支持)</f>
        <v>40.5</v>
      </c>
      <c r="G11" s="23"/>
      <c r="H11" s="26">
        <v>44985</v>
      </c>
    </row>
    <row r="12" ht="22.5" customHeight="1" spans="1:8">
      <c r="A12" s="23" t="s">
        <v>77</v>
      </c>
      <c r="B12" s="44">
        <v>2</v>
      </c>
      <c r="C12" s="43">
        <v>375</v>
      </c>
      <c r="D12" s="43">
        <v>265</v>
      </c>
      <c r="E12" s="45" t="s">
        <v>23</v>
      </c>
      <c r="F12" s="43">
        <f>IFERROR(_xlfn.SWITCH(E12,"2MM氧化",B12*C12*D12*0.00045,"2.5MM氧化",B12*C12*D12*0.0005,"3MM氧化",B12*C12*D12*0.00055,""),公式不支持)</f>
        <v>89.4375</v>
      </c>
      <c r="G12" s="23"/>
      <c r="H12" s="26">
        <v>44985</v>
      </c>
    </row>
    <row r="13" ht="22.5" customHeight="1" spans="1:8">
      <c r="A13" s="23" t="s">
        <v>78</v>
      </c>
      <c r="B13" s="44">
        <v>1</v>
      </c>
      <c r="C13" s="43">
        <v>461</v>
      </c>
      <c r="D13" s="43">
        <v>530</v>
      </c>
      <c r="E13" s="45" t="s">
        <v>23</v>
      </c>
      <c r="F13" s="43">
        <f>IFERROR(_xlfn.SWITCH(E13,"2MM氧化",B13*C13*D13*0.00045,"2.5MM氧化",B13*C13*D13*0.0005,"3MM氧化",B13*C13*D13*0.00055,""),公式不支持)</f>
        <v>109.9485</v>
      </c>
      <c r="G13" s="23" t="s">
        <v>79</v>
      </c>
      <c r="H13" s="26">
        <v>44989</v>
      </c>
    </row>
    <row r="14" ht="22.5" customHeight="1" spans="1:8">
      <c r="A14" s="41" t="s">
        <v>80</v>
      </c>
      <c r="B14" s="41">
        <v>1</v>
      </c>
      <c r="C14" s="41"/>
      <c r="D14" s="41"/>
      <c r="E14" s="41" t="s">
        <v>23</v>
      </c>
      <c r="F14" s="41">
        <f>IFERROR(_xlfn.SWITCH(E14,"2MM氧化",B14*C14*D14*0.00045,"2.5MM氧化",B14*C14*D14*0.0005,"3MM氧化",B14*C14*D14*0.00055,""),公式不支持)</f>
        <v>0</v>
      </c>
      <c r="G14" s="41" t="s">
        <v>81</v>
      </c>
      <c r="H14" s="26">
        <v>44986</v>
      </c>
    </row>
    <row r="15" ht="22.5" customHeight="1" spans="1:8">
      <c r="A15" s="41" t="s">
        <v>82</v>
      </c>
      <c r="B15" s="41">
        <v>2</v>
      </c>
      <c r="C15" s="41">
        <v>280</v>
      </c>
      <c r="D15" s="41">
        <v>160</v>
      </c>
      <c r="E15" s="41" t="s">
        <v>37</v>
      </c>
      <c r="F15" s="41" t="str">
        <f>IFERROR(_xlfn.SWITCH(E15,"2MM氧化",B15*C15*D15*0.00045,"2.5MM氧化",B15*C15*D15*0.0005,"3MM氧化",B15*C15*D15*0.00055,""),公式不支持)</f>
        <v/>
      </c>
      <c r="G15" s="41" t="s">
        <v>83</v>
      </c>
      <c r="H15" s="26">
        <v>44986</v>
      </c>
    </row>
    <row r="16" ht="22.5" customHeight="1" spans="1:8">
      <c r="A16" s="41" t="s">
        <v>82</v>
      </c>
      <c r="B16" s="41">
        <v>2</v>
      </c>
      <c r="C16" s="41">
        <v>210</v>
      </c>
      <c r="D16" s="41">
        <v>160</v>
      </c>
      <c r="E16" s="41" t="s">
        <v>23</v>
      </c>
      <c r="F16" s="41">
        <f>IFERROR(_xlfn.SWITCH(E16,"2MM氧化",B16*C16*D16*0.00045,"2.5MM氧化",B16*C16*D16*0.0005,"3MM氧化",B16*C16*D16*0.00055,""),公式不支持)</f>
        <v>30.24</v>
      </c>
      <c r="G16" s="41"/>
      <c r="H16" s="26">
        <v>44986</v>
      </c>
    </row>
    <row r="17" ht="22.5" customHeight="1" spans="1:8">
      <c r="A17" s="23"/>
      <c r="B17" s="44"/>
      <c r="C17" s="43"/>
      <c r="D17" s="43"/>
      <c r="E17" s="45"/>
      <c r="F17" s="43" t="str">
        <f>IFERROR(_xlfn.SWITCH(E17,"2MM氧化",B17*C17*D17*0.00045,"2.5MM氧化",B17*C17*D17*0.0005,"3MM氧化",B17*C17*D17*0.00055,""),公式不支持)</f>
        <v/>
      </c>
      <c r="G17" s="23"/>
      <c r="H17" s="19"/>
    </row>
    <row r="18" ht="22.5" customHeight="1" spans="1:8">
      <c r="A18" s="23"/>
      <c r="B18" s="44"/>
      <c r="C18" s="43"/>
      <c r="D18" s="43"/>
      <c r="E18" s="45"/>
      <c r="F18" s="43" t="str">
        <f>IFERROR(_xlfn.SWITCH(E18,"2MM氧化",B18*C18*D18*0.00045,"2.5MM氧化",B18*C18*D18*0.0005,"3MM氧化",B18*C18*D18*0.00055,""),公式不支持)</f>
        <v/>
      </c>
      <c r="G18" s="23"/>
      <c r="H18" s="19"/>
    </row>
    <row r="19" ht="22.5" customHeight="1" spans="1:8">
      <c r="A19" s="23"/>
      <c r="B19" s="44"/>
      <c r="C19" s="43"/>
      <c r="D19" s="43"/>
      <c r="E19" s="45"/>
      <c r="F19" s="43" t="str">
        <f>IFERROR(_xlfn.SWITCH(E19,"2MM氧化",B19*C19*D19*0.00045,"2.5MM氧化",B19*C19*D19*0.0005,"3MM氧化",B19*C19*D19*0.00055,""),公式不支持)</f>
        <v/>
      </c>
      <c r="G19" s="23"/>
      <c r="H19" s="19"/>
    </row>
    <row r="20" ht="22.5" customHeight="1" spans="1:8">
      <c r="A20" s="23"/>
      <c r="B20" s="44"/>
      <c r="C20" s="43"/>
      <c r="D20" s="43"/>
      <c r="E20" s="45"/>
      <c r="F20" s="43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4"/>
      <c r="C21" s="43"/>
      <c r="D21" s="43"/>
      <c r="E21" s="45"/>
      <c r="F21" s="43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3 E4 E6 E7 E8 E12 E13 E16 E9:E11">
      <formula1>"2MM氧化,3MM氧化,2.5MM氧化,来料型材,其他"</formula1>
    </dataValidation>
    <dataValidation type="list" allowBlank="1" showInputMessage="1" showErrorMessage="1" sqref="E5 E17 E18 E14:E15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16" sqref="H16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84</v>
      </c>
      <c r="B1" s="14"/>
      <c r="C1" s="14"/>
      <c r="D1" s="14"/>
      <c r="E1" s="15"/>
      <c r="F1" s="16" t="s">
        <v>40</v>
      </c>
      <c r="G1" s="17">
        <f>SUM(F:F)</f>
        <v>5683.7189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43" t="s">
        <v>85</v>
      </c>
      <c r="B3" s="43">
        <v>5</v>
      </c>
      <c r="C3" s="43">
        <v>335</v>
      </c>
      <c r="D3" s="43">
        <v>295</v>
      </c>
      <c r="E3" s="45" t="s">
        <v>23</v>
      </c>
      <c r="F3" s="25">
        <f>IFERROR(_xlfn.SWITCH(E3,"2MM氧化",B3*C3*D3*0.00045,"2.5MM氧化",B3*C3*D3*0.0005,"3MM氧化",B3*C3*D3*0.00055,""),公式不支持)</f>
        <v>222.35625</v>
      </c>
      <c r="G3" s="25"/>
      <c r="H3" s="26">
        <v>44985</v>
      </c>
    </row>
    <row r="4" ht="22.5" customHeight="1" spans="1:8">
      <c r="A4" s="43" t="s">
        <v>86</v>
      </c>
      <c r="B4" s="43">
        <v>6</v>
      </c>
      <c r="C4" s="43">
        <v>330</v>
      </c>
      <c r="D4" s="43">
        <v>352</v>
      </c>
      <c r="E4" s="45" t="s">
        <v>23</v>
      </c>
      <c r="F4" s="25">
        <f>IFERROR(_xlfn.SWITCH(E4,"2MM氧化",B4*C4*D4*0.00045,"2.5MM氧化",B4*C4*D4*0.0005,"3MM氧化",B4*C4*D4*0.00055,""),公式不支持)</f>
        <v>313.632</v>
      </c>
      <c r="G4" s="25"/>
      <c r="H4" s="26">
        <v>44985</v>
      </c>
    </row>
    <row r="5" ht="22.5" customHeight="1" spans="1:8">
      <c r="A5" s="43" t="s">
        <v>87</v>
      </c>
      <c r="B5" s="44">
        <v>4</v>
      </c>
      <c r="C5" s="43">
        <v>455</v>
      </c>
      <c r="D5" s="43">
        <v>320</v>
      </c>
      <c r="E5" s="45" t="s">
        <v>23</v>
      </c>
      <c r="F5" s="43">
        <f>IFERROR(_xlfn.SWITCH(E5,"2MM氧化",B5*C5*D5*0.00045,"2.5MM氧化",B5*C5*D5*0.0005,"3MM氧化",B5*C5*D5*0.00055,""),公式不支持)</f>
        <v>262.08</v>
      </c>
      <c r="G5" s="43"/>
      <c r="H5" s="26">
        <v>44985</v>
      </c>
    </row>
    <row r="6" ht="22.5" customHeight="1" spans="1:8">
      <c r="A6" s="43" t="s">
        <v>88</v>
      </c>
      <c r="B6" s="44">
        <v>2</v>
      </c>
      <c r="C6" s="43">
        <v>376</v>
      </c>
      <c r="D6" s="43">
        <v>376</v>
      </c>
      <c r="E6" s="45" t="s">
        <v>23</v>
      </c>
      <c r="F6" s="43">
        <f>IFERROR(_xlfn.SWITCH(E6,"2MM氧化",B6*C6*D6*0.00045,"2.5MM氧化",B6*C6*D6*0.0005,"3MM氧化",B6*C6*D6*0.00055,""),公式不支持)</f>
        <v>127.2384</v>
      </c>
      <c r="G6" s="25"/>
      <c r="H6" s="26">
        <v>44985</v>
      </c>
    </row>
    <row r="7" ht="22.5" customHeight="1" spans="1:8">
      <c r="A7" s="23" t="s">
        <v>73</v>
      </c>
      <c r="B7" s="44">
        <v>1</v>
      </c>
      <c r="C7" s="43">
        <v>395</v>
      </c>
      <c r="D7" s="43">
        <v>345</v>
      </c>
      <c r="E7" s="45" t="s">
        <v>23</v>
      </c>
      <c r="F7" s="43">
        <f>IFERROR(_xlfn.SWITCH(E7,"2MM氧化",B7*C7*D7*0.00045,"2.5MM氧化",B7*C7*D7*0.0005,"3MM氧化",B7*C7*D7*0.00055,""),公式不支持)</f>
        <v>61.32375</v>
      </c>
      <c r="G7" s="23"/>
      <c r="H7" s="26">
        <v>44985</v>
      </c>
    </row>
    <row r="8" ht="22.5" customHeight="1" spans="1:8">
      <c r="A8" s="23" t="s">
        <v>89</v>
      </c>
      <c r="B8" s="44">
        <v>20</v>
      </c>
      <c r="C8" s="43">
        <v>365</v>
      </c>
      <c r="D8" s="43">
        <v>415</v>
      </c>
      <c r="E8" s="45" t="s">
        <v>23</v>
      </c>
      <c r="F8" s="43">
        <f>IFERROR(_xlfn.SWITCH(E8,"2MM氧化",B8*C8*D8*0.00045,"2.5MM氧化",B8*C8*D8*0.0005,"3MM氧化",B8*C8*D8*0.00055,""),公式不支持)</f>
        <v>1363.275</v>
      </c>
      <c r="G8" s="23"/>
      <c r="H8" s="26">
        <v>44985</v>
      </c>
    </row>
    <row r="9" ht="22.5" customHeight="1" spans="1:8">
      <c r="A9" s="41" t="s">
        <v>90</v>
      </c>
      <c r="B9" s="46">
        <v>3</v>
      </c>
      <c r="C9" s="41">
        <v>435</v>
      </c>
      <c r="D9" s="41">
        <v>277</v>
      </c>
      <c r="E9" s="47" t="s">
        <v>23</v>
      </c>
      <c r="F9" s="41">
        <f>IFERROR(_xlfn.SWITCH(E9,"2MM氧化",B9*C9*D9*0.00045,"2.5MM氧化",B9*C9*D9*0.0005,"3MM氧化",B9*C9*D9*0.00055,""),公式不支持)</f>
        <v>162.66825</v>
      </c>
      <c r="G9" s="23" t="s">
        <v>45</v>
      </c>
      <c r="H9" s="26">
        <v>44985</v>
      </c>
    </row>
    <row r="10" ht="22.5" customHeight="1" spans="1:8">
      <c r="A10" s="41" t="s">
        <v>90</v>
      </c>
      <c r="B10" s="46">
        <v>1</v>
      </c>
      <c r="C10" s="41">
        <v>335</v>
      </c>
      <c r="D10" s="41">
        <v>337</v>
      </c>
      <c r="E10" s="47" t="s">
        <v>23</v>
      </c>
      <c r="F10" s="41">
        <f>IFERROR(_xlfn.SWITCH(E10,"2MM氧化",B10*C10*D10*0.00045,"2.5MM氧化",B10*C10*D10*0.0005,"3MM氧化",B10*C10*D10*0.00055,""),公式不支持)</f>
        <v>50.80275</v>
      </c>
      <c r="G10" s="23" t="s">
        <v>45</v>
      </c>
      <c r="H10" s="26">
        <v>44985</v>
      </c>
    </row>
    <row r="11" ht="22.5" customHeight="1" spans="1:8">
      <c r="A11" s="23" t="s">
        <v>77</v>
      </c>
      <c r="B11" s="44">
        <v>2</v>
      </c>
      <c r="C11" s="43">
        <v>325</v>
      </c>
      <c r="D11" s="43">
        <v>265</v>
      </c>
      <c r="E11" s="45" t="s">
        <v>23</v>
      </c>
      <c r="F11" s="43">
        <f>IFERROR(_xlfn.SWITCH(E11,"2MM氧化",B11*C11*D11*0.00045,"2.5MM氧化",B11*C11*D11*0.0005,"3MM氧化",B11*C11*D11*0.00055,""),公式不支持)</f>
        <v>77.5125</v>
      </c>
      <c r="G11" s="23"/>
      <c r="H11" s="26">
        <v>44985</v>
      </c>
    </row>
    <row r="12" ht="22.5" customHeight="1" spans="1:8">
      <c r="A12" s="23" t="s">
        <v>91</v>
      </c>
      <c r="B12" s="44">
        <v>4</v>
      </c>
      <c r="C12" s="43">
        <v>405</v>
      </c>
      <c r="D12" s="43">
        <v>300</v>
      </c>
      <c r="E12" s="45" t="s">
        <v>23</v>
      </c>
      <c r="F12" s="43">
        <f>IFERROR(_xlfn.SWITCH(E12,"2MM氧化",B12*C12*D12*0.00045,"2.5MM氧化",B12*C12*D12*0.0005,"3MM氧化",B12*C12*D12*0.00055,""),公式不支持)</f>
        <v>218.7</v>
      </c>
      <c r="G12" s="23" t="s">
        <v>45</v>
      </c>
      <c r="H12" s="26">
        <v>44985</v>
      </c>
    </row>
    <row r="13" ht="22.5" customHeight="1" spans="1:8">
      <c r="A13" s="23" t="s">
        <v>92</v>
      </c>
      <c r="B13" s="44">
        <v>10</v>
      </c>
      <c r="C13" s="43">
        <v>400</v>
      </c>
      <c r="D13" s="43">
        <v>400</v>
      </c>
      <c r="E13" s="45" t="s">
        <v>23</v>
      </c>
      <c r="F13" s="43">
        <f>IFERROR(_xlfn.SWITCH(E13,"2MM氧化",B13*C13*D13*0.00045,"2.5MM氧化",B13*C13*D13*0.0005,"3MM氧化",B13*C13*D13*0.00055,""),公式不支持)</f>
        <v>720</v>
      </c>
      <c r="G13" s="23" t="s">
        <v>45</v>
      </c>
      <c r="H13" s="26">
        <v>44985</v>
      </c>
    </row>
    <row r="14" ht="22.5" customHeight="1" spans="1:8">
      <c r="A14" s="23" t="s">
        <v>60</v>
      </c>
      <c r="B14" s="44">
        <v>14</v>
      </c>
      <c r="C14" s="43">
        <v>500</v>
      </c>
      <c r="D14" s="43">
        <v>485</v>
      </c>
      <c r="E14" s="45" t="s">
        <v>58</v>
      </c>
      <c r="F14" s="43">
        <f>IFERROR(_xlfn.SWITCH(E14,"2MM氧化",B14*C14*D14*0.00045,"2.5MM氧化",B14*C14*D14*0.0005,"3MM氧化",B14*C14*D14*0.00055,""),公式不支持)</f>
        <v>1867.25</v>
      </c>
      <c r="G14" s="23" t="s">
        <v>45</v>
      </c>
      <c r="H14" s="26">
        <v>44985</v>
      </c>
    </row>
    <row r="15" ht="22.5" customHeight="1" spans="1:8">
      <c r="A15" s="23" t="s">
        <v>13</v>
      </c>
      <c r="B15" s="44">
        <v>2</v>
      </c>
      <c r="C15" s="43">
        <v>460</v>
      </c>
      <c r="D15" s="43">
        <v>420</v>
      </c>
      <c r="E15" s="45" t="s">
        <v>23</v>
      </c>
      <c r="F15" s="43">
        <f>IFERROR(_xlfn.SWITCH(E15,"2MM氧化",B15*C15*D15*0.00045,"2.5MM氧化",B15*C15*D15*0.0005,"3MM氧化",B15*C15*D15*0.00055,""),公式不支持)</f>
        <v>173.88</v>
      </c>
      <c r="G15" s="23"/>
      <c r="H15" s="26">
        <v>44985</v>
      </c>
    </row>
    <row r="16" ht="22.5" customHeight="1" spans="1:8">
      <c r="A16" s="23" t="s">
        <v>60</v>
      </c>
      <c r="B16" s="44">
        <v>1</v>
      </c>
      <c r="C16" s="43">
        <v>400</v>
      </c>
      <c r="D16" s="43">
        <v>350</v>
      </c>
      <c r="E16" s="45" t="s">
        <v>23</v>
      </c>
      <c r="F16" s="43">
        <f>IFERROR(_xlfn.SWITCH(E16,"2MM氧化",B16*C16*D16*0.00045,"2.5MM氧化",B16*C16*D16*0.0005,"3MM氧化",B16*C16*D16*0.00055,""),公式不支持)</f>
        <v>63</v>
      </c>
      <c r="G16" s="23" t="s">
        <v>45</v>
      </c>
      <c r="H16" s="26">
        <v>44985</v>
      </c>
    </row>
    <row r="17" ht="22.5" customHeight="1" spans="1:8">
      <c r="A17" s="23"/>
      <c r="B17" s="44"/>
      <c r="C17" s="43"/>
      <c r="D17" s="43"/>
      <c r="E17" s="45"/>
      <c r="F17" s="43" t="str">
        <f>IFERROR(_xlfn.SWITCH(E17,"2MM氧化",B17*C17*D17*0.00045,"2.5MM氧化",B17*C17*D17*0.0005,"3MM氧化",B17*C17*D17*0.00055,""),公式不支持)</f>
        <v/>
      </c>
      <c r="G17" s="23"/>
      <c r="H17" s="19"/>
    </row>
    <row r="18" ht="22.5" customHeight="1" spans="1:8">
      <c r="A18" s="23"/>
      <c r="B18" s="44"/>
      <c r="C18" s="43"/>
      <c r="D18" s="43"/>
      <c r="E18" s="45"/>
      <c r="F18" s="43" t="str">
        <f>IFERROR(_xlfn.SWITCH(E18,"2MM氧化",B18*C18*D18*0.00045,"2.5MM氧化",B18*C18*D18*0.0005,"3MM氧化",B18*C18*D18*0.00055,""),公式不支持)</f>
        <v/>
      </c>
      <c r="G18" s="23"/>
      <c r="H18" s="19"/>
    </row>
    <row r="19" ht="22.5" customHeight="1" spans="1:8">
      <c r="A19" s="23"/>
      <c r="B19" s="44"/>
      <c r="C19" s="43"/>
      <c r="D19" s="43"/>
      <c r="E19" s="45"/>
      <c r="F19" s="43" t="str">
        <f>IFERROR(_xlfn.SWITCH(E19,"2MM氧化",B19*C19*D19*0.00045,"2.5MM氧化",B19*C19*D19*0.0005,"3MM氧化",B19*C19*D19*0.00055,""),公式不支持)</f>
        <v/>
      </c>
      <c r="G19" s="23"/>
      <c r="H19" s="19"/>
    </row>
    <row r="20" ht="22.5" customHeight="1" spans="1:8">
      <c r="A20" s="23"/>
      <c r="B20" s="44"/>
      <c r="C20" s="43"/>
      <c r="D20" s="43"/>
      <c r="E20" s="45"/>
      <c r="F20" s="43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4"/>
      <c r="C21" s="43"/>
      <c r="D21" s="43"/>
      <c r="E21" s="45"/>
      <c r="F21" s="43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3 E4 E6 E7 E8 E11 E12 E13 E15 E16 E9:E10">
      <formula1>"2MM氧化,3MM氧化,2.5MM氧化,来料型材,其他"</formula1>
    </dataValidation>
    <dataValidation type="list" allowBlank="1" showInputMessage="1" showErrorMessage="1" sqref="E5 E14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J27" sqref="J27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93</v>
      </c>
      <c r="B1" s="14"/>
      <c r="C1" s="14"/>
      <c r="D1" s="14"/>
      <c r="E1" s="15"/>
      <c r="F1" s="16" t="s">
        <v>40</v>
      </c>
      <c r="G1" s="17">
        <f>SUM(F:F)</f>
        <v>374.45625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5" t="s">
        <v>78</v>
      </c>
      <c r="B3" s="25">
        <v>1</v>
      </c>
      <c r="C3" s="25">
        <v>461</v>
      </c>
      <c r="D3" s="25">
        <v>530</v>
      </c>
      <c r="E3" s="25" t="s">
        <v>23</v>
      </c>
      <c r="F3" s="25">
        <f>IFERROR(_xlfn.SWITCH(E3,"2MM氧化",B3*C3*D3*0.00045,"2.5MM氧化",B3*C3*D3*0.0005,"3MM氧化",B3*C3*D3*0.00055,""),公式不支持)</f>
        <v>109.9485</v>
      </c>
      <c r="G3" s="25" t="s">
        <v>94</v>
      </c>
      <c r="H3" s="25" t="s">
        <v>95</v>
      </c>
    </row>
    <row r="4" ht="22.5" customHeight="1" spans="1:8">
      <c r="A4" s="42" t="s">
        <v>96</v>
      </c>
      <c r="B4" s="42">
        <v>2</v>
      </c>
      <c r="C4" s="42">
        <v>516</v>
      </c>
      <c r="D4" s="42">
        <v>250</v>
      </c>
      <c r="E4" s="42" t="s">
        <v>23</v>
      </c>
      <c r="F4" s="42">
        <f>IFERROR(_xlfn.SWITCH(E4,"2MM氧化",B4*C4*D4*0.00045,"2.5MM氧化",B4*C4*D4*0.0005,"3MM氧化",B4*C4*D4*0.00055,""),公式不支持)</f>
        <v>116.1</v>
      </c>
      <c r="G4" s="42" t="s">
        <v>97</v>
      </c>
      <c r="H4" s="25" t="s">
        <v>95</v>
      </c>
    </row>
    <row r="5" ht="22.5" customHeight="1" spans="1:8">
      <c r="A5" s="43" t="s">
        <v>80</v>
      </c>
      <c r="B5" s="44">
        <v>1</v>
      </c>
      <c r="C5" s="43">
        <v>515</v>
      </c>
      <c r="D5" s="43">
        <v>445</v>
      </c>
      <c r="E5" s="45" t="s">
        <v>37</v>
      </c>
      <c r="F5" s="43" t="str">
        <f>IFERROR(_xlfn.SWITCH(E5,"2MM氧化",B5*C5*D5*0.00045,"2.5MM氧化",B5*C5*D5*0.0005,"3MM氧化",B5*C5*D5*0.00055,""),公式不支持)</f>
        <v/>
      </c>
      <c r="G5" s="43" t="s">
        <v>98</v>
      </c>
      <c r="H5" s="26" t="s">
        <v>99</v>
      </c>
    </row>
    <row r="6" ht="22.5" customHeight="1" spans="1:8">
      <c r="A6" s="25" t="s">
        <v>47</v>
      </c>
      <c r="B6" s="25">
        <v>2</v>
      </c>
      <c r="C6" s="25">
        <v>410</v>
      </c>
      <c r="D6" s="25">
        <v>236</v>
      </c>
      <c r="E6" s="25" t="s">
        <v>23</v>
      </c>
      <c r="F6" s="25">
        <f>IFERROR(_xlfn.SWITCH(E6,"2MM氧化",B6*C6*D6*0.00045,"2.5MM氧化",B6*C6*D6*0.0005,"3MM氧化",B6*C6*D6*0.00055,""),公式不支持)</f>
        <v>87.084</v>
      </c>
      <c r="G6" s="25" t="s">
        <v>100</v>
      </c>
      <c r="H6" s="25" t="s">
        <v>95</v>
      </c>
    </row>
    <row r="7" ht="22.5" customHeight="1" spans="1:8">
      <c r="A7" s="23" t="s">
        <v>101</v>
      </c>
      <c r="B7" s="44">
        <v>1</v>
      </c>
      <c r="C7" s="43">
        <v>345</v>
      </c>
      <c r="D7" s="43">
        <v>395</v>
      </c>
      <c r="E7" s="45" t="s">
        <v>23</v>
      </c>
      <c r="F7" s="43">
        <f>IFERROR(_xlfn.SWITCH(E7,"2MM氧化",B7*C7*D7*0.00045,"2.5MM氧化",B7*C7*D7*0.0005,"3MM氧化",B7*C7*D7*0.00055,""),公式不支持)</f>
        <v>61.32375</v>
      </c>
      <c r="G7" s="23"/>
      <c r="H7" s="26" t="s">
        <v>99</v>
      </c>
    </row>
    <row r="8" ht="22.5" customHeight="1" spans="1:8">
      <c r="A8" s="23"/>
      <c r="B8" s="44"/>
      <c r="C8" s="43"/>
      <c r="D8" s="43"/>
      <c r="E8" s="45"/>
      <c r="F8" s="43" t="str">
        <f>IFERROR(_xlfn.SWITCH(E8,"2MM氧化",B8*C8*D8*0.00045,"2.5MM氧化",B8*C8*D8*0.0005,"3MM氧化",B8*C8*D8*0.00055,""),公式不支持)</f>
        <v/>
      </c>
      <c r="G8" s="23"/>
      <c r="H8" s="26"/>
    </row>
    <row r="9" ht="22.5" customHeight="1" spans="1:8">
      <c r="A9" s="41"/>
      <c r="B9" s="46"/>
      <c r="C9" s="41"/>
      <c r="D9" s="41"/>
      <c r="E9" s="47"/>
      <c r="F9" s="41" t="str">
        <f>IFERROR(_xlfn.SWITCH(E9,"2MM氧化",B9*C9*D9*0.00045,"2.5MM氧化",B9*C9*D9*0.0005,"3MM氧化",B9*C9*D9*0.00055,""),公式不支持)</f>
        <v/>
      </c>
      <c r="G9" s="23"/>
      <c r="H9" s="26"/>
    </row>
    <row r="10" ht="22.5" customHeight="1" spans="1:8">
      <c r="A10" s="41"/>
      <c r="B10" s="46"/>
      <c r="C10" s="41"/>
      <c r="D10" s="41"/>
      <c r="E10" s="47"/>
      <c r="F10" s="41" t="str">
        <f>IFERROR(_xlfn.SWITCH(E10,"2MM氧化",B10*C10*D10*0.00045,"2.5MM氧化",B10*C10*D10*0.0005,"3MM氧化",B10*C10*D10*0.00055,""),公式不支持)</f>
        <v/>
      </c>
      <c r="G10" s="23"/>
      <c r="H10" s="26"/>
    </row>
    <row r="11" ht="22.5" customHeight="1" spans="1:8">
      <c r="A11" s="23"/>
      <c r="B11" s="44"/>
      <c r="C11" s="43"/>
      <c r="D11" s="43"/>
      <c r="E11" s="45"/>
      <c r="F11" s="43" t="str">
        <f>IFERROR(_xlfn.SWITCH(E11,"2MM氧化",B11*C11*D11*0.00045,"2.5MM氧化",B11*C11*D11*0.0005,"3MM氧化",B11*C11*D11*0.00055,""),公式不支持)</f>
        <v/>
      </c>
      <c r="G11" s="23"/>
      <c r="H11" s="26"/>
    </row>
    <row r="12" ht="22.5" customHeight="1" spans="1:8">
      <c r="A12" s="23"/>
      <c r="B12" s="44"/>
      <c r="C12" s="43"/>
      <c r="D12" s="43"/>
      <c r="E12" s="45"/>
      <c r="F12" s="43" t="str">
        <f>IFERROR(_xlfn.SWITCH(E12,"2MM氧化",B12*C12*D12*0.00045,"2.5MM氧化",B12*C12*D12*0.0005,"3MM氧化",B12*C12*D12*0.00055,""),公式不支持)</f>
        <v/>
      </c>
      <c r="G12" s="23"/>
      <c r="H12" s="26"/>
    </row>
    <row r="13" ht="22.5" customHeight="1" spans="1:8">
      <c r="A13" s="23"/>
      <c r="B13" s="44"/>
      <c r="C13" s="43"/>
      <c r="D13" s="43"/>
      <c r="E13" s="45"/>
      <c r="F13" s="43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44"/>
      <c r="C14" s="43"/>
      <c r="D14" s="43"/>
      <c r="E14" s="45"/>
      <c r="F14" s="43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44"/>
      <c r="C15" s="43"/>
      <c r="D15" s="43"/>
      <c r="E15" s="45"/>
      <c r="F15" s="43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44"/>
      <c r="C16" s="43"/>
      <c r="D16" s="43"/>
      <c r="E16" s="45"/>
      <c r="F16" s="43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44"/>
      <c r="C17" s="43"/>
      <c r="D17" s="43"/>
      <c r="E17" s="45"/>
      <c r="F17" s="43" t="str">
        <f>IFERROR(_xlfn.SWITCH(E17,"2MM氧化",B17*C17*D17*0.00045,"2.5MM氧化",B17*C17*D17*0.0005,"3MM氧化",B17*C17*D17*0.00055,""),公式不支持)</f>
        <v/>
      </c>
      <c r="G17" s="23"/>
      <c r="H17" s="19"/>
    </row>
    <row r="18" ht="22.5" customHeight="1" spans="1:8">
      <c r="A18" s="23"/>
      <c r="B18" s="44"/>
      <c r="C18" s="43"/>
      <c r="D18" s="43"/>
      <c r="E18" s="45"/>
      <c r="F18" s="43" t="str">
        <f>IFERROR(_xlfn.SWITCH(E18,"2MM氧化",B18*C18*D18*0.00045,"2.5MM氧化",B18*C18*D18*0.0005,"3MM氧化",B18*C18*D18*0.00055,""),公式不支持)</f>
        <v/>
      </c>
      <c r="G18" s="23"/>
      <c r="H18" s="19"/>
    </row>
    <row r="19" ht="22.5" customHeight="1" spans="1:8">
      <c r="A19" s="23"/>
      <c r="B19" s="44"/>
      <c r="C19" s="43"/>
      <c r="D19" s="43"/>
      <c r="E19" s="45"/>
      <c r="F19" s="43" t="str">
        <f>IFERROR(_xlfn.SWITCH(E19,"2MM氧化",B19*C19*D19*0.00045,"2.5MM氧化",B19*C19*D19*0.0005,"3MM氧化",B19*C19*D19*0.00055,""),公式不支持)</f>
        <v/>
      </c>
      <c r="G19" s="23"/>
      <c r="H19" s="19"/>
    </row>
    <row r="20" ht="22.5" customHeight="1" spans="1:8">
      <c r="A20" s="23"/>
      <c r="B20" s="44"/>
      <c r="C20" s="43"/>
      <c r="D20" s="43"/>
      <c r="E20" s="45"/>
      <c r="F20" s="43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4"/>
      <c r="C21" s="43"/>
      <c r="D21" s="43"/>
      <c r="E21" s="45"/>
      <c r="F21" s="43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3 E4 E6 E7 E8 E11 E12 E13 E15 E16 E9:E10">
      <formula1>"2MM氧化,3MM氧化,2.5MM氧化,来料型材,其他"</formula1>
    </dataValidation>
    <dataValidation type="list" allowBlank="1" showInputMessage="1" showErrorMessage="1" sqref="E5 E14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7" sqref="H7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102</v>
      </c>
      <c r="B1" s="14"/>
      <c r="C1" s="14"/>
      <c r="D1" s="14"/>
      <c r="E1" s="15"/>
      <c r="F1" s="16" t="s">
        <v>40</v>
      </c>
      <c r="G1" s="17">
        <f>SUM(F:F)</f>
        <v>197.43975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5" t="s">
        <v>103</v>
      </c>
      <c r="B3" s="25">
        <v>3</v>
      </c>
      <c r="C3" s="25">
        <v>355</v>
      </c>
      <c r="D3" s="25">
        <v>325</v>
      </c>
      <c r="E3" s="25" t="s">
        <v>23</v>
      </c>
      <c r="F3" s="25">
        <f>IFERROR(_xlfn.SWITCH(E3,"2MM氧化",B3*C3*D3*0.00045,"2.5MM氧化",B3*C3*D3*0.0005,"3MM氧化",B3*C3*D3*0.00055,""),公式不支持)</f>
        <v>155.75625</v>
      </c>
      <c r="G3" s="25"/>
      <c r="H3" s="26">
        <v>44991</v>
      </c>
    </row>
    <row r="4" ht="22.5" customHeight="1" spans="1:8">
      <c r="A4" s="25" t="s">
        <v>104</v>
      </c>
      <c r="B4" s="25">
        <v>1</v>
      </c>
      <c r="C4" s="25">
        <v>314</v>
      </c>
      <c r="D4" s="25">
        <v>295</v>
      </c>
      <c r="E4" s="25" t="s">
        <v>23</v>
      </c>
      <c r="F4" s="25">
        <f>IFERROR(_xlfn.SWITCH(E4,"2MM氧化",B4*C4*D4*0.00045,"2.5MM氧化",B4*C4*D4*0.0005,"3MM氧化",B4*C4*D4*0.00055,""),公式不支持)</f>
        <v>41.6835</v>
      </c>
      <c r="G4" s="42"/>
      <c r="H4" s="26">
        <v>44991</v>
      </c>
    </row>
    <row r="5" ht="22.5" customHeight="1" spans="1:8">
      <c r="A5" s="25"/>
      <c r="B5" s="25"/>
      <c r="C5" s="43"/>
      <c r="D5" s="43"/>
      <c r="E5" s="25"/>
      <c r="F5" s="25" t="str">
        <f>IFERROR(_xlfn.SWITCH(E5,"2MM氧化",B5*C5*D5*0.00045,"2.5MM氧化",B5*C5*D5*0.0005,"3MM氧化",B5*C5*D5*0.00055,""),公式不支持)</f>
        <v/>
      </c>
      <c r="G5" s="43"/>
      <c r="H5" s="26"/>
    </row>
    <row r="6" ht="22.5" customHeight="1" spans="1:8">
      <c r="A6" s="25"/>
      <c r="B6" s="25"/>
      <c r="C6" s="25"/>
      <c r="D6" s="25"/>
      <c r="E6" s="25"/>
      <c r="F6" s="25" t="str">
        <f>IFERROR(_xlfn.SWITCH(E6,"2MM氧化",B6*C6*D6*0.00045,"2.5MM氧化",B6*C6*D6*0.0005,"3MM氧化",B6*C6*D6*0.00055,""),公式不支持)</f>
        <v/>
      </c>
      <c r="G6" s="25"/>
      <c r="H6" s="25"/>
    </row>
    <row r="7" ht="22.5" customHeight="1" spans="1:8">
      <c r="A7" s="23"/>
      <c r="B7" s="44"/>
      <c r="C7" s="43"/>
      <c r="D7" s="43"/>
      <c r="E7" s="45"/>
      <c r="F7" s="43" t="str">
        <f>IFERROR(_xlfn.SWITCH(E7,"2MM氧化",B7*C7*D7*0.00045,"2.5MM氧化",B7*C7*D7*0.0005,"3MM氧化",B7*C7*D7*0.00055,""),公式不支持)</f>
        <v/>
      </c>
      <c r="G7" s="23"/>
      <c r="H7" s="26"/>
    </row>
    <row r="8" ht="22.5" customHeight="1" spans="1:8">
      <c r="A8" s="23"/>
      <c r="B8" s="44"/>
      <c r="C8" s="43"/>
      <c r="D8" s="43"/>
      <c r="E8" s="45"/>
      <c r="F8" s="43" t="str">
        <f>IFERROR(_xlfn.SWITCH(E8,"2MM氧化",B8*C8*D8*0.00045,"2.5MM氧化",B8*C8*D8*0.0005,"3MM氧化",B8*C8*D8*0.00055,""),公式不支持)</f>
        <v/>
      </c>
      <c r="G8" s="23"/>
      <c r="H8" s="26"/>
    </row>
    <row r="9" ht="22.5" customHeight="1" spans="1:8">
      <c r="A9" s="41"/>
      <c r="B9" s="46"/>
      <c r="C9" s="41"/>
      <c r="D9" s="41"/>
      <c r="E9" s="47"/>
      <c r="F9" s="41" t="str">
        <f>IFERROR(_xlfn.SWITCH(E9,"2MM氧化",B9*C9*D9*0.00045,"2.5MM氧化",B9*C9*D9*0.0005,"3MM氧化",B9*C9*D9*0.00055,""),公式不支持)</f>
        <v/>
      </c>
      <c r="G9" s="23"/>
      <c r="H9" s="26"/>
    </row>
    <row r="10" ht="22.5" customHeight="1" spans="1:8">
      <c r="A10" s="41"/>
      <c r="B10" s="46"/>
      <c r="C10" s="41"/>
      <c r="D10" s="41"/>
      <c r="E10" s="47"/>
      <c r="F10" s="41" t="str">
        <f>IFERROR(_xlfn.SWITCH(E10,"2MM氧化",B10*C10*D10*0.00045,"2.5MM氧化",B10*C10*D10*0.0005,"3MM氧化",B10*C10*D10*0.00055,""),公式不支持)</f>
        <v/>
      </c>
      <c r="G10" s="23"/>
      <c r="H10" s="26"/>
    </row>
    <row r="11" ht="22.5" customHeight="1" spans="1:8">
      <c r="A11" s="23"/>
      <c r="B11" s="44"/>
      <c r="C11" s="43"/>
      <c r="D11" s="43"/>
      <c r="E11" s="45"/>
      <c r="F11" s="43" t="str">
        <f>IFERROR(_xlfn.SWITCH(E11,"2MM氧化",B11*C11*D11*0.00045,"2.5MM氧化",B11*C11*D11*0.0005,"3MM氧化",B11*C11*D11*0.00055,""),公式不支持)</f>
        <v/>
      </c>
      <c r="G11" s="23"/>
      <c r="H11" s="26"/>
    </row>
    <row r="12" ht="22.5" customHeight="1" spans="1:8">
      <c r="A12" s="23"/>
      <c r="B12" s="44"/>
      <c r="C12" s="43"/>
      <c r="D12" s="43"/>
      <c r="E12" s="45"/>
      <c r="F12" s="43" t="str">
        <f>IFERROR(_xlfn.SWITCH(E12,"2MM氧化",B12*C12*D12*0.00045,"2.5MM氧化",B12*C12*D12*0.0005,"3MM氧化",B12*C12*D12*0.00055,""),公式不支持)</f>
        <v/>
      </c>
      <c r="G12" s="23"/>
      <c r="H12" s="26"/>
    </row>
    <row r="13" ht="22.5" customHeight="1" spans="1:8">
      <c r="A13" s="23"/>
      <c r="B13" s="44"/>
      <c r="C13" s="43"/>
      <c r="D13" s="43"/>
      <c r="E13" s="45"/>
      <c r="F13" s="43" t="str">
        <f>IFERROR(_xlfn.SWITCH(E13,"2MM氧化",B13*C13*D13*0.00045,"2.5MM氧化",B13*C13*D13*0.0005,"3MM氧化",B13*C13*D13*0.00055,""),公式不支持)</f>
        <v/>
      </c>
      <c r="G13" s="23"/>
      <c r="H13" s="26"/>
    </row>
    <row r="14" ht="22.5" customHeight="1" spans="1:8">
      <c r="A14" s="23"/>
      <c r="B14" s="44"/>
      <c r="C14" s="43"/>
      <c r="D14" s="43"/>
      <c r="E14" s="45"/>
      <c r="F14" s="43" t="str">
        <f>IFERROR(_xlfn.SWITCH(E14,"2MM氧化",B14*C14*D14*0.00045,"2.5MM氧化",B14*C14*D14*0.0005,"3MM氧化",B14*C14*D14*0.00055,""),公式不支持)</f>
        <v/>
      </c>
      <c r="G14" s="23"/>
      <c r="H14" s="26"/>
    </row>
    <row r="15" ht="22.5" customHeight="1" spans="1:8">
      <c r="A15" s="23"/>
      <c r="B15" s="44"/>
      <c r="C15" s="43"/>
      <c r="D15" s="43"/>
      <c r="E15" s="45"/>
      <c r="F15" s="43" t="str">
        <f>IFERROR(_xlfn.SWITCH(E15,"2MM氧化",B15*C15*D15*0.00045,"2.5MM氧化",B15*C15*D15*0.0005,"3MM氧化",B15*C15*D15*0.00055,""),公式不支持)</f>
        <v/>
      </c>
      <c r="G15" s="23"/>
      <c r="H15" s="26"/>
    </row>
    <row r="16" ht="22.5" customHeight="1" spans="1:8">
      <c r="A16" s="23"/>
      <c r="B16" s="44"/>
      <c r="C16" s="43"/>
      <c r="D16" s="43"/>
      <c r="E16" s="45"/>
      <c r="F16" s="43" t="str">
        <f>IFERROR(_xlfn.SWITCH(E16,"2MM氧化",B16*C16*D16*0.00045,"2.5MM氧化",B16*C16*D16*0.0005,"3MM氧化",B16*C16*D16*0.00055,""),公式不支持)</f>
        <v/>
      </c>
      <c r="G16" s="23"/>
      <c r="H16" s="26"/>
    </row>
    <row r="17" ht="22.5" customHeight="1" spans="1:8">
      <c r="A17" s="23"/>
      <c r="B17" s="44"/>
      <c r="C17" s="43"/>
      <c r="D17" s="43"/>
      <c r="E17" s="45"/>
      <c r="F17" s="43" t="str">
        <f>IFERROR(_xlfn.SWITCH(E17,"2MM氧化",B17*C17*D17*0.00045,"2.5MM氧化",B17*C17*D17*0.0005,"3MM氧化",B17*C17*D17*0.00055,""),公式不支持)</f>
        <v/>
      </c>
      <c r="G17" s="23"/>
      <c r="H17" s="19"/>
    </row>
    <row r="18" ht="22.5" customHeight="1" spans="1:8">
      <c r="A18" s="23"/>
      <c r="B18" s="44"/>
      <c r="C18" s="43"/>
      <c r="D18" s="43"/>
      <c r="E18" s="45"/>
      <c r="F18" s="43" t="str">
        <f>IFERROR(_xlfn.SWITCH(E18,"2MM氧化",B18*C18*D18*0.00045,"2.5MM氧化",B18*C18*D18*0.0005,"3MM氧化",B18*C18*D18*0.00055,""),公式不支持)</f>
        <v/>
      </c>
      <c r="G18" s="23"/>
      <c r="H18" s="19"/>
    </row>
    <row r="19" ht="22.5" customHeight="1" spans="1:8">
      <c r="A19" s="23"/>
      <c r="B19" s="44"/>
      <c r="C19" s="43"/>
      <c r="D19" s="43"/>
      <c r="E19" s="45"/>
      <c r="F19" s="43" t="str">
        <f>IFERROR(_xlfn.SWITCH(E19,"2MM氧化",B19*C19*D19*0.00045,"2.5MM氧化",B19*C19*D19*0.0005,"3MM氧化",B19*C19*D19*0.00055,""),公式不支持)</f>
        <v/>
      </c>
      <c r="G19" s="23"/>
      <c r="H19" s="19"/>
    </row>
    <row r="20" ht="22.5" customHeight="1" spans="1:8">
      <c r="A20" s="23"/>
      <c r="B20" s="44"/>
      <c r="C20" s="43"/>
      <c r="D20" s="43"/>
      <c r="E20" s="45"/>
      <c r="F20" s="43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4"/>
      <c r="C21" s="43"/>
      <c r="D21" s="43"/>
      <c r="E21" s="45"/>
      <c r="F21" s="43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3 E4 E5 E6 E7 E8 E11 E12 E13 E15 E16 E9:E10">
      <formula1>"2MM氧化,3MM氧化,2.5MM氧化,来料型材,其他"</formula1>
    </dataValidation>
    <dataValidation type="list" allowBlank="1" showInputMessage="1" showErrorMessage="1" sqref="E14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2023.02.17</vt:lpstr>
      <vt:lpstr>2023.02.21</vt:lpstr>
      <vt:lpstr>2023.02.22</vt:lpstr>
      <vt:lpstr>2023.02.23</vt:lpstr>
      <vt:lpstr>2023.02.25</vt:lpstr>
      <vt:lpstr>2023.02.27</vt:lpstr>
      <vt:lpstr>2023.02.28</vt:lpstr>
      <vt:lpstr>2023.03.04</vt:lpstr>
      <vt:lpstr>2023.03.06</vt:lpstr>
      <vt:lpstr>2023.03.08</vt:lpstr>
      <vt:lpstr>2023.03.09</vt:lpstr>
      <vt:lpstr>2023.03.10</vt:lpstr>
      <vt:lpstr>2023.03.15</vt:lpstr>
      <vt:lpstr>2023.03.16</vt:lpstr>
      <vt:lpstr>2023.03.17</vt:lpstr>
      <vt:lpstr>2023.03.27</vt:lpstr>
      <vt:lpstr>2023.03.31</vt:lpstr>
      <vt:lpstr>2023.04.01</vt:lpstr>
      <vt:lpstr>2023.04.06</vt:lpstr>
      <vt:lpstr>2023.04.12</vt:lpstr>
      <vt:lpstr>2023.04.16</vt:lpstr>
      <vt:lpstr>2023.04.17</vt:lpstr>
      <vt:lpstr>2023.05.06</vt:lpstr>
      <vt:lpstr>2023.05.08</vt:lpstr>
      <vt:lpstr>2023.05.13</vt:lpstr>
      <vt:lpstr>2023.05.20</vt:lpstr>
      <vt:lpstr>2023.05.25</vt:lpstr>
      <vt:lpstr>Sheet2</vt:lpstr>
      <vt:lpstr>Sheet3</vt:lpstr>
      <vt:lpstr>兼容性报表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faintdream</dc:creator>
  <cp:lastModifiedBy>淡淡的梦</cp:lastModifiedBy>
  <dcterms:created xsi:type="dcterms:W3CDTF">2016-12-02T08:54:00Z</dcterms:created>
  <dcterms:modified xsi:type="dcterms:W3CDTF">2023-05-25T07:11:39Z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8AB59644CFBA4642B6F81DA48030B8D5</vt:lpwstr>
  </property>
</Properties>
</file>