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Blat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40" i="1"/>
  <c r="G38" i="1"/>
  <c r="B40" i="1"/>
  <c r="D40" i="1"/>
  <c r="B39" i="1"/>
  <c r="D39" i="1"/>
  <c r="G5" i="1"/>
  <c r="B5" i="1"/>
  <c r="D5" i="1"/>
  <c r="G6" i="1"/>
  <c r="B6" i="1"/>
  <c r="D6" i="1"/>
  <c r="G7" i="1"/>
  <c r="B7" i="1"/>
  <c r="D7" i="1"/>
  <c r="G8" i="1"/>
  <c r="B8" i="1"/>
  <c r="D8" i="1"/>
  <c r="G9" i="1"/>
  <c r="B9" i="1"/>
  <c r="D9" i="1"/>
  <c r="G10" i="1"/>
  <c r="B10" i="1"/>
  <c r="D10" i="1"/>
  <c r="G11" i="1"/>
  <c r="B11" i="1"/>
  <c r="D11" i="1"/>
  <c r="G12" i="1"/>
  <c r="B12" i="1"/>
  <c r="D12" i="1"/>
  <c r="G13" i="1"/>
  <c r="B13" i="1"/>
  <c r="D13" i="1"/>
  <c r="G14" i="1"/>
  <c r="B14" i="1"/>
  <c r="D14" i="1"/>
  <c r="B15" i="1"/>
  <c r="D15" i="1"/>
  <c r="B16" i="1"/>
  <c r="D16" i="1"/>
  <c r="B42" i="1"/>
  <c r="D42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17" i="1"/>
  <c r="D17" i="1"/>
</calcChain>
</file>

<file path=xl/sharedStrings.xml><?xml version="1.0" encoding="utf-8"?>
<sst xmlns="http://schemas.openxmlformats.org/spreadsheetml/2006/main" count="78" uniqueCount="40">
  <si>
    <t>Calculate OCRn for CTC mode</t>
  </si>
  <si>
    <t>Prescaler N</t>
  </si>
  <si>
    <t>OCRn</t>
  </si>
  <si>
    <t>F_CPU/Hz</t>
  </si>
  <si>
    <t>f_osc/Hz</t>
  </si>
  <si>
    <t xml:space="preserve">C':   </t>
  </si>
  <si>
    <t xml:space="preserve">Cis': </t>
  </si>
  <si>
    <t>D':</t>
  </si>
  <si>
    <t>Dis':</t>
  </si>
  <si>
    <t>E':</t>
  </si>
  <si>
    <t>F':</t>
  </si>
  <si>
    <t>Fis':</t>
  </si>
  <si>
    <t>G':</t>
  </si>
  <si>
    <t>Gis':</t>
  </si>
  <si>
    <t>A':</t>
  </si>
  <si>
    <t>Ais':</t>
  </si>
  <si>
    <t>C":</t>
  </si>
  <si>
    <t>Cis":</t>
  </si>
  <si>
    <t>D":</t>
  </si>
  <si>
    <t>Dis":</t>
  </si>
  <si>
    <t>E":</t>
  </si>
  <si>
    <t>F":</t>
  </si>
  <si>
    <t>Fis":</t>
  </si>
  <si>
    <t>G":</t>
  </si>
  <si>
    <t>Gis":</t>
  </si>
  <si>
    <t>A":</t>
  </si>
  <si>
    <t>DO</t>
  </si>
  <si>
    <t>DO#</t>
  </si>
  <si>
    <t>RE</t>
  </si>
  <si>
    <t>RE#</t>
  </si>
  <si>
    <t>MI</t>
  </si>
  <si>
    <t>FA</t>
  </si>
  <si>
    <t>SOL#</t>
  </si>
  <si>
    <t>SOL</t>
  </si>
  <si>
    <t>FA#</t>
  </si>
  <si>
    <t>LA</t>
  </si>
  <si>
    <t>LA#</t>
  </si>
  <si>
    <t>SI</t>
  </si>
  <si>
    <t>B'':</t>
  </si>
  <si>
    <t>Frq 16Hz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</si>
</sst>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2"/>
  <sheetViews>
    <sheetView tabSelected="1" topLeftCell="A7" workbookViewId="0">
      <selection activeCell="K15" sqref="K15"/>
    </sheetView>
  </sheetViews>
  <sheetFormatPr defaultColWidth="11" defaultRowHeight="15.75" x14ac:dyDescent="0.25"/>
  <cols>
    <col min="2" max="2" width="11.375" customWidth="1"/>
    <col min="3" max="3" width="10.125" bestFit="1" customWidth="1"/>
    <col min="4" max="4" width="7.875" customWidth="1"/>
    <col min="5" max="5" width="8" customWidth="1"/>
    <col min="6" max="6" width="9.5" customWidth="1"/>
    <col min="7" max="7" width="8.875" bestFit="1" customWidth="1"/>
    <col min="8" max="8" width="9.75" customWidth="1"/>
  </cols>
  <sheetData>
    <row r="3" spans="1:8" x14ac:dyDescent="0.25">
      <c r="A3" t="s">
        <v>0</v>
      </c>
    </row>
    <row r="4" spans="1:8" x14ac:dyDescent="0.25">
      <c r="A4" t="s">
        <v>3</v>
      </c>
      <c r="B4" t="s">
        <v>4</v>
      </c>
      <c r="C4" t="s">
        <v>1</v>
      </c>
      <c r="D4" t="s">
        <v>2</v>
      </c>
    </row>
    <row r="5" spans="1:8" x14ac:dyDescent="0.25">
      <c r="A5" s="2">
        <v>4915200</v>
      </c>
      <c r="B5" s="2">
        <f t="shared" ref="B5:B16" si="0">G5</f>
        <v>130.81299999999999</v>
      </c>
      <c r="C5" s="2">
        <v>64</v>
      </c>
      <c r="D5" s="3">
        <f t="shared" ref="D5:D16" si="1">($A$13/2/$C$17/B5-1)</f>
        <v>292.54880631129936</v>
      </c>
      <c r="E5" s="2" t="s">
        <v>26</v>
      </c>
      <c r="F5" s="2" t="s">
        <v>5</v>
      </c>
      <c r="G5" s="2">
        <f t="shared" ref="G5:G13" si="2">G17/2</f>
        <v>130.81299999999999</v>
      </c>
      <c r="H5" s="8">
        <v>3</v>
      </c>
    </row>
    <row r="6" spans="1:8" x14ac:dyDescent="0.25">
      <c r="A6" s="2">
        <v>4915200</v>
      </c>
      <c r="B6" s="2">
        <f t="shared" si="0"/>
        <v>138.5915</v>
      </c>
      <c r="C6" s="2">
        <v>64</v>
      </c>
      <c r="D6" s="3">
        <f t="shared" si="1"/>
        <v>276.07326928419133</v>
      </c>
      <c r="E6" s="2" t="s">
        <v>27</v>
      </c>
      <c r="F6" s="2" t="s">
        <v>6</v>
      </c>
      <c r="G6" s="2">
        <f t="shared" si="2"/>
        <v>138.5915</v>
      </c>
      <c r="H6" s="8"/>
    </row>
    <row r="7" spans="1:8" ht="16.5" thickBot="1" x14ac:dyDescent="0.3">
      <c r="A7" s="11">
        <v>4915200</v>
      </c>
      <c r="B7" s="11">
        <f t="shared" si="0"/>
        <v>146.82749999999999</v>
      </c>
      <c r="C7" s="11">
        <v>64</v>
      </c>
      <c r="D7" s="12">
        <f t="shared" si="1"/>
        <v>260.53138887469993</v>
      </c>
      <c r="E7" s="11" t="s">
        <v>28</v>
      </c>
      <c r="F7" s="11" t="s">
        <v>7</v>
      </c>
      <c r="G7" s="2">
        <f t="shared" si="2"/>
        <v>146.82749999999999</v>
      </c>
      <c r="H7" s="8"/>
    </row>
    <row r="8" spans="1:8" x14ac:dyDescent="0.25">
      <c r="A8" s="2">
        <v>4915200</v>
      </c>
      <c r="B8" s="2">
        <f t="shared" si="0"/>
        <v>155.5635</v>
      </c>
      <c r="C8" s="2">
        <v>64</v>
      </c>
      <c r="D8" s="3">
        <f t="shared" si="1"/>
        <v>245.84453615404641</v>
      </c>
      <c r="E8" s="2" t="s">
        <v>29</v>
      </c>
      <c r="F8" s="2" t="s">
        <v>8</v>
      </c>
      <c r="G8" s="2">
        <f t="shared" si="2"/>
        <v>155.5635</v>
      </c>
      <c r="H8" s="8"/>
    </row>
    <row r="9" spans="1:8" x14ac:dyDescent="0.25">
      <c r="A9" s="2">
        <v>4915200</v>
      </c>
      <c r="B9" s="2">
        <f t="shared" si="0"/>
        <v>164.81399999999999</v>
      </c>
      <c r="C9" s="2">
        <v>64</v>
      </c>
      <c r="D9" s="3">
        <f t="shared" si="1"/>
        <v>231.98991590520222</v>
      </c>
      <c r="E9" s="2" t="s">
        <v>30</v>
      </c>
      <c r="F9" s="2" t="s">
        <v>9</v>
      </c>
      <c r="G9" s="2">
        <f t="shared" si="2"/>
        <v>164.81399999999999</v>
      </c>
      <c r="H9" s="8"/>
    </row>
    <row r="10" spans="1:8" x14ac:dyDescent="0.25">
      <c r="A10" s="2">
        <v>4915200</v>
      </c>
      <c r="B10" s="2">
        <f t="shared" si="0"/>
        <v>174.614</v>
      </c>
      <c r="C10" s="2">
        <v>64</v>
      </c>
      <c r="D10" s="3">
        <f t="shared" si="1"/>
        <v>218.91363808171167</v>
      </c>
      <c r="E10" s="2" t="s">
        <v>31</v>
      </c>
      <c r="F10" s="2" t="s">
        <v>10</v>
      </c>
      <c r="G10" s="2">
        <f t="shared" si="2"/>
        <v>174.614</v>
      </c>
      <c r="H10" s="8"/>
    </row>
    <row r="11" spans="1:8" x14ac:dyDescent="0.25">
      <c r="A11" s="2">
        <v>4915200</v>
      </c>
      <c r="B11" s="2">
        <f t="shared" si="0"/>
        <v>184.49700000000001</v>
      </c>
      <c r="C11" s="2">
        <v>64</v>
      </c>
      <c r="D11" s="3">
        <f t="shared" si="1"/>
        <v>207.13346558480623</v>
      </c>
      <c r="E11" s="2" t="s">
        <v>34</v>
      </c>
      <c r="F11" s="2" t="s">
        <v>11</v>
      </c>
      <c r="G11" s="2">
        <f t="shared" si="2"/>
        <v>184.49700000000001</v>
      </c>
      <c r="H11" s="8"/>
    </row>
    <row r="12" spans="1:8" x14ac:dyDescent="0.25">
      <c r="A12" s="2">
        <v>4915200</v>
      </c>
      <c r="B12" s="2">
        <f t="shared" si="0"/>
        <v>195.9975</v>
      </c>
      <c r="C12" s="2">
        <v>64</v>
      </c>
      <c r="D12" s="3">
        <f t="shared" si="1"/>
        <v>194.92086633758083</v>
      </c>
      <c r="E12" s="2" t="s">
        <v>33</v>
      </c>
      <c r="F12" s="2" t="s">
        <v>12</v>
      </c>
      <c r="G12" s="2">
        <f t="shared" si="2"/>
        <v>195.9975</v>
      </c>
      <c r="H12" s="8"/>
    </row>
    <row r="13" spans="1:8" x14ac:dyDescent="0.25">
      <c r="A13" s="2">
        <v>4915200</v>
      </c>
      <c r="B13" s="2">
        <f t="shared" si="0"/>
        <v>207.6525</v>
      </c>
      <c r="C13" s="2">
        <v>64</v>
      </c>
      <c r="D13" s="3">
        <f t="shared" si="1"/>
        <v>183.92433271932677</v>
      </c>
      <c r="E13" s="2" t="s">
        <v>32</v>
      </c>
      <c r="F13" s="2" t="s">
        <v>13</v>
      </c>
      <c r="G13" s="2">
        <f t="shared" si="2"/>
        <v>207.6525</v>
      </c>
      <c r="H13" s="8"/>
    </row>
    <row r="14" spans="1:8" x14ac:dyDescent="0.25">
      <c r="A14" s="2">
        <v>4915200</v>
      </c>
      <c r="B14" s="2">
        <f t="shared" si="0"/>
        <v>220</v>
      </c>
      <c r="C14" s="2">
        <v>64</v>
      </c>
      <c r="D14" s="3">
        <f t="shared" si="1"/>
        <v>173.54545454545453</v>
      </c>
      <c r="E14" s="2" t="s">
        <v>35</v>
      </c>
      <c r="F14" s="2" t="s">
        <v>14</v>
      </c>
      <c r="G14" s="2">
        <f>G26/2</f>
        <v>220</v>
      </c>
      <c r="H14" s="8"/>
    </row>
    <row r="15" spans="1:8" x14ac:dyDescent="0.25">
      <c r="A15" s="2">
        <v>4915200</v>
      </c>
      <c r="B15" s="2">
        <f t="shared" si="0"/>
        <v>233.08</v>
      </c>
      <c r="C15" s="2">
        <v>64</v>
      </c>
      <c r="D15" s="3">
        <f t="shared" si="1"/>
        <v>163.7503003260683</v>
      </c>
      <c r="E15" s="2" t="s">
        <v>36</v>
      </c>
      <c r="F15" s="2" t="s">
        <v>15</v>
      </c>
      <c r="G15" s="2">
        <v>233.08</v>
      </c>
      <c r="H15" s="8"/>
    </row>
    <row r="16" spans="1:8" x14ac:dyDescent="0.25">
      <c r="A16" s="2">
        <v>4915200</v>
      </c>
      <c r="B16" s="2">
        <f t="shared" si="0"/>
        <v>246.94</v>
      </c>
      <c r="C16" s="2">
        <v>64</v>
      </c>
      <c r="D16" s="3">
        <f t="shared" si="1"/>
        <v>154.50336114035798</v>
      </c>
      <c r="E16" s="2" t="s">
        <v>37</v>
      </c>
      <c r="F16" s="2" t="s">
        <v>38</v>
      </c>
      <c r="G16" s="2">
        <v>246.94</v>
      </c>
      <c r="H16" s="8"/>
    </row>
    <row r="17" spans="1:8" x14ac:dyDescent="0.25">
      <c r="A17" s="4">
        <v>4915200</v>
      </c>
      <c r="B17" s="4">
        <f>G17</f>
        <v>261.62599999999998</v>
      </c>
      <c r="C17" s="4">
        <v>64</v>
      </c>
      <c r="D17" s="5">
        <f>($A$13/2/$C$17/B17-1)</f>
        <v>145.77440315564968</v>
      </c>
      <c r="E17" s="4" t="s">
        <v>26</v>
      </c>
      <c r="F17" s="4" t="s">
        <v>5</v>
      </c>
      <c r="G17" s="4">
        <v>261.62599999999998</v>
      </c>
      <c r="H17" s="9">
        <v>4</v>
      </c>
    </row>
    <row r="18" spans="1:8" x14ac:dyDescent="0.25">
      <c r="A18" s="4">
        <v>4915200</v>
      </c>
      <c r="B18" s="4">
        <f t="shared" ref="B18:B38" si="3">G18</f>
        <v>277.18299999999999</v>
      </c>
      <c r="C18" s="4">
        <v>64</v>
      </c>
      <c r="D18" s="5">
        <f>($A$13/2/$C$17/B18-1)</f>
        <v>137.53663464209566</v>
      </c>
      <c r="E18" s="4" t="s">
        <v>27</v>
      </c>
      <c r="F18" s="4" t="s">
        <v>6</v>
      </c>
      <c r="G18" s="4">
        <v>277.18299999999999</v>
      </c>
      <c r="H18" s="9"/>
    </row>
    <row r="19" spans="1:8" x14ac:dyDescent="0.25">
      <c r="A19" s="4">
        <v>4915200</v>
      </c>
      <c r="B19" s="4">
        <f t="shared" si="3"/>
        <v>293.65499999999997</v>
      </c>
      <c r="C19" s="4">
        <v>64</v>
      </c>
      <c r="D19" s="5">
        <f>($A$13/2/$C$17/B19-1)</f>
        <v>129.76569443734996</v>
      </c>
      <c r="E19" s="4" t="s">
        <v>28</v>
      </c>
      <c r="F19" s="4" t="s">
        <v>7</v>
      </c>
      <c r="G19" s="4">
        <v>293.65499999999997</v>
      </c>
      <c r="H19" s="9"/>
    </row>
    <row r="20" spans="1:8" x14ac:dyDescent="0.25">
      <c r="A20" s="4">
        <v>4915200</v>
      </c>
      <c r="B20" s="4">
        <f t="shared" si="3"/>
        <v>311.12700000000001</v>
      </c>
      <c r="C20" s="4">
        <v>64</v>
      </c>
      <c r="D20" s="5">
        <f>($A$13/2/$C$17/B20-1)</f>
        <v>122.4222680770232</v>
      </c>
      <c r="E20" s="4" t="s">
        <v>29</v>
      </c>
      <c r="F20" s="4" t="s">
        <v>8</v>
      </c>
      <c r="G20" s="4">
        <v>311.12700000000001</v>
      </c>
      <c r="H20" s="9"/>
    </row>
    <row r="21" spans="1:8" x14ac:dyDescent="0.25">
      <c r="A21" s="4">
        <v>4915200</v>
      </c>
      <c r="B21" s="4">
        <f t="shared" si="3"/>
        <v>329.62799999999999</v>
      </c>
      <c r="C21" s="4">
        <v>64</v>
      </c>
      <c r="D21" s="5">
        <f>($A$13/2/$C$17/B21-1)</f>
        <v>115.49495795260111</v>
      </c>
      <c r="E21" s="4" t="s">
        <v>30</v>
      </c>
      <c r="F21" s="4" t="s">
        <v>9</v>
      </c>
      <c r="G21" s="4">
        <v>329.62799999999999</v>
      </c>
      <c r="H21" s="9"/>
    </row>
    <row r="22" spans="1:8" x14ac:dyDescent="0.25">
      <c r="A22" s="4">
        <v>4915200</v>
      </c>
      <c r="B22" s="4">
        <f t="shared" si="3"/>
        <v>349.22800000000001</v>
      </c>
      <c r="C22" s="4">
        <v>64</v>
      </c>
      <c r="D22" s="5">
        <f>($A$13/2/$C$17/B22-1)</f>
        <v>108.95681904085583</v>
      </c>
      <c r="E22" s="4" t="s">
        <v>31</v>
      </c>
      <c r="F22" s="4" t="s">
        <v>10</v>
      </c>
      <c r="G22" s="4">
        <v>349.22800000000001</v>
      </c>
      <c r="H22" s="9"/>
    </row>
    <row r="23" spans="1:8" x14ac:dyDescent="0.25">
      <c r="A23" s="4">
        <v>4915200</v>
      </c>
      <c r="B23" s="4">
        <f t="shared" si="3"/>
        <v>368.99400000000003</v>
      </c>
      <c r="C23" s="4">
        <v>64</v>
      </c>
      <c r="D23" s="5">
        <f>($A$13/2/$C$17/B23-1)</f>
        <v>103.06673279240312</v>
      </c>
      <c r="E23" s="4" t="s">
        <v>34</v>
      </c>
      <c r="F23" s="4" t="s">
        <v>11</v>
      </c>
      <c r="G23" s="4">
        <v>368.99400000000003</v>
      </c>
      <c r="H23" s="9"/>
    </row>
    <row r="24" spans="1:8" x14ac:dyDescent="0.25">
      <c r="A24" s="4">
        <v>4915200</v>
      </c>
      <c r="B24" s="4">
        <f t="shared" si="3"/>
        <v>391.995</v>
      </c>
      <c r="C24" s="4">
        <v>64</v>
      </c>
      <c r="D24" s="5">
        <f>($A$13/2/$C$17/B24-1)</f>
        <v>96.960433168790416</v>
      </c>
      <c r="E24" s="4" t="s">
        <v>33</v>
      </c>
      <c r="F24" s="4" t="s">
        <v>12</v>
      </c>
      <c r="G24" s="4">
        <v>391.995</v>
      </c>
      <c r="H24" s="9"/>
    </row>
    <row r="25" spans="1:8" x14ac:dyDescent="0.25">
      <c r="A25" s="4">
        <v>4915200</v>
      </c>
      <c r="B25" s="4">
        <f t="shared" si="3"/>
        <v>415.30500000000001</v>
      </c>
      <c r="C25" s="4">
        <v>64</v>
      </c>
      <c r="D25" s="5">
        <f>($A$13/2/$C$17/B25-1)</f>
        <v>91.462166359663385</v>
      </c>
      <c r="E25" s="4" t="s">
        <v>32</v>
      </c>
      <c r="F25" s="4" t="s">
        <v>13</v>
      </c>
      <c r="G25" s="4">
        <v>415.30500000000001</v>
      </c>
      <c r="H25" s="9"/>
    </row>
    <row r="26" spans="1:8" x14ac:dyDescent="0.25">
      <c r="A26" s="4">
        <v>4915200</v>
      </c>
      <c r="B26" s="4">
        <f t="shared" si="3"/>
        <v>440</v>
      </c>
      <c r="C26" s="4">
        <v>64</v>
      </c>
      <c r="D26" s="5">
        <f>($A$13/2/$C$17/B26-1)</f>
        <v>86.272727272727266</v>
      </c>
      <c r="E26" s="4" t="s">
        <v>35</v>
      </c>
      <c r="F26" s="4" t="s">
        <v>14</v>
      </c>
      <c r="G26" s="4">
        <v>440</v>
      </c>
      <c r="H26" s="9"/>
    </row>
    <row r="27" spans="1:8" x14ac:dyDescent="0.25">
      <c r="A27" s="4">
        <v>4915200</v>
      </c>
      <c r="B27" s="4">
        <f t="shared" si="3"/>
        <v>466.16399999999999</v>
      </c>
      <c r="C27" s="4">
        <v>64</v>
      </c>
      <c r="D27" s="5">
        <f>($A$13/2/$C$17/B27-1)</f>
        <v>81.374443328957199</v>
      </c>
      <c r="E27" s="4" t="s">
        <v>36</v>
      </c>
      <c r="F27" s="4" t="s">
        <v>15</v>
      </c>
      <c r="G27" s="4">
        <v>466.16399999999999</v>
      </c>
      <c r="H27" s="9"/>
    </row>
    <row r="28" spans="1:8" x14ac:dyDescent="0.25">
      <c r="A28" s="4">
        <v>4915200</v>
      </c>
      <c r="B28" s="4">
        <f t="shared" si="3"/>
        <v>493.88299999999998</v>
      </c>
      <c r="C28" s="4">
        <v>64</v>
      </c>
      <c r="D28" s="5">
        <f>($A$13/2/$C$17/B28-1)</f>
        <v>76.7512082821235</v>
      </c>
      <c r="E28" s="4" t="s">
        <v>37</v>
      </c>
      <c r="F28" s="4" t="s">
        <v>38</v>
      </c>
      <c r="G28" s="4">
        <v>493.88299999999998</v>
      </c>
      <c r="H28" s="9"/>
    </row>
    <row r="29" spans="1:8" x14ac:dyDescent="0.25">
      <c r="A29" s="6">
        <v>4915200</v>
      </c>
      <c r="B29" s="6">
        <f t="shared" si="3"/>
        <v>523.25099999999998</v>
      </c>
      <c r="C29" s="6">
        <v>64</v>
      </c>
      <c r="D29" s="7">
        <f>($A$13/2/$C$17/B29-1)</f>
        <v>72.387341830211511</v>
      </c>
      <c r="E29" s="6" t="s">
        <v>26</v>
      </c>
      <c r="F29" s="6" t="s">
        <v>16</v>
      </c>
      <c r="G29" s="6">
        <v>523.25099999999998</v>
      </c>
      <c r="H29" s="10">
        <v>5</v>
      </c>
    </row>
    <row r="30" spans="1:8" x14ac:dyDescent="0.25">
      <c r="A30" s="6">
        <v>4915200</v>
      </c>
      <c r="B30" s="6">
        <f t="shared" si="3"/>
        <v>554.36500000000001</v>
      </c>
      <c r="C30" s="6">
        <v>64</v>
      </c>
      <c r="D30" s="7">
        <f>($A$13/2/$C$17/B30-1)</f>
        <v>68.268442271788444</v>
      </c>
      <c r="E30" s="6" t="s">
        <v>27</v>
      </c>
      <c r="F30" s="6" t="s">
        <v>17</v>
      </c>
      <c r="G30" s="6">
        <v>554.36500000000001</v>
      </c>
      <c r="H30" s="10"/>
    </row>
    <row r="31" spans="1:8" x14ac:dyDescent="0.25">
      <c r="A31" s="6">
        <v>4915200</v>
      </c>
      <c r="B31" s="6">
        <f t="shared" si="3"/>
        <v>587.33000000000004</v>
      </c>
      <c r="C31" s="6">
        <v>64</v>
      </c>
      <c r="D31" s="7">
        <f>($A$13/2/$C$17/B31-1)</f>
        <v>64.380620775373302</v>
      </c>
      <c r="E31" s="6" t="s">
        <v>28</v>
      </c>
      <c r="F31" s="6" t="s">
        <v>18</v>
      </c>
      <c r="G31" s="6">
        <v>587.33000000000004</v>
      </c>
      <c r="H31" s="10"/>
    </row>
    <row r="32" spans="1:8" x14ac:dyDescent="0.25">
      <c r="A32" s="6">
        <v>4915200</v>
      </c>
      <c r="B32" s="6">
        <f t="shared" si="3"/>
        <v>622.25400000000002</v>
      </c>
      <c r="C32" s="6">
        <v>64</v>
      </c>
      <c r="D32" s="7">
        <f>($A$13/2/$C$17/B32-1)</f>
        <v>60.711134038511602</v>
      </c>
      <c r="E32" s="6" t="s">
        <v>29</v>
      </c>
      <c r="F32" s="6" t="s">
        <v>19</v>
      </c>
      <c r="G32" s="6">
        <v>622.25400000000002</v>
      </c>
      <c r="H32" s="10"/>
    </row>
    <row r="33" spans="1:8" x14ac:dyDescent="0.25">
      <c r="A33" s="6">
        <v>4915200</v>
      </c>
      <c r="B33" s="6">
        <f t="shared" si="3"/>
        <v>659.255</v>
      </c>
      <c r="C33" s="6">
        <v>64</v>
      </c>
      <c r="D33" s="7">
        <f>($A$13/2/$C$17/B33-1)</f>
        <v>57.247567329788929</v>
      </c>
      <c r="E33" s="6" t="s">
        <v>30</v>
      </c>
      <c r="F33" s="6" t="s">
        <v>20</v>
      </c>
      <c r="G33" s="6">
        <v>659.255</v>
      </c>
      <c r="H33" s="10"/>
    </row>
    <row r="34" spans="1:8" x14ac:dyDescent="0.25">
      <c r="A34" s="6">
        <v>4915200</v>
      </c>
      <c r="B34" s="6">
        <f t="shared" si="3"/>
        <v>698.45600000000002</v>
      </c>
      <c r="C34" s="6">
        <v>64</v>
      </c>
      <c r="D34" s="7">
        <f>($A$13/2/$C$17/B34-1)</f>
        <v>53.978409520427917</v>
      </c>
      <c r="E34" s="6" t="s">
        <v>31</v>
      </c>
      <c r="F34" s="6" t="s">
        <v>21</v>
      </c>
      <c r="G34" s="6">
        <v>698.45600000000002</v>
      </c>
      <c r="H34" s="10"/>
    </row>
    <row r="35" spans="1:8" x14ac:dyDescent="0.25">
      <c r="A35" s="6">
        <v>4915200</v>
      </c>
      <c r="B35" s="6">
        <f t="shared" si="3"/>
        <v>739.98900000000003</v>
      </c>
      <c r="C35" s="6">
        <v>64</v>
      </c>
      <c r="D35" s="7">
        <f>($A$13/2/$C$17/B35-1)</f>
        <v>50.892663269318867</v>
      </c>
      <c r="E35" s="6" t="s">
        <v>34</v>
      </c>
      <c r="F35" s="6" t="s">
        <v>22</v>
      </c>
      <c r="G35" s="6">
        <v>739.98900000000003</v>
      </c>
      <c r="H35" s="10"/>
    </row>
    <row r="36" spans="1:8" x14ac:dyDescent="0.25">
      <c r="A36" s="6">
        <v>4915200</v>
      </c>
      <c r="B36" s="6">
        <f t="shared" si="3"/>
        <v>783.99099999999999</v>
      </c>
      <c r="C36" s="6">
        <v>64</v>
      </c>
      <c r="D36" s="7">
        <f>($A$13/2/$C$17/B36-1)</f>
        <v>47.980154108911968</v>
      </c>
      <c r="E36" s="6" t="s">
        <v>33</v>
      </c>
      <c r="F36" s="6" t="s">
        <v>23</v>
      </c>
      <c r="G36" s="6">
        <v>783.99099999999999</v>
      </c>
      <c r="H36" s="10"/>
    </row>
    <row r="37" spans="1:8" x14ac:dyDescent="0.25">
      <c r="A37" s="6">
        <v>4915200</v>
      </c>
      <c r="B37" s="6">
        <f t="shared" si="3"/>
        <v>830.60900000000004</v>
      </c>
      <c r="C37" s="6">
        <v>64</v>
      </c>
      <c r="D37" s="7">
        <f>($A$13/2/$C$17/B37-1)</f>
        <v>45.231138839092758</v>
      </c>
      <c r="E37" s="6" t="s">
        <v>32</v>
      </c>
      <c r="F37" s="6" t="s">
        <v>24</v>
      </c>
      <c r="G37" s="6">
        <v>830.60900000000004</v>
      </c>
      <c r="H37" s="10"/>
    </row>
    <row r="38" spans="1:8" x14ac:dyDescent="0.25">
      <c r="A38" s="6">
        <v>4915200</v>
      </c>
      <c r="B38" s="6">
        <f t="shared" si="3"/>
        <v>880</v>
      </c>
      <c r="C38" s="6">
        <v>64</v>
      </c>
      <c r="D38" s="7">
        <f>($A$13/2/$C$17/B38-1)</f>
        <v>42.636363636363633</v>
      </c>
      <c r="E38" s="6" t="s">
        <v>35</v>
      </c>
      <c r="F38" s="6" t="s">
        <v>25</v>
      </c>
      <c r="G38" s="6">
        <f>G26*2</f>
        <v>880</v>
      </c>
      <c r="H38" s="10"/>
    </row>
    <row r="39" spans="1:8" x14ac:dyDescent="0.25">
      <c r="A39" s="6">
        <v>4915200</v>
      </c>
      <c r="B39" s="6">
        <f t="shared" ref="B39:B40" si="4">G39</f>
        <v>932.32799999999997</v>
      </c>
      <c r="C39" s="6">
        <v>64</v>
      </c>
      <c r="D39" s="7">
        <f>($A$13/2/$C$17/B39-1)</f>
        <v>40.187221664478599</v>
      </c>
      <c r="E39" s="6" t="s">
        <v>36</v>
      </c>
      <c r="F39" s="6" t="s">
        <v>15</v>
      </c>
      <c r="G39" s="6">
        <f t="shared" ref="G39:G40" si="5">G27*2</f>
        <v>932.32799999999997</v>
      </c>
      <c r="H39" s="10"/>
    </row>
    <row r="40" spans="1:8" x14ac:dyDescent="0.25">
      <c r="A40" s="6">
        <v>4915200</v>
      </c>
      <c r="B40" s="6">
        <f t="shared" si="4"/>
        <v>987.76599999999996</v>
      </c>
      <c r="C40" s="6">
        <v>64</v>
      </c>
      <c r="D40" s="7">
        <f>($A$13/2/$C$17/B40-1)</f>
        <v>37.87560414106175</v>
      </c>
      <c r="E40" s="6" t="s">
        <v>37</v>
      </c>
      <c r="F40" s="6" t="s">
        <v>38</v>
      </c>
      <c r="G40" s="6">
        <f t="shared" si="5"/>
        <v>987.76599999999996</v>
      </c>
      <c r="H40" s="10"/>
    </row>
    <row r="42" spans="1:8" x14ac:dyDescent="0.25">
      <c r="A42">
        <v>4915200</v>
      </c>
      <c r="B42">
        <f t="shared" ref="B42" si="6">G42</f>
        <v>16</v>
      </c>
      <c r="C42">
        <v>1024</v>
      </c>
      <c r="D42" s="1">
        <f>($A$13/2/C42/B42-1)</f>
        <v>149</v>
      </c>
      <c r="F42" t="s">
        <v>39</v>
      </c>
      <c r="G42">
        <v>16</v>
      </c>
    </row>
  </sheetData>
  <mergeCells count="3">
    <mergeCell ref="H17:H28"/>
    <mergeCell ref="H5:H16"/>
    <mergeCell ref="H29:H40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Emilio García</cp:lastModifiedBy>
  <dcterms:created xsi:type="dcterms:W3CDTF">2013-11-04T11:08:32Z</dcterms:created>
  <dcterms:modified xsi:type="dcterms:W3CDTF">2013-11-13T22:53:25Z</dcterms:modified>
</cp:coreProperties>
</file>