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Mac\Home\Desktop\"/>
    </mc:Choice>
  </mc:AlternateContent>
  <xr:revisionPtr revIDLastSave="0" documentId="14_{49A75ACF-8025-4B61-B9D1-D360C1991E34}" xr6:coauthVersionLast="47" xr6:coauthVersionMax="47" xr10:uidLastSave="{00000000-0000-0000-0000-000000000000}"/>
  <bookViews>
    <workbookView xWindow="-98" yWindow="-98" windowWidth="21795" windowHeight="13096" firstSheet="5" activeTab="5" xr2:uid="{4AD4BBB4-2F24-493D-9C75-5BE443191999}"/>
  </bookViews>
  <sheets>
    <sheet name="Sales_perfomance" sheetId="1" state="hidden" r:id="rId1"/>
    <sheet name="Profit_by_ctg" sheetId="2" state="hidden" r:id="rId2"/>
    <sheet name="Sales_by_region" sheetId="3" state="hidden" r:id="rId3"/>
    <sheet name="sales_by_manager" sheetId="4" state="hidden" r:id="rId4"/>
    <sheet name="Return%by_ctg" sheetId="5" state="hidden" r:id="rId5"/>
    <sheet name="dashboard" sheetId="10" r:id="rId6"/>
    <sheet name="Sheet4" sheetId="11" state="hidden" r:id="rId7"/>
    <sheet name="Sheet1" sheetId="12" state="hidden" r:id="rId8"/>
  </sheets>
  <definedNames>
    <definedName name="Slicer_Customer_Segment">#N/A</definedName>
    <definedName name="Slicer_Product_Category">#N/A</definedName>
    <definedName name="Slicer_Region">#N/A</definedName>
  </definedNames>
  <calcPr calcId="181029"/>
  <pivotCaches>
    <pivotCache cacheId="84" r:id="rId9"/>
    <pivotCache cacheId="87" r:id="rId10"/>
    <pivotCache cacheId="96" r:id="rId11"/>
    <pivotCache cacheId="125" r:id="rId12"/>
    <pivotCache cacheId="128" r:id="rId13"/>
    <pivotCache cacheId="134" r:id="rId14"/>
    <pivotCache cacheId="143"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bcefd59-5832-4e29-a913-a7b4236e19b8" name="Orders" connection="Query - Orders"/>
          <x15:modelTable id="Users_03699830-50cb-4563-b45b-47bc800c5236" name="Users" connection="Query - Users"/>
          <x15:modelTable id="Returns_ae0ff77f-6694-47fc-a366-ed0f5b742b5f" name="Returns" connection="Query - Return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D6" i="11" l="1"/>
  <c r="D5" i="11"/>
  <c r="D4" i="11"/>
  <c r="D3" i="11"/>
  <c r="D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350F01-63FB-4AEB-AFBC-C9761A60788A}" name="Query - Orders" description="Connection to the 'Orders' query in the workbook." type="100" refreshedVersion="8" minRefreshableVersion="5">
    <extLst>
      <ext xmlns:x15="http://schemas.microsoft.com/office/spreadsheetml/2010/11/main" uri="{DE250136-89BD-433C-8126-D09CA5730AF9}">
        <x15:connection id="775c5d56-e504-4c38-80d2-0c7e8dc4f9cd">
          <x15:oledbPr connection="Provider=Microsoft.Mashup.OleDb.1;Data Source=$Workbook$;Location=Orders;Extended Properties=&quot;&quot;">
            <x15:dbTables>
              <x15:dbTable name="Orders"/>
            </x15:dbTables>
          </x15:oledbPr>
        </x15:connection>
      </ext>
    </extLst>
  </connection>
  <connection id="2" xr16:uid="{F6B8ABB4-9E63-447C-A5D0-433E332E5E05}" name="Query - Returns" description="Connection to the 'Returns' query in the workbook." type="100" refreshedVersion="8" minRefreshableVersion="5">
    <extLst>
      <ext xmlns:x15="http://schemas.microsoft.com/office/spreadsheetml/2010/11/main" uri="{DE250136-89BD-433C-8126-D09CA5730AF9}">
        <x15:connection id="801378e6-9358-4c1b-90b3-7652ddb82e84">
          <x15:oledbPr connection="Provider=Microsoft.Mashup.OleDb.1;Data Source=$Workbook$;Location=Returns;Extended Properties=&quot;&quot;">
            <x15:dbTables>
              <x15:dbTable name="Returns"/>
            </x15:dbTables>
          </x15:oledbPr>
        </x15:connection>
      </ext>
    </extLst>
  </connection>
  <connection id="3" xr16:uid="{D576D6F2-2058-4339-BF65-40ECC315D958}" name="Query - Users" description="Connection to the 'Users' query in the workbook." type="100" refreshedVersion="8" minRefreshableVersion="5">
    <extLst>
      <ext xmlns:x15="http://schemas.microsoft.com/office/spreadsheetml/2010/11/main" uri="{DE250136-89BD-433C-8126-D09CA5730AF9}">
        <x15:connection id="2021c110-b22f-4d02-bc66-02dc8d44d044"/>
      </ext>
    </extLst>
  </connection>
  <connection id="4" xr16:uid="{B23E003A-6F8A-423E-9F0D-1646002CD3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<sst xmlns="http://schemas.openxmlformats.org/spreadsheetml/2006/main" count="101" uniqueCount="41">
  <si>
    <t>Row Labels</t>
  </si>
  <si>
    <t>Grand Total</t>
  </si>
  <si>
    <t>2009</t>
  </si>
  <si>
    <t>Jan</t>
  </si>
  <si>
    <t>Feb</t>
  </si>
  <si>
    <t>Mar</t>
  </si>
  <si>
    <t>Apr</t>
  </si>
  <si>
    <t>May</t>
  </si>
  <si>
    <t>Jun</t>
  </si>
  <si>
    <t>Jul</t>
  </si>
  <si>
    <t>Aug</t>
  </si>
  <si>
    <t>Sep</t>
  </si>
  <si>
    <t>Oct</t>
  </si>
  <si>
    <t>Nov</t>
  </si>
  <si>
    <t>Dec</t>
  </si>
  <si>
    <t>2010</t>
  </si>
  <si>
    <t>2011</t>
  </si>
  <si>
    <t>2012</t>
  </si>
  <si>
    <t>Total Sales</t>
  </si>
  <si>
    <t>Furniture</t>
  </si>
  <si>
    <t>Office Supplies</t>
  </si>
  <si>
    <t>Technology</t>
  </si>
  <si>
    <t>Total Profit</t>
  </si>
  <si>
    <t xml:space="preserve">                                                    </t>
  </si>
  <si>
    <t>Central</t>
  </si>
  <si>
    <t>East</t>
  </si>
  <si>
    <t>South</t>
  </si>
  <si>
    <t>West</t>
  </si>
  <si>
    <t>Chris</t>
  </si>
  <si>
    <t>Erin</t>
  </si>
  <si>
    <t>Sam</t>
  </si>
  <si>
    <t>William</t>
  </si>
  <si>
    <t>Return Rate</t>
  </si>
  <si>
    <t>SUPERSTORE PERFOMANCE DASHBOARD</t>
  </si>
  <si>
    <t>TOTAL SALES</t>
  </si>
  <si>
    <t>TOTAL PROFIT</t>
  </si>
  <si>
    <t>TOTAL ORDERS</t>
  </si>
  <si>
    <t>Total Orders</t>
  </si>
  <si>
    <t>RETURN RATE</t>
  </si>
  <si>
    <t>Profit Margin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</si>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</sst>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2" x14ac:knownFonts="1">
    <font>
      <sz val="11"/>
      <color theme="1"/>
      <name val="Calibri"/>
      <family val="2"/>
      <scheme val="minor"/>
    </font>
    <font>
      <sz val="26"/>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1"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F0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Superstore_project.xlsx]Sales_perfomance!PivotTable2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Perfomance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Sales_perfomance!$B$1</c:f>
              <c:strCache>
                <c:ptCount val="1"/>
                <c:pt idx="0">
                  <c:v>Total</c:v>
                </c:pt>
              </c:strCache>
            </c:strRef>
          </c:tx>
          <c:spPr>
            <a:ln w="28575" cap="rnd">
              <a:solidFill>
                <a:schemeClr val="accent1"/>
              </a:solidFill>
              <a:round/>
            </a:ln>
            <a:effectLst/>
          </c:spPr>
          <c:marker>
            <c:symbol val="none"/>
          </c:marker>
          <c:cat>
            <c:multiLvlStrRef>
              <c:f>Sales_perfomance!$A$2:$A$54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Sales_perfomance!$B$2:$B$54</c:f>
              <c:numCache>
                <c:formatCode>\$#,##0.00;\(\$#,##0.00\);\$#,##0.00</c:formatCode>
                <c:ptCount val="48"/>
                <c:pt idx="0">
                  <c:v>516302.9595</c:v>
                </c:pt>
                <c:pt idx="1">
                  <c:v>332480.63650000002</c:v>
                </c:pt>
                <c:pt idx="2">
                  <c:v>411628.72899999999</c:v>
                </c:pt>
                <c:pt idx="3">
                  <c:v>393276.48200000002</c:v>
                </c:pt>
                <c:pt idx="4">
                  <c:v>230145.538</c:v>
                </c:pt>
                <c:pt idx="5">
                  <c:v>263456.06800000003</c:v>
                </c:pt>
                <c:pt idx="6">
                  <c:v>380503.97</c:v>
                </c:pt>
                <c:pt idx="7">
                  <c:v>329754.71500000003</c:v>
                </c:pt>
                <c:pt idx="8">
                  <c:v>325292.31449999998</c:v>
                </c:pt>
                <c:pt idx="9">
                  <c:v>361555.26650000003</c:v>
                </c:pt>
                <c:pt idx="10">
                  <c:v>248933.42600000001</c:v>
                </c:pt>
                <c:pt idx="11">
                  <c:v>415809.3505</c:v>
                </c:pt>
                <c:pt idx="12">
                  <c:v>336526.68050000002</c:v>
                </c:pt>
                <c:pt idx="13">
                  <c:v>271580.50799999997</c:v>
                </c:pt>
                <c:pt idx="14">
                  <c:v>217808.00649999999</c:v>
                </c:pt>
                <c:pt idx="15">
                  <c:v>266968.58899999998</c:v>
                </c:pt>
                <c:pt idx="16">
                  <c:v>283534.28499999997</c:v>
                </c:pt>
                <c:pt idx="17">
                  <c:v>293080.66499999998</c:v>
                </c:pt>
                <c:pt idx="18">
                  <c:v>229885.49849999999</c:v>
                </c:pt>
                <c:pt idx="19">
                  <c:v>207937.00899999999</c:v>
                </c:pt>
                <c:pt idx="20">
                  <c:v>418343.27850000001</c:v>
                </c:pt>
                <c:pt idx="21">
                  <c:v>365251.98499999999</c:v>
                </c:pt>
                <c:pt idx="22">
                  <c:v>290670.3455</c:v>
                </c:pt>
                <c:pt idx="23">
                  <c:v>368093.95400000003</c:v>
                </c:pt>
                <c:pt idx="24">
                  <c:v>251467.228</c:v>
                </c:pt>
                <c:pt idx="25">
                  <c:v>299890.141</c:v>
                </c:pt>
                <c:pt idx="26">
                  <c:v>296035.87099999998</c:v>
                </c:pt>
                <c:pt idx="27">
                  <c:v>288213.397</c:v>
                </c:pt>
                <c:pt idx="28">
                  <c:v>262628.49599999998</c:v>
                </c:pt>
                <c:pt idx="29">
                  <c:v>197740.8455</c:v>
                </c:pt>
                <c:pt idx="30">
                  <c:v>287905.18650000001</c:v>
                </c:pt>
                <c:pt idx="31">
                  <c:v>274578.47950000002</c:v>
                </c:pt>
                <c:pt idx="32">
                  <c:v>276049.79599999997</c:v>
                </c:pt>
                <c:pt idx="33">
                  <c:v>305660.451</c:v>
                </c:pt>
                <c:pt idx="34">
                  <c:v>367769.49599999998</c:v>
                </c:pt>
                <c:pt idx="35">
                  <c:v>328877.31449999998</c:v>
                </c:pt>
                <c:pt idx="36">
                  <c:v>340626.50699999998</c:v>
                </c:pt>
                <c:pt idx="37">
                  <c:v>276132.49900000001</c:v>
                </c:pt>
                <c:pt idx="38">
                  <c:v>348208.32500000001</c:v>
                </c:pt>
                <c:pt idx="39">
                  <c:v>268024.96999999997</c:v>
                </c:pt>
                <c:pt idx="40">
                  <c:v>384588.06150000001</c:v>
                </c:pt>
                <c:pt idx="41">
                  <c:v>276580.93550000002</c:v>
                </c:pt>
                <c:pt idx="42">
                  <c:v>242809.69949999999</c:v>
                </c:pt>
                <c:pt idx="43">
                  <c:v>302745.12349999999</c:v>
                </c:pt>
                <c:pt idx="44">
                  <c:v>318271.56650000002</c:v>
                </c:pt>
                <c:pt idx="45">
                  <c:v>351246.73249999998</c:v>
                </c:pt>
                <c:pt idx="46">
                  <c:v>256020.10399999999</c:v>
                </c:pt>
                <c:pt idx="47">
                  <c:v>354709.33799999999</c:v>
                </c:pt>
              </c:numCache>
            </c:numRef>
          </c:val>
          <c:smooth val="0"/>
          <c:extLst>
            <c:ext xmlns:c16="http://schemas.microsoft.com/office/drawing/2014/chart" uri="{C3380CC4-5D6E-409C-BE32-E72D297353CC}">
              <c16:uniqueId val="{00000000-B750-4098-99EC-F00BD5633FCB}"/>
            </c:ext>
          </c:extLst>
        </c:ser>
        <c:dLbls>
          <c:showLegendKey val="0"/>
          <c:showVal val="0"/>
          <c:showCatName val="0"/>
          <c:showSerName val="0"/>
          <c:showPercent val="0"/>
          <c:showBubbleSize val="0"/>
        </c:dLbls>
        <c:smooth val="0"/>
        <c:axId val="333351223"/>
        <c:axId val="333347623"/>
      </c:lineChart>
      <c:catAx>
        <c:axId val="333351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47623"/>
        <c:crosses val="autoZero"/>
        <c:auto val="1"/>
        <c:lblAlgn val="ctr"/>
        <c:lblOffset val="100"/>
        <c:tickLblSkip val="3"/>
        <c:noMultiLvlLbl val="0"/>
      </c:catAx>
      <c:valAx>
        <c:axId val="33334762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51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Superstore_project.xlsx]Profit_by_ctg!PivotTable3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Profit_by_ctg!$B$1</c:f>
              <c:strCache>
                <c:ptCount val="1"/>
                <c:pt idx="0">
                  <c:v>Total</c:v>
                </c:pt>
              </c:strCache>
            </c:strRef>
          </c:tx>
          <c:spPr>
            <a:solidFill>
              <a:schemeClr val="accent6"/>
            </a:solidFill>
            <a:ln>
              <a:noFill/>
            </a:ln>
            <a:effectLst/>
          </c:spPr>
          <c:invertIfNegative val="0"/>
          <c:cat>
            <c:strRef>
              <c:f>Profit_by_ctg!$A$2:$A$5</c:f>
              <c:strCache>
                <c:ptCount val="3"/>
                <c:pt idx="0">
                  <c:v>Furniture</c:v>
                </c:pt>
                <c:pt idx="1">
                  <c:v>Office Supplies</c:v>
                </c:pt>
                <c:pt idx="2">
                  <c:v>Technology</c:v>
                </c:pt>
              </c:strCache>
            </c:strRef>
          </c:cat>
          <c:val>
            <c:numRef>
              <c:f>Profit_by_ctg!$B$2:$B$5</c:f>
              <c:numCache>
                <c:formatCode>\$#,##0.00;\(\$#,##0.00\);\$#,##0.00</c:formatCode>
                <c:ptCount val="3"/>
                <c:pt idx="0">
                  <c:v>117432.98628099992</c:v>
                </c:pt>
                <c:pt idx="1">
                  <c:v>518021.45800000126</c:v>
                </c:pt>
                <c:pt idx="2">
                  <c:v>886313.51529999962</c:v>
                </c:pt>
              </c:numCache>
            </c:numRef>
          </c:val>
          <c:extLst>
            <c:ext xmlns:c16="http://schemas.microsoft.com/office/drawing/2014/chart" uri="{C3380CC4-5D6E-409C-BE32-E72D297353CC}">
              <c16:uniqueId val="{00000000-C21C-48FF-8343-CD11C08FD652}"/>
            </c:ext>
          </c:extLst>
        </c:ser>
        <c:dLbls>
          <c:showLegendKey val="0"/>
          <c:showVal val="0"/>
          <c:showCatName val="0"/>
          <c:showSerName val="0"/>
          <c:showPercent val="0"/>
          <c:showBubbleSize val="0"/>
        </c:dLbls>
        <c:gapWidth val="182"/>
        <c:axId val="333363823"/>
        <c:axId val="333360583"/>
      </c:barChart>
      <c:catAx>
        <c:axId val="3333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0583"/>
        <c:crosses val="autoZero"/>
        <c:auto val="1"/>
        <c:lblAlgn val="ctr"/>
        <c:lblOffset val="100"/>
        <c:noMultiLvlLbl val="0"/>
      </c:catAx>
      <c:valAx>
        <c:axId val="333360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Superstore_project.xlsx]Sales_by_region!PivotTable4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Perfomance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1"/>
            </a:solidFill>
            <a:ln>
              <a:noFill/>
            </a:ln>
            <a:effectLst/>
          </c:spPr>
          <c:invertIfNegative val="0"/>
          <c:cat>
            <c:multiLvlStrRef>
              <c:f>Sales_by_region!$A$2:$A$10</c:f>
              <c:multiLvlStrCache>
                <c:ptCount val="4"/>
                <c:lvl>
                  <c:pt idx="0">
                    <c:v>Central</c:v>
                  </c:pt>
                  <c:pt idx="1">
                    <c:v>West</c:v>
                  </c:pt>
                  <c:pt idx="2">
                    <c:v>East</c:v>
                  </c:pt>
                  <c:pt idx="3">
                    <c:v>South</c:v>
                  </c:pt>
                </c:lvl>
                <c:lvl>
                  <c:pt idx="0">
                    <c:v>Chris</c:v>
                  </c:pt>
                  <c:pt idx="1">
                    <c:v>William</c:v>
                  </c:pt>
                  <c:pt idx="2">
                    <c:v>Erin</c:v>
                  </c:pt>
                  <c:pt idx="3">
                    <c:v>Sam</c:v>
                  </c:pt>
                </c:lvl>
              </c:multiLvlStrCache>
            </c:multiLvlStrRef>
          </c:cat>
          <c:val>
            <c:numRef>
              <c:f>Sales_by_region!$B$2:$B$10</c:f>
              <c:numCache>
                <c:formatCode>\$#,##0.00;\(\$#,##0.00\);\$#,##0.00</c:formatCode>
                <c:ptCount val="4"/>
                <c:pt idx="0">
                  <c:v>4699167.2484999998</c:v>
                </c:pt>
                <c:pt idx="1">
                  <c:v>3649747.7459999998</c:v>
                </c:pt>
                <c:pt idx="2">
                  <c:v>3416466.4709999999</c:v>
                </c:pt>
                <c:pt idx="3">
                  <c:v>3150219.3585000001</c:v>
                </c:pt>
              </c:numCache>
            </c:numRef>
          </c:val>
          <c:extLst>
            <c:ext xmlns:c16="http://schemas.microsoft.com/office/drawing/2014/chart" uri="{C3380CC4-5D6E-409C-BE32-E72D297353CC}">
              <c16:uniqueId val="{00000000-0F49-4515-AD63-2F2104228305}"/>
            </c:ext>
          </c:extLst>
        </c:ser>
        <c:dLbls>
          <c:showLegendKey val="0"/>
          <c:showVal val="0"/>
          <c:showCatName val="0"/>
          <c:showSerName val="0"/>
          <c:showPercent val="0"/>
          <c:showBubbleSize val="0"/>
        </c:dLbls>
        <c:gapWidth val="219"/>
        <c:axId val="333373183"/>
        <c:axId val="333369583"/>
      </c:barChart>
      <c:catAx>
        <c:axId val="3333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9583"/>
        <c:crosses val="autoZero"/>
        <c:auto val="1"/>
        <c:lblAlgn val="ctr"/>
        <c:lblOffset val="100"/>
        <c:noMultiLvlLbl val="0"/>
      </c:catAx>
      <c:valAx>
        <c:axId val="33336958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Superstore_project.xlsx]sales_by_manager!PivotTable5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Manager Perfomance by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sales_by_manager!$B$1</c:f>
              <c:strCache>
                <c:ptCount val="1"/>
                <c:pt idx="0">
                  <c:v>Total</c:v>
                </c:pt>
              </c:strCache>
            </c:strRef>
          </c:tx>
          <c:spPr>
            <a:solidFill>
              <a:schemeClr val="accent1"/>
            </a:solidFill>
            <a:ln>
              <a:noFill/>
            </a:ln>
            <a:effectLst/>
          </c:spPr>
          <c:invertIfNegative val="0"/>
          <c:cat>
            <c:strRef>
              <c:f>sales_by_manager!$A$2:$A$6</c:f>
              <c:strCache>
                <c:ptCount val="4"/>
                <c:pt idx="0">
                  <c:v>Chris</c:v>
                </c:pt>
                <c:pt idx="1">
                  <c:v>Sam</c:v>
                </c:pt>
                <c:pt idx="2">
                  <c:v>Erin</c:v>
                </c:pt>
                <c:pt idx="3">
                  <c:v>William</c:v>
                </c:pt>
              </c:strCache>
            </c:strRef>
          </c:cat>
          <c:val>
            <c:numRef>
              <c:f>sales_by_manager!$B$2:$B$6</c:f>
              <c:numCache>
                <c:formatCode>\$#,##0.00;\(\$#,##0.00\);\$#,##0.00</c:formatCode>
                <c:ptCount val="4"/>
                <c:pt idx="0">
                  <c:v>481891.24333999929</c:v>
                </c:pt>
                <c:pt idx="1">
                  <c:v>422507.11160000041</c:v>
                </c:pt>
                <c:pt idx="2">
                  <c:v>317852.04434099962</c:v>
                </c:pt>
                <c:pt idx="3">
                  <c:v>299517.56030000001</c:v>
                </c:pt>
              </c:numCache>
            </c:numRef>
          </c:val>
          <c:extLst>
            <c:ext xmlns:c16="http://schemas.microsoft.com/office/drawing/2014/chart" uri="{C3380CC4-5D6E-409C-BE32-E72D297353CC}">
              <c16:uniqueId val="{00000000-1254-466B-B361-DC9F10F06AD6}"/>
            </c:ext>
          </c:extLst>
        </c:ser>
        <c:dLbls>
          <c:showLegendKey val="0"/>
          <c:showVal val="0"/>
          <c:showCatName val="0"/>
          <c:showSerName val="0"/>
          <c:showPercent val="0"/>
          <c:showBubbleSize val="0"/>
        </c:dLbls>
        <c:gapWidth val="219"/>
        <c:overlap val="-27"/>
        <c:axId val="339620559"/>
        <c:axId val="339624879"/>
      </c:barChart>
      <c:catAx>
        <c:axId val="3396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24879"/>
        <c:crosses val="autoZero"/>
        <c:auto val="1"/>
        <c:lblAlgn val="ctr"/>
        <c:lblOffset val="100"/>
        <c:noMultiLvlLbl val="0"/>
      </c:catAx>
      <c:valAx>
        <c:axId val="339624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Superstore_project.xlsx]Return%by_ctg!PivotTable6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doughnutChart>
        <c:varyColors val="1"/>
        <c:ser>
          <c:idx val="0"/>
          <c:order val="0"/>
          <c:tx>
            <c:strRef>
              <c:f>'Return%by_ctg'!$B$1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F-47C9-9CCA-807EE6866726}"/>
              </c:ext>
            </c:extLst>
          </c:dPt>
          <c:dPt>
            <c:idx val="1"/>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CC2F-47C9-9CCA-807EE6866726}"/>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CC2F-47C9-9CCA-807EE68667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'Return%by_ctg'!$A$2:$A$5</c:f>
              <c:strCache>
                <c:ptCount val="3"/>
                <c:pt idx="0">
                  <c:v>Office Supplies</c:v>
                </c:pt>
                <c:pt idx="1">
                  <c:v>Technology</c:v>
                </c:pt>
                <c:pt idx="2">
                  <c:v>Furniture</c:v>
                </c:pt>
              </c:strCache>
            </c:strRef>
          </c:cat>
          <c:val>
            <c:numRef>
              <c:f>'Return%by_ctg'!$B$2:$B$5</c:f>
              <c:numCache>
                <c:formatCode>0%;\-0%;0%</c:formatCode>
                <c:ptCount val="3"/>
                <c:pt idx="0">
                  <c:v>0.15748898678414097</c:v>
                </c:pt>
                <c:pt idx="1">
                  <c:v>0.30785791173304627</c:v>
                </c:pt>
                <c:pt idx="2">
                  <c:v>0.36643177450352338</c:v>
                </c:pt>
              </c:numCache>
            </c:numRef>
          </c:val>
          <c:extLst>
            <c:ext xmlns:c16="http://schemas.microsoft.com/office/drawing/2014/chart" uri="{C3380CC4-5D6E-409C-BE32-E72D297353CC}">
              <c16:uniqueId val="{00000000-FE8C-45F0-81A0-CA4046EF53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Superstore_project.xlsx]Sales_perfomance!PivotTable2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Perfomance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1"/>
            </a:solidFill>
            <a:round/>
          </a:ln>
          <a:effectLst/>
        </c:spPr>
        <c:marker>
          <c:symbol val="circle"/>
          <c:size val="5"/>
          <c:spPr>
            <a:solidFill>
              <a:schemeClr val="accent1"/>
            </a:solidFill>
            <a:ln w="349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1275" cap="rnd">
            <a:solidFill>
              <a:schemeClr val="accent1"/>
            </a:solidFill>
            <a:round/>
          </a:ln>
          <a:effectLst/>
        </c:spPr>
        <c:marker>
          <c:symbol val="circle"/>
          <c:size val="5"/>
          <c:spPr>
            <a:solidFill>
              <a:schemeClr val="accent1"/>
            </a:solidFill>
            <a:ln w="34925">
              <a:solidFill>
                <a:schemeClr val="accent1">
                  <a:lumMod val="50000"/>
                </a:schemeClr>
              </a:solidFill>
            </a:ln>
            <a:effectLst/>
          </c:spPr>
        </c:marker>
      </c:pivotFmt>
      <c:pivotFmt>
        <c:idx val="4"/>
        <c:spPr>
          <a:ln w="41275" cap="rnd">
            <a:solidFill>
              <a:schemeClr val="accent1"/>
            </a:solidFill>
            <a:round/>
          </a:ln>
          <a:effectLst/>
        </c:spPr>
        <c:marker>
          <c:symbol val="circle"/>
          <c:size val="5"/>
          <c:spPr>
            <a:solidFill>
              <a:schemeClr val="accent1"/>
            </a:solidFill>
            <a:ln w="34925">
              <a:solidFill>
                <a:schemeClr val="accent1">
                  <a:lumMod val="50000"/>
                </a:schemeClr>
              </a:solidFill>
            </a:ln>
            <a:effectLst/>
          </c:spPr>
        </c:marker>
      </c:pivotFmt>
    </c:pivotFmts>
    <c:plotArea>
      <c:layout>
        <c:manualLayout>
          <c:layoutTarget val="inner"/>
          <c:xMode val="edge"/>
          <c:yMode val="edge"/>
          <c:x val="3.4579827576319902E-2"/>
          <c:y val="0.22530071685875908"/>
          <c:w val="0.94580331513303451"/>
          <c:h val="0.39198798016213482"/>
        </c:manualLayout>
      </c:layout>
      <c:lineChart>
        <c:grouping val="standard"/>
        <c:varyColors val="0"/>
        <c:ser>
          <c:idx val="0"/>
          <c:order val="0"/>
          <c:tx>
            <c:strRef>
              <c:f>Sales_perfomance!$B$1</c:f>
              <c:strCache>
                <c:ptCount val="1"/>
                <c:pt idx="0">
                  <c:v>Total</c:v>
                </c:pt>
              </c:strCache>
            </c:strRef>
          </c:tx>
          <c:spPr>
            <a:ln w="41275" cap="rnd">
              <a:solidFill>
                <a:schemeClr val="accent1"/>
              </a:solidFill>
              <a:round/>
            </a:ln>
            <a:effectLst/>
          </c:spPr>
          <c:marker>
            <c:symbol val="circle"/>
            <c:size val="5"/>
            <c:spPr>
              <a:solidFill>
                <a:schemeClr val="accent1"/>
              </a:solidFill>
              <a:ln w="34925">
                <a:solidFill>
                  <a:schemeClr val="accent1">
                    <a:lumMod val="50000"/>
                  </a:schemeClr>
                </a:solidFill>
              </a:ln>
              <a:effectLst/>
            </c:spPr>
          </c:marker>
          <c:cat>
            <c:multiLvlStrRef>
              <c:f>Sales_perfomance!$A$2:$A$54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Sales_perfomance!$B$2:$B$54</c:f>
              <c:numCache>
                <c:formatCode>\$#,##0.00;\(\$#,##0.00\);\$#,##0.00</c:formatCode>
                <c:ptCount val="48"/>
                <c:pt idx="0">
                  <c:v>516302.9595</c:v>
                </c:pt>
                <c:pt idx="1">
                  <c:v>332480.63650000002</c:v>
                </c:pt>
                <c:pt idx="2">
                  <c:v>411628.72899999999</c:v>
                </c:pt>
                <c:pt idx="3">
                  <c:v>393276.48200000002</c:v>
                </c:pt>
                <c:pt idx="4">
                  <c:v>230145.538</c:v>
                </c:pt>
                <c:pt idx="5">
                  <c:v>263456.06800000003</c:v>
                </c:pt>
                <c:pt idx="6">
                  <c:v>380503.97</c:v>
                </c:pt>
                <c:pt idx="7">
                  <c:v>329754.71500000003</c:v>
                </c:pt>
                <c:pt idx="8">
                  <c:v>325292.31449999998</c:v>
                </c:pt>
                <c:pt idx="9">
                  <c:v>361555.26650000003</c:v>
                </c:pt>
                <c:pt idx="10">
                  <c:v>248933.42600000001</c:v>
                </c:pt>
                <c:pt idx="11">
                  <c:v>415809.3505</c:v>
                </c:pt>
                <c:pt idx="12">
                  <c:v>336526.68050000002</c:v>
                </c:pt>
                <c:pt idx="13">
                  <c:v>271580.50799999997</c:v>
                </c:pt>
                <c:pt idx="14">
                  <c:v>217808.00649999999</c:v>
                </c:pt>
                <c:pt idx="15">
                  <c:v>266968.58899999998</c:v>
                </c:pt>
                <c:pt idx="16">
                  <c:v>283534.28499999997</c:v>
                </c:pt>
                <c:pt idx="17">
                  <c:v>293080.66499999998</c:v>
                </c:pt>
                <c:pt idx="18">
                  <c:v>229885.49849999999</c:v>
                </c:pt>
                <c:pt idx="19">
                  <c:v>207937.00899999999</c:v>
                </c:pt>
                <c:pt idx="20">
                  <c:v>418343.27850000001</c:v>
                </c:pt>
                <c:pt idx="21">
                  <c:v>365251.98499999999</c:v>
                </c:pt>
                <c:pt idx="22">
                  <c:v>290670.3455</c:v>
                </c:pt>
                <c:pt idx="23">
                  <c:v>368093.95400000003</c:v>
                </c:pt>
                <c:pt idx="24">
                  <c:v>251467.228</c:v>
                </c:pt>
                <c:pt idx="25">
                  <c:v>299890.141</c:v>
                </c:pt>
                <c:pt idx="26">
                  <c:v>296035.87099999998</c:v>
                </c:pt>
                <c:pt idx="27">
                  <c:v>288213.397</c:v>
                </c:pt>
                <c:pt idx="28">
                  <c:v>262628.49599999998</c:v>
                </c:pt>
                <c:pt idx="29">
                  <c:v>197740.8455</c:v>
                </c:pt>
                <c:pt idx="30">
                  <c:v>287905.18650000001</c:v>
                </c:pt>
                <c:pt idx="31">
                  <c:v>274578.47950000002</c:v>
                </c:pt>
                <c:pt idx="32">
                  <c:v>276049.79599999997</c:v>
                </c:pt>
                <c:pt idx="33">
                  <c:v>305660.451</c:v>
                </c:pt>
                <c:pt idx="34">
                  <c:v>367769.49599999998</c:v>
                </c:pt>
                <c:pt idx="35">
                  <c:v>328877.31449999998</c:v>
                </c:pt>
                <c:pt idx="36">
                  <c:v>340626.50699999998</c:v>
                </c:pt>
                <c:pt idx="37">
                  <c:v>276132.49900000001</c:v>
                </c:pt>
                <c:pt idx="38">
                  <c:v>348208.32500000001</c:v>
                </c:pt>
                <c:pt idx="39">
                  <c:v>268024.96999999997</c:v>
                </c:pt>
                <c:pt idx="40">
                  <c:v>384588.06150000001</c:v>
                </c:pt>
                <c:pt idx="41">
                  <c:v>276580.93550000002</c:v>
                </c:pt>
                <c:pt idx="42">
                  <c:v>242809.69949999999</c:v>
                </c:pt>
                <c:pt idx="43">
                  <c:v>302745.12349999999</c:v>
                </c:pt>
                <c:pt idx="44">
                  <c:v>318271.56650000002</c:v>
                </c:pt>
                <c:pt idx="45">
                  <c:v>351246.73249999998</c:v>
                </c:pt>
                <c:pt idx="46">
                  <c:v>256020.10399999999</c:v>
                </c:pt>
                <c:pt idx="47">
                  <c:v>354709.33799999999</c:v>
                </c:pt>
              </c:numCache>
            </c:numRef>
          </c:val>
          <c:smooth val="0"/>
          <c:extLst>
            <c:ext xmlns:c16="http://schemas.microsoft.com/office/drawing/2014/chart" uri="{C3380CC4-5D6E-409C-BE32-E72D297353CC}">
              <c16:uniqueId val="{00000000-6281-4D81-86AD-594AC38FC2BB}"/>
            </c:ext>
          </c:extLst>
        </c:ser>
        <c:dLbls>
          <c:showLegendKey val="0"/>
          <c:showVal val="0"/>
          <c:showCatName val="0"/>
          <c:showSerName val="0"/>
          <c:showPercent val="0"/>
          <c:showBubbleSize val="0"/>
        </c:dLbls>
        <c:marker val="1"/>
        <c:smooth val="0"/>
        <c:axId val="333351223"/>
        <c:axId val="333347623"/>
      </c:lineChart>
      <c:catAx>
        <c:axId val="333351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47623"/>
        <c:crosses val="autoZero"/>
        <c:auto val="1"/>
        <c:lblAlgn val="ctr"/>
        <c:lblOffset val="100"/>
        <c:tickLblSkip val="1"/>
        <c:noMultiLvlLbl val="0"/>
      </c:catAx>
      <c:valAx>
        <c:axId val="3333476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51223"/>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Superstore_project.xlsx]Profit_by_ctg!PivotTable3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Profit_by_ctg!$B$1</c:f>
              <c:strCache>
                <c:ptCount val="1"/>
                <c:pt idx="0">
                  <c:v>Total</c:v>
                </c:pt>
              </c:strCache>
            </c:strRef>
          </c:tx>
          <c:spPr>
            <a:solidFill>
              <a:schemeClr val="accent6"/>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Profit_by_ctg!$A$2:$A$5</c:f>
              <c:strCache>
                <c:ptCount val="3"/>
                <c:pt idx="0">
                  <c:v>Furniture</c:v>
                </c:pt>
                <c:pt idx="1">
                  <c:v>Office Supplies</c:v>
                </c:pt>
                <c:pt idx="2">
                  <c:v>Technology</c:v>
                </c:pt>
              </c:strCache>
            </c:strRef>
          </c:cat>
          <c:val>
            <c:numRef>
              <c:f>Profit_by_ctg!$B$2:$B$5</c:f>
              <c:numCache>
                <c:formatCode>\$#,##0.00;\(\$#,##0.00\);\$#,##0.00</c:formatCode>
                <c:ptCount val="3"/>
                <c:pt idx="0">
                  <c:v>117432.98628099992</c:v>
                </c:pt>
                <c:pt idx="1">
                  <c:v>518021.45800000126</c:v>
                </c:pt>
                <c:pt idx="2">
                  <c:v>886313.51529999962</c:v>
                </c:pt>
              </c:numCache>
            </c:numRef>
          </c:val>
          <c:extLst>
            <c:ext xmlns:c16="http://schemas.microsoft.com/office/drawing/2014/chart" uri="{C3380CC4-5D6E-409C-BE32-E72D297353CC}">
              <c16:uniqueId val="{00000000-ECEA-4FEF-BEDB-573095E58025}"/>
            </c:ext>
          </c:extLst>
        </c:ser>
        <c:dLbls>
          <c:showLegendKey val="0"/>
          <c:showVal val="0"/>
          <c:showCatName val="0"/>
          <c:showSerName val="0"/>
          <c:showPercent val="0"/>
          <c:showBubbleSize val="0"/>
        </c:dLbls>
        <c:gapWidth val="182"/>
        <c:axId val="333363823"/>
        <c:axId val="333360583"/>
      </c:barChart>
      <c:catAx>
        <c:axId val="3333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0583"/>
        <c:crosses val="autoZero"/>
        <c:auto val="1"/>
        <c:lblAlgn val="ctr"/>
        <c:lblOffset val="100"/>
        <c:noMultiLvlLbl val="0"/>
      </c:catAx>
      <c:valAx>
        <c:axId val="333360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Superstore_project.xlsx]Return%by_ctg!PivotTable6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2893956367814314"/>
          <c:y val="0.16595078299776286"/>
          <c:w val="0.5967677116342941"/>
          <c:h val="0.73025383572019942"/>
        </c:manualLayout>
      </c:layout>
      <c:barChart>
        <c:barDir val="bar"/>
        <c:grouping val="clustered"/>
        <c:varyColors val="0"/>
        <c:ser>
          <c:idx val="0"/>
          <c:order val="0"/>
          <c:tx>
            <c:strRef>
              <c:f>'Return%by_ctg'!$B$1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A6C1-4F40-96AE-86993346E476}"/>
              </c:ext>
            </c:extLst>
          </c:dPt>
          <c:dPt>
            <c:idx val="1"/>
            <c:invertIfNegative val="0"/>
            <c:bubble3D val="0"/>
            <c:extLst>
              <c:ext xmlns:c16="http://schemas.microsoft.com/office/drawing/2014/chart" uri="{C3380CC4-5D6E-409C-BE32-E72D297353CC}">
                <c16:uniqueId val="{00000003-A6C1-4F40-96AE-86993346E476}"/>
              </c:ext>
            </c:extLst>
          </c:dPt>
          <c:dPt>
            <c:idx val="2"/>
            <c:invertIfNegative val="0"/>
            <c:bubble3D val="0"/>
            <c:extLst>
              <c:ext xmlns:c16="http://schemas.microsoft.com/office/drawing/2014/chart" uri="{C3380CC4-5D6E-409C-BE32-E72D297353CC}">
                <c16:uniqueId val="{00000005-A6C1-4F40-96AE-86993346E476}"/>
              </c:ext>
            </c:extLst>
          </c:dPt>
          <c:cat>
            <c:strRef>
              <c:f>'Return%by_ctg'!$A$2:$A$5</c:f>
              <c:strCache>
                <c:ptCount val="3"/>
                <c:pt idx="0">
                  <c:v>Office Supplies</c:v>
                </c:pt>
                <c:pt idx="1">
                  <c:v>Technology</c:v>
                </c:pt>
                <c:pt idx="2">
                  <c:v>Furniture</c:v>
                </c:pt>
              </c:strCache>
            </c:strRef>
          </c:cat>
          <c:val>
            <c:numRef>
              <c:f>'Return%by_ctg'!$B$2:$B$5</c:f>
              <c:numCache>
                <c:formatCode>0%;\-0%;0%</c:formatCode>
                <c:ptCount val="3"/>
                <c:pt idx="0">
                  <c:v>0.15748898678414097</c:v>
                </c:pt>
                <c:pt idx="1">
                  <c:v>0.30785791173304627</c:v>
                </c:pt>
                <c:pt idx="2">
                  <c:v>0.36643177450352338</c:v>
                </c:pt>
              </c:numCache>
            </c:numRef>
          </c:val>
          <c:extLst>
            <c:ext xmlns:c16="http://schemas.microsoft.com/office/drawing/2014/chart" uri="{C3380CC4-5D6E-409C-BE32-E72D297353CC}">
              <c16:uniqueId val="{00000006-A6C1-4F40-96AE-86993346E476}"/>
            </c:ext>
          </c:extLst>
        </c:ser>
        <c:dLbls>
          <c:showLegendKey val="0"/>
          <c:showVal val="0"/>
          <c:showCatName val="0"/>
          <c:showSerName val="0"/>
          <c:showPercent val="0"/>
          <c:showBubbleSize val="0"/>
        </c:dLbls>
        <c:gapWidth val="100"/>
        <c:axId val="575889248"/>
        <c:axId val="575891048"/>
      </c:barChart>
      <c:valAx>
        <c:axId val="57589104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89248"/>
        <c:crossBetween val="between"/>
      </c:valAx>
      <c:catAx>
        <c:axId val="575889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9104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Superstore_project.xlsx]Sales_by_region!PivotTable4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&amp; Manager Perfomance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solidFill>
              <a:schemeClr val="accent5"/>
            </a:solidFill>
            <a:ln>
              <a:noFill/>
            </a:ln>
            <a:effectLst/>
          </c:spPr>
          <c:invertIfNegative val="0"/>
          <c:cat>
            <c:multiLvlStrRef>
              <c:f>Sales_by_region!$A$2:$A$10</c:f>
              <c:multiLvlStrCache>
                <c:ptCount val="4"/>
                <c:lvl>
                  <c:pt idx="0">
                    <c:v>Central</c:v>
                  </c:pt>
                  <c:pt idx="1">
                    <c:v>West</c:v>
                  </c:pt>
                  <c:pt idx="2">
                    <c:v>East</c:v>
                  </c:pt>
                  <c:pt idx="3">
                    <c:v>South</c:v>
                  </c:pt>
                </c:lvl>
                <c:lvl>
                  <c:pt idx="0">
                    <c:v>Chris</c:v>
                  </c:pt>
                  <c:pt idx="1">
                    <c:v>William</c:v>
                  </c:pt>
                  <c:pt idx="2">
                    <c:v>Erin</c:v>
                  </c:pt>
                  <c:pt idx="3">
                    <c:v>Sam</c:v>
                  </c:pt>
                </c:lvl>
              </c:multiLvlStrCache>
            </c:multiLvlStrRef>
          </c:cat>
          <c:val>
            <c:numRef>
              <c:f>Sales_by_region!$B$2:$B$10</c:f>
              <c:numCache>
                <c:formatCode>\$#,##0.00;\(\$#,##0.00\);\$#,##0.00</c:formatCode>
                <c:ptCount val="4"/>
                <c:pt idx="0">
                  <c:v>4699167.2484999998</c:v>
                </c:pt>
                <c:pt idx="1">
                  <c:v>3649747.7459999998</c:v>
                </c:pt>
                <c:pt idx="2">
                  <c:v>3416466.4709999999</c:v>
                </c:pt>
                <c:pt idx="3">
                  <c:v>3150219.3585000001</c:v>
                </c:pt>
              </c:numCache>
            </c:numRef>
          </c:val>
          <c:extLst>
            <c:ext xmlns:c16="http://schemas.microsoft.com/office/drawing/2014/chart" uri="{C3380CC4-5D6E-409C-BE32-E72D297353CC}">
              <c16:uniqueId val="{00000004-1C2B-4ED7-819E-84E456B51E3C}"/>
            </c:ext>
          </c:extLst>
        </c:ser>
        <c:dLbls>
          <c:showLegendKey val="0"/>
          <c:showVal val="0"/>
          <c:showCatName val="0"/>
          <c:showSerName val="0"/>
          <c:showPercent val="0"/>
          <c:showBubbleSize val="0"/>
        </c:dLbls>
        <c:gapWidth val="219"/>
        <c:axId val="333373183"/>
        <c:axId val="333369583"/>
      </c:barChart>
      <c:catAx>
        <c:axId val="3333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69583"/>
        <c:crosses val="autoZero"/>
        <c:auto val="1"/>
        <c:lblAlgn val="ctr"/>
        <c:lblOffset val="100"/>
        <c:noMultiLvlLbl val="0"/>
      </c:catAx>
      <c:valAx>
        <c:axId val="333369583"/>
        <c:scaling>
          <c:orientation val="minMax"/>
        </c:scaling>
        <c:delete val="0"/>
        <c:axPos val="l"/>
        <c:numFmt formatCode="#,##0,\ &quot;K&quot;"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73183"/>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Superstore_project.xlsx]Sheet1!PivotTable1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Sheet1!$A$2:$A$5</c:f>
              <c:strCache>
                <c:ptCount val="3"/>
                <c:pt idx="0">
                  <c:v>Furniture</c:v>
                </c:pt>
                <c:pt idx="1">
                  <c:v>Office Supplies</c:v>
                </c:pt>
                <c:pt idx="2">
                  <c:v>Technology</c:v>
                </c:pt>
              </c:strCache>
            </c:strRef>
          </c:cat>
          <c:val>
            <c:numRef>
              <c:f>Sheet1!$B$2:$B$5</c:f>
              <c:numCache>
                <c:formatCode>0%;\-0%;0%</c:formatCode>
                <c:ptCount val="3"/>
                <c:pt idx="0">
                  <c:v>2.267663089571987E-2</c:v>
                </c:pt>
                <c:pt idx="1">
                  <c:v>0.13803738265210078</c:v>
                </c:pt>
                <c:pt idx="2">
                  <c:v>0.14810774692900255</c:v>
                </c:pt>
              </c:numCache>
            </c:numRef>
          </c:val>
          <c:extLst>
            <c:ext xmlns:c16="http://schemas.microsoft.com/office/drawing/2014/chart" uri="{C3380CC4-5D6E-409C-BE32-E72D297353CC}">
              <c16:uniqueId val="{00000000-7CF8-42E9-A4C2-0AE0862BECD3}"/>
            </c:ext>
          </c:extLst>
        </c:ser>
        <c:dLbls>
          <c:showLegendKey val="0"/>
          <c:showVal val="0"/>
          <c:showCatName val="0"/>
          <c:showSerName val="0"/>
          <c:showPercent val="0"/>
          <c:showBubbleSize val="0"/>
        </c:dLbls>
        <c:gapWidth val="182"/>
        <c:axId val="950827704"/>
        <c:axId val="755287776"/>
      </c:barChart>
      <c:catAx>
        <c:axId val="950827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287776"/>
        <c:crosses val="autoZero"/>
        <c:auto val="1"/>
        <c:lblAlgn val="ctr"/>
        <c:lblOffset val="100"/>
        <c:noMultiLvlLbl val="0"/>
      </c:catAx>
      <c:valAx>
        <c:axId val="7552877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827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402430</xdr:colOff>
      <xdr:row>3</xdr:row>
      <xdr:rowOff>147638</xdr:rowOff>
    </xdr:from>
    <xdr:to>
      <xdr:col>14</xdr:col>
      <xdr:colOff>71438</xdr:colOff>
      <xdr:row>24</xdr:row>
      <xdr:rowOff>109538</xdr:rowOff>
    </xdr:to>
    <xdr:graphicFrame macro="">
      <xdr:nvGraphicFramePr>
        <xdr:cNvPr id="3" name="Chart 2">
          <a:extLst>
            <a:ext uri="{FF2B5EF4-FFF2-40B4-BE49-F238E27FC236}">
              <a16:creationId xmlns:a16="http://schemas.microsoft.com/office/drawing/2014/main" id="{A5CEE8A6-3EE0-2986-EC06-0FD23ECF2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328613</xdr:colOff>
      <xdr:row>25</xdr:row>
      <xdr:rowOff>90488</xdr:rowOff>
    </xdr:from>
    <xdr:to>
      <xdr:col>10</xdr:col>
      <xdr:colOff>423863</xdr:colOff>
      <xdr:row>28</xdr:row>
      <xdr:rowOff>100013</xdr:rowOff>
    </xdr:to>
    <xdr:sp macro="" textlink="">
      <xdr:nvSpPr>
        <xdr:cNvPr id="4" name="TextBox 3">
          <a:extLst>
            <a:ext uri="{FF2B5EF4-FFF2-40B4-BE49-F238E27FC236}">
              <a16:creationId xmlns:a16="http://schemas.microsoft.com/office/drawing/2014/main" id="{08191DA4-4823-6262-3AEA-6A2B3E119247}"/>
            </a:ext>
          </a:extLst>
        </xdr:cNvPr>
        <xdr:cNvSpPr txBox="1"/>
      </xdr:nvSpPr>
      <xdr:spPr>
        <a:xfrm>
          <a:off x="3290888" y="4614863"/>
          <a:ext cx="39814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fluctuate with seasonal peaks</a:t>
          </a:r>
        </a:p>
        <a:p>
          <a:r>
            <a:rPr lang="en-US" sz="1100"/>
            <a:t>-No consistent growth trend</a:t>
          </a:r>
          <a:r>
            <a:rPr lang="en-US" sz="1100" baseline="0"/>
            <a:t> observed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459579</xdr:colOff>
      <xdr:row>0</xdr:row>
      <xdr:rowOff>128589</xdr:rowOff>
    </xdr:from>
    <xdr:to>
      <xdr:col>11</xdr:col>
      <xdr:colOff>423862</xdr:colOff>
      <xdr:row>22</xdr:row>
      <xdr:rowOff>38101</xdr:rowOff>
    </xdr:to>
    <xdr:graphicFrame macro="">
      <xdr:nvGraphicFramePr>
        <xdr:cNvPr id="2" name="Chart 1">
          <a:extLst>
            <a:ext uri="{FF2B5EF4-FFF2-40B4-BE49-F238E27FC236}">
              <a16:creationId xmlns:a16="http://schemas.microsoft.com/office/drawing/2014/main" id="{0C7668D1-C02D-EEE8-0C22-58D3DF9CD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23812</xdr:colOff>
      <xdr:row>2</xdr:row>
      <xdr:rowOff>66676</xdr:rowOff>
    </xdr:from>
    <xdr:to>
      <xdr:col>14</xdr:col>
      <xdr:colOff>557212</xdr:colOff>
      <xdr:row>8</xdr:row>
      <xdr:rowOff>157164</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81D10D12-D01B-1FF2-DBD4-04032488A15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253412" y="428626"/>
              <a:ext cx="1828800" cy="1176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540543</xdr:colOff>
      <xdr:row>1</xdr:row>
      <xdr:rowOff>57150</xdr:rowOff>
    </xdr:from>
    <xdr:to>
      <xdr:col>9</xdr:col>
      <xdr:colOff>578643</xdr:colOff>
      <xdr:row>16</xdr:row>
      <xdr:rowOff>85725</xdr:rowOff>
    </xdr:to>
    <xdr:graphicFrame macro="">
      <xdr:nvGraphicFramePr>
        <xdr:cNvPr id="2" name="Chart 1">
          <a:extLst>
            <a:ext uri="{FF2B5EF4-FFF2-40B4-BE49-F238E27FC236}">
              <a16:creationId xmlns:a16="http://schemas.microsoft.com/office/drawing/2014/main" id="{E35952DD-E664-F27F-4EEE-36BDFFEAE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261937</xdr:colOff>
      <xdr:row>1</xdr:row>
      <xdr:rowOff>95250</xdr:rowOff>
    </xdr:from>
    <xdr:to>
      <xdr:col>13</xdr:col>
      <xdr:colOff>147637</xdr:colOff>
      <xdr:row>9</xdr:row>
      <xdr:rowOff>119063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F5A1B8E-657C-56EB-06C0-200BFCC003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67625" y="276225"/>
              <a:ext cx="1828800" cy="1471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335755</xdr:colOff>
      <xdr:row>0</xdr:row>
      <xdr:rowOff>171450</xdr:rowOff>
    </xdr:from>
    <xdr:to>
      <xdr:col>9</xdr:col>
      <xdr:colOff>373855</xdr:colOff>
      <xdr:row>16</xdr:row>
      <xdr:rowOff>19050</xdr:rowOff>
    </xdr:to>
    <xdr:graphicFrame macro="">
      <xdr:nvGraphicFramePr>
        <xdr:cNvPr id="2" name="Chart 1">
          <a:extLst>
            <a:ext uri="{FF2B5EF4-FFF2-40B4-BE49-F238E27FC236}">
              <a16:creationId xmlns:a16="http://schemas.microsoft.com/office/drawing/2014/main" id="{22CB82B4-0141-446E-2603-2E622EA9F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271462</xdr:colOff>
      <xdr:row>4</xdr:row>
      <xdr:rowOff>85726</xdr:rowOff>
    </xdr:from>
    <xdr:to>
      <xdr:col>13</xdr:col>
      <xdr:colOff>157162</xdr:colOff>
      <xdr:row>12</xdr:row>
      <xdr:rowOff>61914</xdr:rowOff>
    </xdr:to>
    <mc:AlternateContent xmlns:mc="http://schemas.openxmlformats.org/markup-compatibility/2006" xmlns:a14="http://schemas.microsoft.com/office/drawing/2010/main">
      <mc:Choice Requires="a14">
        <xdr:graphicFrame macro="">
          <xdr:nvGraphicFramePr>
            <xdr:cNvPr id="3" name="Customer Segment">
              <a:extLst>
                <a:ext uri="{FF2B5EF4-FFF2-40B4-BE49-F238E27FC236}">
                  <a16:creationId xmlns:a16="http://schemas.microsoft.com/office/drawing/2014/main" id="{2D1096E2-1E43-A60F-9FB8-B5D09560A88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186612" y="809626"/>
              <a:ext cx="1828800" cy="1423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140493</xdr:colOff>
      <xdr:row>0</xdr:row>
      <xdr:rowOff>114300</xdr:rowOff>
    </xdr:from>
    <xdr:to>
      <xdr:col>9</xdr:col>
      <xdr:colOff>178593</xdr:colOff>
      <xdr:row>15</xdr:row>
      <xdr:rowOff>142875</xdr:rowOff>
    </xdr:to>
    <xdr:graphicFrame macro="">
      <xdr:nvGraphicFramePr>
        <xdr:cNvPr id="2" name="Chart 1">
          <a:extLst>
            <a:ext uri="{FF2B5EF4-FFF2-40B4-BE49-F238E27FC236}">
              <a16:creationId xmlns:a16="http://schemas.microsoft.com/office/drawing/2014/main" id="{7F43F098-4B9F-565A-85FB-237534EDD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151789</xdr:colOff>
      <xdr:row>0</xdr:row>
      <xdr:rowOff>0</xdr:rowOff>
    </xdr:from>
    <xdr:to>
      <xdr:col>0</xdr:col>
      <xdr:colOff>527416</xdr:colOff>
      <xdr:row>2</xdr:row>
      <xdr:rowOff>13677</xdr:rowOff>
    </xdr:to>
    <xdr:pic>
      <xdr:nvPicPr>
        <xdr:cNvPr id="3" name="Picture 2">
          <a:extLst>
            <a:ext uri="{FF2B5EF4-FFF2-40B4-BE49-F238E27FC236}">
              <a16:creationId xmlns:a16="http://schemas.microsoft.com/office/drawing/2014/main" id="{0473AB14-D918-C994-CBED-BF3A14954F71}"/>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flipH="1">
          <a:off x="151789" y="0"/>
          <a:ext cx="375627" cy="375627"/>
        </a:xfrm>
        <a:prstGeom prst="rect">
          <a:avLst/>
        </a:prstGeom>
        <a:solidFill>
          <a:schemeClr val="bg1"/>
        </a:solidFill>
      </xdr:spPr>
    </xdr:pic>
    <xdr:clientData/>
  </xdr:twoCellAnchor>
  <xdr:twoCellAnchor>
    <xdr:from>
      <xdr:col>10</xdr:col>
      <xdr:colOff>466725</xdr:colOff>
      <xdr:row>2</xdr:row>
      <xdr:rowOff>42863</xdr:rowOff>
    </xdr:from>
    <xdr:to>
      <xdr:col>14</xdr:col>
      <xdr:colOff>109539</xdr:colOff>
      <xdr:row>6</xdr:row>
      <xdr:rowOff>157162</xdr:rowOff>
    </xdr:to>
    <xdr:sp macro="" textlink="">
      <xdr:nvSpPr>
        <xdr:cNvPr id="7" name="Rectangle 6">
          <a:extLst>
            <a:ext uri="{FF2B5EF4-FFF2-40B4-BE49-F238E27FC236}">
              <a16:creationId xmlns:a16="http://schemas.microsoft.com/office/drawing/2014/main" id="{D7466957-1D83-4212-9390-C141D6680C5F}"/>
            </a:ext>
          </a:extLst>
        </xdr:cNvPr>
        <xdr:cNvSpPr/>
      </xdr:nvSpPr>
      <xdr:spPr>
        <a:xfrm>
          <a:off x="6943725" y="404813"/>
          <a:ext cx="2233614" cy="838199"/>
        </a:xfrm>
        <a:prstGeom prst="rect">
          <a:avLst/>
        </a:prstGeom>
        <a:solidFill>
          <a:srgbClr val="F0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2</xdr:row>
      <xdr:rowOff>42863</xdr:rowOff>
    </xdr:from>
    <xdr:to>
      <xdr:col>3</xdr:col>
      <xdr:colOff>280989</xdr:colOff>
      <xdr:row>6</xdr:row>
      <xdr:rowOff>147638</xdr:rowOff>
    </xdr:to>
    <xdr:sp macro="" textlink="">
      <xdr:nvSpPr>
        <xdr:cNvPr id="9" name="Rectangle 8">
          <a:extLst>
            <a:ext uri="{FF2B5EF4-FFF2-40B4-BE49-F238E27FC236}">
              <a16:creationId xmlns:a16="http://schemas.microsoft.com/office/drawing/2014/main" id="{4AB91276-D28E-4E94-AF61-61EE5FE611A4}"/>
            </a:ext>
          </a:extLst>
        </xdr:cNvPr>
        <xdr:cNvSpPr/>
      </xdr:nvSpPr>
      <xdr:spPr>
        <a:xfrm>
          <a:off x="1" y="404813"/>
          <a:ext cx="2224088" cy="82867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371475</xdr:colOff>
      <xdr:row>2</xdr:row>
      <xdr:rowOff>42864</xdr:rowOff>
    </xdr:from>
    <xdr:to>
      <xdr:col>7</xdr:col>
      <xdr:colOff>52388</xdr:colOff>
      <xdr:row>6</xdr:row>
      <xdr:rowOff>157164</xdr:rowOff>
    </xdr:to>
    <xdr:sp macro="" textlink="">
      <xdr:nvSpPr>
        <xdr:cNvPr id="10" name="Rectangle 9">
          <a:extLst>
            <a:ext uri="{FF2B5EF4-FFF2-40B4-BE49-F238E27FC236}">
              <a16:creationId xmlns:a16="http://schemas.microsoft.com/office/drawing/2014/main" id="{16DD84ED-CFBC-449C-B55D-FFB446CEAEF9}"/>
            </a:ext>
          </a:extLst>
        </xdr:cNvPr>
        <xdr:cNvSpPr/>
      </xdr:nvSpPr>
      <xdr:spPr>
        <a:xfrm>
          <a:off x="2314575" y="404814"/>
          <a:ext cx="2271713"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20000"/>
                <a:lumOff val="80000"/>
              </a:schemeClr>
            </a:solidFill>
          </a:endParaRPr>
        </a:p>
      </xdr:txBody>
    </xdr:sp>
    <xdr:clientData/>
  </xdr:twoCellAnchor>
  <xdr:twoCellAnchor>
    <xdr:from>
      <xdr:col>7</xdr:col>
      <xdr:colOff>142875</xdr:colOff>
      <xdr:row>2</xdr:row>
      <xdr:rowOff>42863</xdr:rowOff>
    </xdr:from>
    <xdr:to>
      <xdr:col>10</xdr:col>
      <xdr:colOff>376238</xdr:colOff>
      <xdr:row>6</xdr:row>
      <xdr:rowOff>147638</xdr:rowOff>
    </xdr:to>
    <xdr:sp macro="" textlink="">
      <xdr:nvSpPr>
        <xdr:cNvPr id="11" name="Rectangle 10">
          <a:extLst>
            <a:ext uri="{FF2B5EF4-FFF2-40B4-BE49-F238E27FC236}">
              <a16:creationId xmlns:a16="http://schemas.microsoft.com/office/drawing/2014/main" id="{C5BCB5CE-055E-4834-A580-D373CE01FEC6}"/>
            </a:ext>
          </a:extLst>
        </xdr:cNvPr>
        <xdr:cNvSpPr/>
      </xdr:nvSpPr>
      <xdr:spPr>
        <a:xfrm>
          <a:off x="4676775" y="404813"/>
          <a:ext cx="2176463" cy="82867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52388</xdr:colOff>
      <xdr:row>2</xdr:row>
      <xdr:rowOff>109538</xdr:rowOff>
    </xdr:from>
    <xdr:to>
      <xdr:col>2</xdr:col>
      <xdr:colOff>404813</xdr:colOff>
      <xdr:row>3</xdr:row>
      <xdr:rowOff>138113</xdr:rowOff>
    </xdr:to>
    <xdr:sp macro="" textlink="">
      <xdr:nvSpPr>
        <xdr:cNvPr id="12" name="TextBox 11">
          <a:extLst>
            <a:ext uri="{FF2B5EF4-FFF2-40B4-BE49-F238E27FC236}">
              <a16:creationId xmlns:a16="http://schemas.microsoft.com/office/drawing/2014/main" id="{3D08808D-EBBB-123A-EC94-0D76ABB6568E}"/>
            </a:ext>
          </a:extLst>
        </xdr:cNvPr>
        <xdr:cNvSpPr txBox="1"/>
      </xdr:nvSpPr>
      <xdr:spPr>
        <a:xfrm>
          <a:off x="700088" y="471488"/>
          <a:ext cx="1000125" cy="2095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1">
                  <a:lumMod val="50000"/>
                </a:schemeClr>
              </a:solidFill>
            </a:rPr>
            <a:t>TOTAL</a:t>
          </a:r>
          <a:r>
            <a:rPr lang="en-US" sz="1100"/>
            <a:t> </a:t>
          </a:r>
          <a:r>
            <a:rPr lang="en-US" sz="1100" b="1">
              <a:solidFill>
                <a:schemeClr val="accent1">
                  <a:lumMod val="50000"/>
                </a:schemeClr>
              </a:solidFill>
            </a:rPr>
            <a:t>SALES</a:t>
          </a:r>
        </a:p>
      </xdr:txBody>
    </xdr:sp>
    <xdr:clientData/>
  </xdr:twoCellAnchor>
  <xdr:twoCellAnchor>
    <xdr:from>
      <xdr:col>1</xdr:col>
      <xdr:colOff>33338</xdr:colOff>
      <xdr:row>3</xdr:row>
      <xdr:rowOff>157163</xdr:rowOff>
    </xdr:from>
    <xdr:to>
      <xdr:col>3</xdr:col>
      <xdr:colOff>185738</xdr:colOff>
      <xdr:row>5</xdr:row>
      <xdr:rowOff>176213</xdr:rowOff>
    </xdr:to>
    <xdr:sp macro="" textlink="Sheet4!D2">
      <xdr:nvSpPr>
        <xdr:cNvPr id="13" name="TextBox 12">
          <a:extLst>
            <a:ext uri="{FF2B5EF4-FFF2-40B4-BE49-F238E27FC236}">
              <a16:creationId xmlns:a16="http://schemas.microsoft.com/office/drawing/2014/main" id="{411FF5EB-7F65-91F3-AF81-2CD7928C4371}"/>
            </a:ext>
          </a:extLst>
        </xdr:cNvPr>
        <xdr:cNvSpPr txBox="1"/>
      </xdr:nvSpPr>
      <xdr:spPr>
        <a:xfrm>
          <a:off x="681038" y="700088"/>
          <a:ext cx="1447800" cy="381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A25FE4-6480-4219-8CB2-2DD15D96EBAB}" type="TxLink">
            <a:rPr lang="en-US" sz="2800" b="1" i="0" u="none" strike="noStrike">
              <a:solidFill>
                <a:schemeClr val="accent1">
                  <a:lumMod val="50000"/>
                </a:schemeClr>
              </a:solidFill>
              <a:latin typeface="Calibri"/>
              <a:cs typeface="Calibri"/>
            </a:rPr>
            <a:pPr algn="ctr"/>
            <a:t>14.92M</a:t>
          </a:fld>
          <a:endParaRPr lang="en-US" sz="2800" b="1">
            <a:solidFill>
              <a:schemeClr val="accent1">
                <a:lumMod val="50000"/>
              </a:schemeClr>
            </a:solidFill>
          </a:endParaRPr>
        </a:p>
      </xdr:txBody>
    </xdr:sp>
    <xdr:clientData/>
  </xdr:twoCellAnchor>
  <xdr:twoCellAnchor editAs="oneCell">
    <xdr:from>
      <xdr:col>0</xdr:col>
      <xdr:colOff>28575</xdr:colOff>
      <xdr:row>2</xdr:row>
      <xdr:rowOff>161925</xdr:rowOff>
    </xdr:from>
    <xdr:to>
      <xdr:col>0</xdr:col>
      <xdr:colOff>644446</xdr:colOff>
      <xdr:row>6</xdr:row>
      <xdr:rowOff>53896</xdr:rowOff>
    </xdr:to>
    <xdr:pic>
      <xdr:nvPicPr>
        <xdr:cNvPr id="15" name="Picture 14">
          <a:extLst>
            <a:ext uri="{FF2B5EF4-FFF2-40B4-BE49-F238E27FC236}">
              <a16:creationId xmlns:a16="http://schemas.microsoft.com/office/drawing/2014/main" id="{00BAD39E-8518-D37E-E4BD-B573149EB4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 y="523875"/>
          <a:ext cx="615871" cy="615871"/>
        </a:xfrm>
        <a:prstGeom prst="rect">
          <a:avLst/>
        </a:prstGeom>
      </xdr:spPr>
    </xdr:pic>
    <xdr:clientData/>
  </xdr:twoCellAnchor>
  <xdr:twoCellAnchor>
    <xdr:from>
      <xdr:col>4</xdr:col>
      <xdr:colOff>323850</xdr:colOff>
      <xdr:row>3</xdr:row>
      <xdr:rowOff>142875</xdr:rowOff>
    </xdr:from>
    <xdr:to>
      <xdr:col>6</xdr:col>
      <xdr:colOff>452438</xdr:colOff>
      <xdr:row>5</xdr:row>
      <xdr:rowOff>161925</xdr:rowOff>
    </xdr:to>
    <xdr:sp macro="" textlink="Sheet4!D3">
      <xdr:nvSpPr>
        <xdr:cNvPr id="19" name="TextBox 18">
          <a:extLst>
            <a:ext uri="{FF2B5EF4-FFF2-40B4-BE49-F238E27FC236}">
              <a16:creationId xmlns:a16="http://schemas.microsoft.com/office/drawing/2014/main" id="{EF261BE4-7A44-4350-8CEC-C55460DCE511}"/>
            </a:ext>
          </a:extLst>
        </xdr:cNvPr>
        <xdr:cNvSpPr txBox="1"/>
      </xdr:nvSpPr>
      <xdr:spPr>
        <a:xfrm>
          <a:off x="2914650" y="685800"/>
          <a:ext cx="1423988" cy="381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3C9744-49C9-43D1-9B74-D292A789BD11}" type="TxLink">
            <a:rPr lang="en-US" sz="2800" b="1" i="0" u="none" strike="noStrike">
              <a:solidFill>
                <a:schemeClr val="accent6"/>
              </a:solidFill>
              <a:latin typeface="Calibri"/>
              <a:cs typeface="Calibri"/>
            </a:rPr>
            <a:pPr algn="ctr"/>
            <a:t>1.52M</a:t>
          </a:fld>
          <a:endParaRPr lang="en-US" sz="2800" b="1">
            <a:solidFill>
              <a:schemeClr val="accent6"/>
            </a:solidFill>
          </a:endParaRPr>
        </a:p>
      </xdr:txBody>
    </xdr:sp>
    <xdr:clientData/>
  </xdr:twoCellAnchor>
  <xdr:twoCellAnchor>
    <xdr:from>
      <xdr:col>8</xdr:col>
      <xdr:colOff>133350</xdr:colOff>
      <xdr:row>3</xdr:row>
      <xdr:rowOff>133350</xdr:rowOff>
    </xdr:from>
    <xdr:to>
      <xdr:col>10</xdr:col>
      <xdr:colOff>285750</xdr:colOff>
      <xdr:row>5</xdr:row>
      <xdr:rowOff>152400</xdr:rowOff>
    </xdr:to>
    <xdr:sp macro="" textlink="Sheet4!D4">
      <xdr:nvSpPr>
        <xdr:cNvPr id="20" name="TextBox 19">
          <a:extLst>
            <a:ext uri="{FF2B5EF4-FFF2-40B4-BE49-F238E27FC236}">
              <a16:creationId xmlns:a16="http://schemas.microsoft.com/office/drawing/2014/main" id="{87D21579-FB3B-434F-AE05-CCC3F4D71D1E}"/>
            </a:ext>
          </a:extLst>
        </xdr:cNvPr>
        <xdr:cNvSpPr txBox="1"/>
      </xdr:nvSpPr>
      <xdr:spPr>
        <a:xfrm>
          <a:off x="5314950" y="676275"/>
          <a:ext cx="1447800" cy="381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796DB3-0FA3-470B-AA4C-9F5761FE3868}" type="TxLink">
            <a:rPr lang="en-US" sz="2800" b="1" i="0" u="none" strike="noStrike">
              <a:solidFill>
                <a:schemeClr val="accent4"/>
              </a:solidFill>
              <a:latin typeface="Calibri"/>
              <a:cs typeface="Calibri"/>
            </a:rPr>
            <a:pPr algn="ctr"/>
            <a:t>5496</a:t>
          </a:fld>
          <a:endParaRPr lang="en-US" sz="2800" b="1" i="0" u="none" strike="noStrike">
            <a:solidFill>
              <a:schemeClr val="accent4"/>
            </a:solidFill>
            <a:latin typeface="Calibri"/>
            <a:cs typeface="Calibri"/>
          </a:endParaRPr>
        </a:p>
      </xdr:txBody>
    </xdr:sp>
    <xdr:clientData/>
  </xdr:twoCellAnchor>
  <xdr:twoCellAnchor>
    <xdr:from>
      <xdr:col>11</xdr:col>
      <xdr:colOff>400050</xdr:colOff>
      <xdr:row>3</xdr:row>
      <xdr:rowOff>142875</xdr:rowOff>
    </xdr:from>
    <xdr:to>
      <xdr:col>13</xdr:col>
      <xdr:colOff>552450</xdr:colOff>
      <xdr:row>5</xdr:row>
      <xdr:rowOff>161925</xdr:rowOff>
    </xdr:to>
    <xdr:sp macro="" textlink="Sheet4!D5">
      <xdr:nvSpPr>
        <xdr:cNvPr id="21" name="TextBox 20">
          <a:extLst>
            <a:ext uri="{FF2B5EF4-FFF2-40B4-BE49-F238E27FC236}">
              <a16:creationId xmlns:a16="http://schemas.microsoft.com/office/drawing/2014/main" id="{363717AC-F638-42C1-A429-D3BABCF0CB29}"/>
            </a:ext>
          </a:extLst>
        </xdr:cNvPr>
        <xdr:cNvSpPr txBox="1"/>
      </xdr:nvSpPr>
      <xdr:spPr>
        <a:xfrm>
          <a:off x="7524750" y="685800"/>
          <a:ext cx="1447800" cy="381000"/>
        </a:xfrm>
        <a:prstGeom prst="rect">
          <a:avLst/>
        </a:prstGeom>
        <a:solidFill>
          <a:srgbClr val="F0CC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B96171-95BC-4867-8C12-49EE545CEEE8}" type="TxLink">
            <a:rPr lang="en-US" sz="2800" b="1" i="0" u="none" strike="noStrike">
              <a:solidFill>
                <a:srgbClr val="FF0000"/>
              </a:solidFill>
              <a:latin typeface="Calibri"/>
              <a:cs typeface="Calibri"/>
            </a:rPr>
            <a:pPr algn="ctr"/>
            <a:t>10.41%</a:t>
          </a:fld>
          <a:endParaRPr lang="en-US" sz="2800" b="1">
            <a:solidFill>
              <a:srgbClr val="FF0000"/>
            </a:solidFill>
          </a:endParaRPr>
        </a:p>
      </xdr:txBody>
    </xdr:sp>
    <xdr:clientData/>
  </xdr:twoCellAnchor>
  <xdr:twoCellAnchor>
    <xdr:from>
      <xdr:col>4</xdr:col>
      <xdr:colOff>366714</xdr:colOff>
      <xdr:row>2</xdr:row>
      <xdr:rowOff>85725</xdr:rowOff>
    </xdr:from>
    <xdr:to>
      <xdr:col>6</xdr:col>
      <xdr:colOff>128588</xdr:colOff>
      <xdr:row>3</xdr:row>
      <xdr:rowOff>123825</xdr:rowOff>
    </xdr:to>
    <xdr:sp macro="" textlink="">
      <xdr:nvSpPr>
        <xdr:cNvPr id="24" name="TextBox 23">
          <a:extLst>
            <a:ext uri="{FF2B5EF4-FFF2-40B4-BE49-F238E27FC236}">
              <a16:creationId xmlns:a16="http://schemas.microsoft.com/office/drawing/2014/main" id="{40C98C40-0A78-2439-5967-3485CABB4478}"/>
            </a:ext>
          </a:extLst>
        </xdr:cNvPr>
        <xdr:cNvSpPr txBox="1"/>
      </xdr:nvSpPr>
      <xdr:spPr>
        <a:xfrm>
          <a:off x="2957514" y="447675"/>
          <a:ext cx="1057274" cy="2190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solidFill>
            </a:rPr>
            <a:t>TOTAL</a:t>
          </a:r>
          <a:r>
            <a:rPr lang="en-US" sz="1100" b="1" baseline="0">
              <a:solidFill>
                <a:schemeClr val="accent6"/>
              </a:solidFill>
            </a:rPr>
            <a:t> PROFIT</a:t>
          </a:r>
          <a:endParaRPr lang="en-US" sz="1100" b="1">
            <a:solidFill>
              <a:schemeClr val="accent6"/>
            </a:solidFill>
          </a:endParaRPr>
        </a:p>
      </xdr:txBody>
    </xdr:sp>
    <xdr:clientData/>
  </xdr:twoCellAnchor>
  <xdr:twoCellAnchor editAs="oneCell">
    <xdr:from>
      <xdr:col>3</xdr:col>
      <xdr:colOff>428625</xdr:colOff>
      <xdr:row>3</xdr:row>
      <xdr:rowOff>38100</xdr:rowOff>
    </xdr:from>
    <xdr:to>
      <xdr:col>4</xdr:col>
      <xdr:colOff>257175</xdr:colOff>
      <xdr:row>5</xdr:row>
      <xdr:rowOff>152400</xdr:rowOff>
    </xdr:to>
    <xdr:pic>
      <xdr:nvPicPr>
        <xdr:cNvPr id="25" name="Picture 24">
          <a:extLst>
            <a:ext uri="{FF2B5EF4-FFF2-40B4-BE49-F238E27FC236}">
              <a16:creationId xmlns:a16="http://schemas.microsoft.com/office/drawing/2014/main" id="{3C9B9777-BEF9-AD3B-86E4-04690DC727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58102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157163</xdr:colOff>
      <xdr:row>2</xdr:row>
      <xdr:rowOff>76200</xdr:rowOff>
    </xdr:from>
    <xdr:to>
      <xdr:col>10</xdr:col>
      <xdr:colOff>4763</xdr:colOff>
      <xdr:row>3</xdr:row>
      <xdr:rowOff>114300</xdr:rowOff>
    </xdr:to>
    <xdr:sp macro="" textlink="">
      <xdr:nvSpPr>
        <xdr:cNvPr id="26" name="TextBox 25">
          <a:extLst>
            <a:ext uri="{FF2B5EF4-FFF2-40B4-BE49-F238E27FC236}">
              <a16:creationId xmlns:a16="http://schemas.microsoft.com/office/drawing/2014/main" id="{365B0B79-EA71-3B46-31E6-F15A8DAF8BC4}"/>
            </a:ext>
          </a:extLst>
        </xdr:cNvPr>
        <xdr:cNvSpPr txBox="1"/>
      </xdr:nvSpPr>
      <xdr:spPr>
        <a:xfrm>
          <a:off x="5338763" y="438150"/>
          <a:ext cx="1143000" cy="2190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4"/>
              </a:solidFill>
            </a:rPr>
            <a:t>TOTAL</a:t>
          </a:r>
          <a:r>
            <a:rPr lang="en-US" sz="1100" b="1" baseline="0">
              <a:solidFill>
                <a:schemeClr val="accent4"/>
              </a:solidFill>
            </a:rPr>
            <a:t> ORDERS</a:t>
          </a:r>
          <a:endParaRPr lang="en-US" sz="1100" b="1">
            <a:solidFill>
              <a:schemeClr val="accent4"/>
            </a:solidFill>
          </a:endParaRPr>
        </a:p>
      </xdr:txBody>
    </xdr:sp>
    <xdr:clientData/>
  </xdr:twoCellAnchor>
  <xdr:twoCellAnchor editAs="oneCell">
    <xdr:from>
      <xdr:col>7</xdr:col>
      <xdr:colOff>180975</xdr:colOff>
      <xdr:row>3</xdr:row>
      <xdr:rowOff>19050</xdr:rowOff>
    </xdr:from>
    <xdr:to>
      <xdr:col>8</xdr:col>
      <xdr:colOff>9525</xdr:colOff>
      <xdr:row>5</xdr:row>
      <xdr:rowOff>133350</xdr:rowOff>
    </xdr:to>
    <xdr:pic>
      <xdr:nvPicPr>
        <xdr:cNvPr id="27" name="Picture 26">
          <a:extLst>
            <a:ext uri="{FF2B5EF4-FFF2-40B4-BE49-F238E27FC236}">
              <a16:creationId xmlns:a16="http://schemas.microsoft.com/office/drawing/2014/main" id="{D49EB2CE-E8D2-9AF8-2B87-2797CA669EB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14875" y="5619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414338</xdr:colOff>
      <xdr:row>2</xdr:row>
      <xdr:rowOff>76200</xdr:rowOff>
    </xdr:from>
    <xdr:to>
      <xdr:col>13</xdr:col>
      <xdr:colOff>442913</xdr:colOff>
      <xdr:row>3</xdr:row>
      <xdr:rowOff>123825</xdr:rowOff>
    </xdr:to>
    <xdr:sp macro="" textlink="">
      <xdr:nvSpPr>
        <xdr:cNvPr id="28" name="TextBox 27">
          <a:extLst>
            <a:ext uri="{FF2B5EF4-FFF2-40B4-BE49-F238E27FC236}">
              <a16:creationId xmlns:a16="http://schemas.microsoft.com/office/drawing/2014/main" id="{221D9BA7-41DB-8CC2-7D7F-08D9153DAE39}"/>
            </a:ext>
          </a:extLst>
        </xdr:cNvPr>
        <xdr:cNvSpPr txBox="1"/>
      </xdr:nvSpPr>
      <xdr:spPr>
        <a:xfrm>
          <a:off x="7539038" y="438150"/>
          <a:ext cx="1323975" cy="228600"/>
        </a:xfrm>
        <a:prstGeom prst="rect">
          <a:avLst/>
        </a:prstGeom>
        <a:solidFill>
          <a:srgbClr val="F0CC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FF0000"/>
              </a:solidFill>
            </a:rPr>
            <a:t>RETURN</a:t>
          </a:r>
          <a:r>
            <a:rPr lang="en-US" sz="1100" b="1" baseline="0">
              <a:solidFill>
                <a:srgbClr val="FF0000"/>
              </a:solidFill>
            </a:rPr>
            <a:t> RATE</a:t>
          </a:r>
          <a:endParaRPr lang="en-US" sz="1100" b="1">
            <a:solidFill>
              <a:srgbClr val="FF0000"/>
            </a:solidFill>
          </a:endParaRPr>
        </a:p>
      </xdr:txBody>
    </xdr:sp>
    <xdr:clientData/>
  </xdr:twoCellAnchor>
  <xdr:twoCellAnchor editAs="oneCell">
    <xdr:from>
      <xdr:col>12</xdr:col>
      <xdr:colOff>0</xdr:colOff>
      <xdr:row>16</xdr:row>
      <xdr:rowOff>0</xdr:rowOff>
    </xdr:from>
    <xdr:to>
      <xdr:col>12</xdr:col>
      <xdr:colOff>304800</xdr:colOff>
      <xdr:row>17</xdr:row>
      <xdr:rowOff>123825</xdr:rowOff>
    </xdr:to>
    <xdr:sp macro="" textlink="">
      <xdr:nvSpPr>
        <xdr:cNvPr id="7172" name="AutoShape 4">
          <a:extLst>
            <a:ext uri="{FF2B5EF4-FFF2-40B4-BE49-F238E27FC236}">
              <a16:creationId xmlns:a16="http://schemas.microsoft.com/office/drawing/2014/main" id="{BB8C129A-D3AF-59C8-9A9B-B8292DA713BD}"/>
            </a:ext>
          </a:extLst>
        </xdr:cNvPr>
        <xdr:cNvSpPr>
          <a:spLocks noChangeAspect="1" noChangeArrowheads="1"/>
        </xdr:cNvSpPr>
      </xdr:nvSpPr>
      <xdr:spPr bwMode="auto">
        <a:xfrm>
          <a:off x="7772400" y="289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16</xdr:row>
      <xdr:rowOff>0</xdr:rowOff>
    </xdr:from>
    <xdr:to>
      <xdr:col>12</xdr:col>
      <xdr:colOff>304800</xdr:colOff>
      <xdr:row>17</xdr:row>
      <xdr:rowOff>123825</xdr:rowOff>
    </xdr:to>
    <xdr:sp macro="" textlink="">
      <xdr:nvSpPr>
        <xdr:cNvPr id="7173" name="AutoShape 5">
          <a:extLst>
            <a:ext uri="{FF2B5EF4-FFF2-40B4-BE49-F238E27FC236}">
              <a16:creationId xmlns:a16="http://schemas.microsoft.com/office/drawing/2014/main" id="{E9B3444F-6E8B-A8F5-35FE-3EC09AD37754}"/>
            </a:ext>
          </a:extLst>
        </xdr:cNvPr>
        <xdr:cNvSpPr>
          <a:spLocks noChangeAspect="1" noChangeArrowheads="1"/>
        </xdr:cNvSpPr>
      </xdr:nvSpPr>
      <xdr:spPr bwMode="auto">
        <a:xfrm>
          <a:off x="7772400" y="289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16</xdr:row>
      <xdr:rowOff>0</xdr:rowOff>
    </xdr:from>
    <xdr:to>
      <xdr:col>12</xdr:col>
      <xdr:colOff>304800</xdr:colOff>
      <xdr:row>17</xdr:row>
      <xdr:rowOff>123825</xdr:rowOff>
    </xdr:to>
    <xdr:sp macro="" textlink="">
      <xdr:nvSpPr>
        <xdr:cNvPr id="7174" name="AutoShape 6">
          <a:extLst>
            <a:ext uri="{FF2B5EF4-FFF2-40B4-BE49-F238E27FC236}">
              <a16:creationId xmlns:a16="http://schemas.microsoft.com/office/drawing/2014/main" id="{3FF3B7F3-8DF8-6B79-4984-60D3D80795C3}"/>
            </a:ext>
          </a:extLst>
        </xdr:cNvPr>
        <xdr:cNvSpPr>
          <a:spLocks noChangeAspect="1" noChangeArrowheads="1"/>
        </xdr:cNvSpPr>
      </xdr:nvSpPr>
      <xdr:spPr bwMode="auto">
        <a:xfrm>
          <a:off x="7772400" y="289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466725</xdr:colOff>
      <xdr:row>2</xdr:row>
      <xdr:rowOff>133350</xdr:rowOff>
    </xdr:from>
    <xdr:to>
      <xdr:col>11</xdr:col>
      <xdr:colOff>415846</xdr:colOff>
      <xdr:row>6</xdr:row>
      <xdr:rowOff>6271</xdr:rowOff>
    </xdr:to>
    <xdr:pic>
      <xdr:nvPicPr>
        <xdr:cNvPr id="31" name="Picture 30">
          <a:extLst>
            <a:ext uri="{FF2B5EF4-FFF2-40B4-BE49-F238E27FC236}">
              <a16:creationId xmlns:a16="http://schemas.microsoft.com/office/drawing/2014/main" id="{2DCEDDF1-8B18-C7FA-1402-EC389B58FD1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43725" y="495300"/>
          <a:ext cx="596821" cy="596821"/>
        </a:xfrm>
        <a:prstGeom prst="rect">
          <a:avLst/>
        </a:prstGeom>
      </xdr:spPr>
    </xdr:pic>
    <xdr:clientData/>
  </xdr:twoCellAnchor>
  <xdr:twoCellAnchor>
    <xdr:from>
      <xdr:col>0</xdr:col>
      <xdr:colOff>9524</xdr:colOff>
      <xdr:row>7</xdr:row>
      <xdr:rowOff>9526</xdr:rowOff>
    </xdr:from>
    <xdr:to>
      <xdr:col>17</xdr:col>
      <xdr:colOff>490537</xdr:colOff>
      <xdr:row>22</xdr:row>
      <xdr:rowOff>71438</xdr:rowOff>
    </xdr:to>
    <xdr:graphicFrame macro="">
      <xdr:nvGraphicFramePr>
        <xdr:cNvPr id="7168" name="Chart 7167">
          <a:extLst>
            <a:ext uri="{FF2B5EF4-FFF2-40B4-BE49-F238E27FC236}">
              <a16:creationId xmlns:a16="http://schemas.microsoft.com/office/drawing/2014/main" id="{2AE8B5D4-C4AE-47B0-BF15-50E7B747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22</xdr:row>
      <xdr:rowOff>123823</xdr:rowOff>
    </xdr:from>
    <xdr:to>
      <xdr:col>5</xdr:col>
      <xdr:colOff>395287</xdr:colOff>
      <xdr:row>38</xdr:row>
      <xdr:rowOff>90489</xdr:rowOff>
    </xdr:to>
    <xdr:graphicFrame macro="">
      <xdr:nvGraphicFramePr>
        <xdr:cNvPr id="7169" name="Chart 7168">
          <a:extLst>
            <a:ext uri="{FF2B5EF4-FFF2-40B4-BE49-F238E27FC236}">
              <a16:creationId xmlns:a16="http://schemas.microsoft.com/office/drawing/2014/main" id="{C1D555F4-DF30-48F8-AF04-E9141AFCC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481012</xdr:colOff>
      <xdr:row>22</xdr:row>
      <xdr:rowOff>119063</xdr:rowOff>
    </xdr:from>
    <xdr:to>
      <xdr:col>17</xdr:col>
      <xdr:colOff>490538</xdr:colOff>
      <xdr:row>38</xdr:row>
      <xdr:rowOff>80964</xdr:rowOff>
    </xdr:to>
    <xdr:graphicFrame macro="">
      <xdr:nvGraphicFramePr>
        <xdr:cNvPr id="7175" name="Chart 7174">
          <a:extLst>
            <a:ext uri="{FF2B5EF4-FFF2-40B4-BE49-F238E27FC236}">
              <a16:creationId xmlns:a16="http://schemas.microsoft.com/office/drawing/2014/main" id="{CC915AC5-63CE-42D4-993B-0D2FE3C6A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523875</xdr:colOff>
      <xdr:row>0</xdr:row>
      <xdr:rowOff>19050</xdr:rowOff>
    </xdr:from>
    <xdr:to>
      <xdr:col>20</xdr:col>
      <xdr:colOff>557213</xdr:colOff>
      <xdr:row>8</xdr:row>
      <xdr:rowOff>33337</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65753C7E-B826-4A56-8C87-0239FD5E05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34775" y="19050"/>
              <a:ext cx="1976438" cy="146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523875</xdr:colOff>
      <xdr:row>8</xdr:row>
      <xdr:rowOff>57150</xdr:rowOff>
    </xdr:from>
    <xdr:to>
      <xdr:col>20</xdr:col>
      <xdr:colOff>557213</xdr:colOff>
      <xdr:row>14</xdr:row>
      <xdr:rowOff>147638</xdr:rowOff>
    </xdr:to>
    <mc:AlternateContent xmlns:mc="http://schemas.openxmlformats.org/markup-compatibility/2006">
      <mc:Choice xmlns:a14="http://schemas.microsoft.com/office/drawing/2010/main" Requires="a14">
        <xdr:graphicFrame macro="">
          <xdr:nvGraphicFramePr>
            <xdr:cNvPr id="4" name="Product Category 1">
              <a:extLst>
                <a:ext uri="{FF2B5EF4-FFF2-40B4-BE49-F238E27FC236}">
                  <a16:creationId xmlns:a16="http://schemas.microsoft.com/office/drawing/2014/main" id="{E71B2BCC-09EC-4EF3-80ED-11C83D5546F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534775" y="1504950"/>
              <a:ext cx="1976438" cy="1176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523875</xdr:colOff>
      <xdr:row>14</xdr:row>
      <xdr:rowOff>171450</xdr:rowOff>
    </xdr:from>
    <xdr:to>
      <xdr:col>20</xdr:col>
      <xdr:colOff>576263</xdr:colOff>
      <xdr:row>23</xdr:row>
      <xdr:rowOff>14288</xdr:rowOff>
    </xdr:to>
    <mc:AlternateContent xmlns:mc="http://schemas.openxmlformats.org/markup-compatibility/2006">
      <mc:Choice xmlns:a14="http://schemas.microsoft.com/office/drawing/2010/main" Requires="a14">
        <xdr:graphicFrame macro="">
          <xdr:nvGraphicFramePr>
            <xdr:cNvPr id="5" name="Customer Segment 1">
              <a:extLst>
                <a:ext uri="{FF2B5EF4-FFF2-40B4-BE49-F238E27FC236}">
                  <a16:creationId xmlns:a16="http://schemas.microsoft.com/office/drawing/2014/main" id="{B062652D-5975-43C0-868F-568328EF7B8C}"/>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1534775" y="2705100"/>
              <a:ext cx="1995488" cy="1471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538163</xdr:colOff>
      <xdr:row>24</xdr:row>
      <xdr:rowOff>61913</xdr:rowOff>
    </xdr:from>
    <xdr:to>
      <xdr:col>20</xdr:col>
      <xdr:colOff>557213</xdr:colOff>
      <xdr:row>38</xdr:row>
      <xdr:rowOff>52388</xdr:rowOff>
    </xdr:to>
    <xdr:sp macro="" textlink="">
      <xdr:nvSpPr>
        <xdr:cNvPr id="6" name="Rectangle 5">
          <a:extLst>
            <a:ext uri="{FF2B5EF4-FFF2-40B4-BE49-F238E27FC236}">
              <a16:creationId xmlns:a16="http://schemas.microsoft.com/office/drawing/2014/main" id="{E28E07B1-D312-BA0C-8EBA-29392B6A7FFA}"/>
            </a:ext>
          </a:extLst>
        </xdr:cNvPr>
        <xdr:cNvSpPr/>
      </xdr:nvSpPr>
      <xdr:spPr>
        <a:xfrm>
          <a:off x="11549063" y="4405313"/>
          <a:ext cx="1962150" cy="2524125"/>
        </a:xfrm>
        <a:prstGeom prst="rect">
          <a:avLst/>
        </a:prstGeom>
        <a:solidFill>
          <a:srgbClr val="F0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623888</xdr:colOff>
      <xdr:row>24</xdr:row>
      <xdr:rowOff>147639</xdr:rowOff>
    </xdr:from>
    <xdr:to>
      <xdr:col>20</xdr:col>
      <xdr:colOff>500063</xdr:colOff>
      <xdr:row>37</xdr:row>
      <xdr:rowOff>157164</xdr:rowOff>
    </xdr:to>
    <xdr:sp macro="" textlink="">
      <xdr:nvSpPr>
        <xdr:cNvPr id="8" name="TextBox 7">
          <a:extLst>
            <a:ext uri="{FF2B5EF4-FFF2-40B4-BE49-F238E27FC236}">
              <a16:creationId xmlns:a16="http://schemas.microsoft.com/office/drawing/2014/main" id="{CE49327F-E9E9-3D4A-CFBA-F9E7D8FA46C8}"/>
            </a:ext>
          </a:extLst>
        </xdr:cNvPr>
        <xdr:cNvSpPr txBox="1"/>
      </xdr:nvSpPr>
      <xdr:spPr>
        <a:xfrm>
          <a:off x="11634788" y="4491039"/>
          <a:ext cx="1819275" cy="2362200"/>
        </a:xfrm>
        <a:prstGeom prst="rect">
          <a:avLst/>
        </a:prstGeom>
        <a:solidFill>
          <a:srgbClr val="F0CC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b="1">
              <a:solidFill>
                <a:srgbClr val="FF0000"/>
              </a:solidFill>
            </a:rPr>
            <a:t>KEY INSIGHTS</a:t>
          </a:r>
        </a:p>
        <a:p>
          <a:endParaRPr lang="en-US" sz="1600" b="1">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tx1"/>
              </a:solidFill>
            </a:rPr>
            <a:t>-</a:t>
          </a:r>
          <a:r>
            <a:rPr lang="en-US" sz="1100">
              <a:solidFill>
                <a:schemeClr val="dk1"/>
              </a:solidFill>
              <a:effectLst/>
              <a:latin typeface="+mn-lt"/>
              <a:ea typeface="+mn-ea"/>
              <a:cs typeface="+mn-cs"/>
            </a:rPr>
            <a:t>Sales fluctuate with seasonal peaks</a:t>
          </a:r>
          <a:endParaRPr lang="en-US">
            <a:effectLst/>
          </a:endParaRPr>
        </a:p>
        <a:p>
          <a:r>
            <a:rPr lang="en-US" sz="1100" b="0">
              <a:solidFill>
                <a:schemeClr val="tx1"/>
              </a:solidFill>
            </a:rPr>
            <a:t>-Technology is the most profitable category</a:t>
          </a:r>
        </a:p>
        <a:p>
          <a:r>
            <a:rPr lang="en-US" sz="1100" b="0">
              <a:solidFill>
                <a:schemeClr val="tx1"/>
              </a:solidFill>
            </a:rPr>
            <a:t>-Central region with Manager</a:t>
          </a:r>
          <a:r>
            <a:rPr lang="en-US" sz="1100" b="0" baseline="0">
              <a:solidFill>
                <a:schemeClr val="tx1"/>
              </a:solidFill>
            </a:rPr>
            <a:t> </a:t>
          </a:r>
          <a:r>
            <a:rPr lang="en-US" sz="1100" b="0">
              <a:solidFill>
                <a:schemeClr val="tx1"/>
              </a:solidFill>
            </a:rPr>
            <a:t>Chris produces the highest sales</a:t>
          </a:r>
        </a:p>
        <a:p>
          <a:r>
            <a:rPr lang="en-US" sz="1100" b="0">
              <a:solidFill>
                <a:schemeClr val="tx1"/>
              </a:solidFill>
            </a:rPr>
            <a:t>-Furniture has the highest return rate</a:t>
          </a:r>
        </a:p>
      </xdr:txBody>
    </xdr:sp>
    <xdr:clientData/>
  </xdr:twoCellAnchor>
  <xdr:twoCellAnchor editAs="oneCell">
    <xdr:from>
      <xdr:col>18</xdr:col>
      <xdr:colOff>61913</xdr:colOff>
      <xdr:row>25</xdr:row>
      <xdr:rowOff>14288</xdr:rowOff>
    </xdr:from>
    <xdr:to>
      <xdr:col>18</xdr:col>
      <xdr:colOff>396796</xdr:colOff>
      <xdr:row>26</xdr:row>
      <xdr:rowOff>168196</xdr:rowOff>
    </xdr:to>
    <xdr:pic>
      <xdr:nvPicPr>
        <xdr:cNvPr id="16" name="Picture 15">
          <a:extLst>
            <a:ext uri="{FF2B5EF4-FFF2-40B4-BE49-F238E27FC236}">
              <a16:creationId xmlns:a16="http://schemas.microsoft.com/office/drawing/2014/main" id="{49DAA0C7-3295-154C-EDA2-DE14165E00A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720513" y="4538663"/>
          <a:ext cx="334883" cy="334883"/>
        </a:xfrm>
        <a:prstGeom prst="rect">
          <a:avLst/>
        </a:prstGeom>
      </xdr:spPr>
    </xdr:pic>
    <xdr:clientData/>
  </xdr:twoCellAnchor>
  <xdr:twoCellAnchor>
    <xdr:from>
      <xdr:col>5</xdr:col>
      <xdr:colOff>419100</xdr:colOff>
      <xdr:row>22</xdr:row>
      <xdr:rowOff>114300</xdr:rowOff>
    </xdr:from>
    <xdr:to>
      <xdr:col>11</xdr:col>
      <xdr:colOff>442913</xdr:colOff>
      <xdr:row>38</xdr:row>
      <xdr:rowOff>71438</xdr:rowOff>
    </xdr:to>
    <xdr:graphicFrame macro="">
      <xdr:nvGraphicFramePr>
        <xdr:cNvPr id="17" name="Chart 16">
          <a:extLst>
            <a:ext uri="{FF2B5EF4-FFF2-40B4-BE49-F238E27FC236}">
              <a16:creationId xmlns:a16="http://schemas.microsoft.com/office/drawing/2014/main" id="{7CDF34F5-4E00-4CFC-AC2C-03E0FA68E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16</xdr:col>
      <xdr:colOff>151789</xdr:colOff>
      <xdr:row>0</xdr:row>
      <xdr:rowOff>0</xdr:rowOff>
    </xdr:from>
    <xdr:ext cx="375627" cy="375627"/>
    <xdr:pic>
      <xdr:nvPicPr>
        <xdr:cNvPr id="18" name="Picture 17">
          <a:extLst>
            <a:ext uri="{FF2B5EF4-FFF2-40B4-BE49-F238E27FC236}">
              <a16:creationId xmlns:a16="http://schemas.microsoft.com/office/drawing/2014/main" id="{9434F9A5-ADA8-4872-BFE9-02C655153021}"/>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flipH="1">
          <a:off x="151789" y="0"/>
          <a:ext cx="375627" cy="375627"/>
        </a:xfrm>
        <a:prstGeom prst="rect">
          <a:avLst/>
        </a:prstGeom>
        <a:solidFill>
          <a:schemeClr val="bg1"/>
        </a:solidFill>
      </xdr:spPr>
    </xdr:pic>
    <xdr:clientData/>
  </xdr:oneCellAnchor>
  <xdr:twoCellAnchor>
    <xdr:from>
      <xdr:col>14</xdr:col>
      <xdr:colOff>190500</xdr:colOff>
      <xdr:row>2</xdr:row>
      <xdr:rowOff>38100</xdr:rowOff>
    </xdr:from>
    <xdr:to>
      <xdr:col>17</xdr:col>
      <xdr:colOff>481014</xdr:colOff>
      <xdr:row>6</xdr:row>
      <xdr:rowOff>152399</xdr:rowOff>
    </xdr:to>
    <xdr:sp macro="" textlink="">
      <xdr:nvSpPr>
        <xdr:cNvPr id="22" name="Rectangle 21">
          <a:extLst>
            <a:ext uri="{FF2B5EF4-FFF2-40B4-BE49-F238E27FC236}">
              <a16:creationId xmlns:a16="http://schemas.microsoft.com/office/drawing/2014/main" id="{FBE11BFE-AFDA-453B-82AF-66E27DFB0BBC}"/>
            </a:ext>
          </a:extLst>
        </xdr:cNvPr>
        <xdr:cNvSpPr/>
      </xdr:nvSpPr>
      <xdr:spPr>
        <a:xfrm>
          <a:off x="9258300" y="400050"/>
          <a:ext cx="2233614" cy="83819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138113</xdr:colOff>
      <xdr:row>2</xdr:row>
      <xdr:rowOff>80962</xdr:rowOff>
    </xdr:from>
    <xdr:to>
      <xdr:col>16</xdr:col>
      <xdr:colOff>633413</xdr:colOff>
      <xdr:row>3</xdr:row>
      <xdr:rowOff>138112</xdr:rowOff>
    </xdr:to>
    <xdr:sp macro="" textlink="">
      <xdr:nvSpPr>
        <xdr:cNvPr id="29" name="TextBox 28">
          <a:extLst>
            <a:ext uri="{FF2B5EF4-FFF2-40B4-BE49-F238E27FC236}">
              <a16:creationId xmlns:a16="http://schemas.microsoft.com/office/drawing/2014/main" id="{3738C560-BAFA-5EF1-D488-BBACDD77EBD4}"/>
            </a:ext>
          </a:extLst>
        </xdr:cNvPr>
        <xdr:cNvSpPr txBox="1"/>
      </xdr:nvSpPr>
      <xdr:spPr>
        <a:xfrm>
          <a:off x="9853613" y="442912"/>
          <a:ext cx="1143000" cy="2381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PROFIT MARGIN</a:t>
          </a:r>
        </a:p>
      </xdr:txBody>
    </xdr:sp>
    <xdr:clientData/>
  </xdr:twoCellAnchor>
  <xdr:twoCellAnchor>
    <xdr:from>
      <xdr:col>15</xdr:col>
      <xdr:colOff>119063</xdr:colOff>
      <xdr:row>3</xdr:row>
      <xdr:rowOff>157163</xdr:rowOff>
    </xdr:from>
    <xdr:to>
      <xdr:col>17</xdr:col>
      <xdr:colOff>338138</xdr:colOff>
      <xdr:row>5</xdr:row>
      <xdr:rowOff>147638</xdr:rowOff>
    </xdr:to>
    <xdr:sp macro="" textlink="Sheet4!D6">
      <xdr:nvSpPr>
        <xdr:cNvPr id="30" name="TextBox 29">
          <a:extLst>
            <a:ext uri="{FF2B5EF4-FFF2-40B4-BE49-F238E27FC236}">
              <a16:creationId xmlns:a16="http://schemas.microsoft.com/office/drawing/2014/main" id="{678CBE11-4FC2-AB88-951A-941A1DF79A18}"/>
            </a:ext>
          </a:extLst>
        </xdr:cNvPr>
        <xdr:cNvSpPr txBox="1"/>
      </xdr:nvSpPr>
      <xdr:spPr>
        <a:xfrm>
          <a:off x="9834563" y="700088"/>
          <a:ext cx="1514475" cy="3524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6F6156-8F2A-4ADD-8360-8B94C2EF0267}" type="TxLink">
            <a:rPr lang="en-US" sz="2800" b="1" i="0" u="none" strike="noStrike">
              <a:solidFill>
                <a:schemeClr val="accent2"/>
              </a:solidFill>
              <a:latin typeface="Calibri"/>
              <a:cs typeface="Calibri"/>
            </a:rPr>
            <a:pPr algn="ctr"/>
            <a:t>10.20%</a:t>
          </a:fld>
          <a:endParaRPr lang="en-US" sz="2800" b="1">
            <a:solidFill>
              <a:schemeClr val="accent2"/>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340518</xdr:colOff>
      <xdr:row>11</xdr:row>
      <xdr:rowOff>109537</xdr:rowOff>
    </xdr:from>
    <xdr:to>
      <xdr:col>10</xdr:col>
      <xdr:colOff>378618</xdr:colOff>
      <xdr:row>26</xdr:row>
      <xdr:rowOff>138112</xdr:rowOff>
    </xdr:to>
    <xdr:graphicFrame macro="">
      <xdr:nvGraphicFramePr>
        <xdr:cNvPr id="2" name="Chart 1">
          <a:extLst>
            <a:ext uri="{FF2B5EF4-FFF2-40B4-BE49-F238E27FC236}">
              <a16:creationId xmlns:a16="http://schemas.microsoft.com/office/drawing/2014/main" id="{B9FD6D61-7C41-2285-06E0-AB4586677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788285648145" backgroundQuery="1" createdVersion="8" refreshedVersion="8" minRefreshableVersion="3" recordCount="0" supportSubquery="1" supportAdvancedDrill="1" xr:uid="{EA6F101B-4D19-499E-8B44-A6A864DD648B}">
  <cacheSource type="external" connectionId="4"/>
  <cacheFields count="3">
    <cacheField name="[Users].[Manager].[Manager]" caption="Manager" numFmtId="0" hierarchy="29" level="1">
      <sharedItems count="4">
        <s v="Chris"/>
        <s v="Erin"/>
        <s v="Sam"/>
        <s v="William"/>
      </sharedItems>
    </cacheField>
    <cacheField name="[Measures].[Total Profit]" caption="Total Profit" numFmtId="0" hierarchy="32" level="32767"/>
    <cacheField name="[Orders].[Customer Segment].[Customer Segment]" caption="Customer Segment" numFmtId="0" hierarchy="16"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0"/>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788286342591" backgroundQuery="1" createdVersion="8" refreshedVersion="8" minRefreshableVersion="3" recordCount="0" supportSubquery="1" supportAdvancedDrill="1" xr:uid="{588EA505-DE2E-44C3-AE54-3F5A6F29B23B}">
  <cacheSource type="external" connectionId="4"/>
  <cacheFields count="4">
    <cacheField name="[Orders].[Product Category].[Product Category]" caption="Product Category" numFmtId="0" hierarchy="17" level="1">
      <sharedItems count="3">
        <s v="Furniture"/>
        <s v="Office Supplies"/>
        <s v="Technology"/>
      </sharedItems>
    </cacheField>
    <cacheField name="[Measures].[Total Profit]" caption="Total Profit" numFmtId="0" hierarchy="32" level="32767"/>
    <cacheField name="[Orders].[Product Sub-Category].[Product Sub-Category]" caption="Product Sub-Category" numFmtId="0" hierarchy="18" level="1">
      <sharedItems count="17">
        <s v="Bookcases"/>
        <s v="Chairs &amp; Chairmats"/>
        <s v="Office Furnishings"/>
        <s v="Tables"/>
        <s v="Appliances"/>
        <s v="Binders and Binder Accessories"/>
        <s v="Envelopes"/>
        <s v="Labels"/>
        <s v="Paper"/>
        <s v="Pens &amp; Art Supplies"/>
        <s v="Rubber Bands"/>
        <s v="Scissors, Rulers and Trimmers"/>
        <s v="Storage &amp; Organization"/>
        <s v="Computer Peripherals"/>
        <s v="Copiers and Fax"/>
        <s v="Office Machines"/>
        <s v="Telephones and Communication"/>
      </sharedItems>
    </cacheField>
    <cacheField name="[Orders].[Customer Segment].[Customer Segment]" caption="Customer Segment" numFmtId="0" hierarchy="16"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788288888885" backgroundQuery="1" createdVersion="8" refreshedVersion="8" minRefreshableVersion="3" recordCount="0" supportSubquery="1" supportAdvancedDrill="1" xr:uid="{309D7E53-177E-4044-BAFE-A6B7A9A86B17}">
  <cacheSource type="external" connectionId="4"/>
  <cacheFields count="5">
    <cacheField name="[Orders].[Order Date].[Order Date]" caption="Order Date" numFmtId="0" hierarchy="2" level="1">
      <sharedItems containsSemiMixedTypes="0" containsNonDate="0" containsDate="1" containsString="0" minDate="2009-01-01T00:00:00" maxDate="2012-12-31T00:00:00" count="1418">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20T00:00:00"/>
        <d v="2009-07-21T00:00:00"/>
        <d v="2009-07-22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4T00:00:00"/>
        <d v="2009-10-05T00:00:00"/>
        <d v="2009-10-06T00:00:00"/>
        <d v="2009-10-07T00:00:00"/>
        <d v="2009-10-08T00:00:00"/>
        <d v="2009-10-09T00:00:00"/>
        <d v="2009-10-10T00:00:00"/>
        <d v="2009-10-11T00:00:00"/>
        <d v="2009-10-12T00:00:00"/>
        <d v="2009-10-13T00:00:00"/>
        <d v="2009-10-15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5T00:00:00"/>
        <d v="2010-04-16T00:00:00"/>
        <d v="2010-04-17T00:00:00"/>
        <d v="2010-04-18T00:00:00"/>
        <d v="2010-04-19T00:00:00"/>
        <d v="2010-04-20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3T00:00:00"/>
        <d v="2010-07-04T00:00:00"/>
        <d v="2010-07-05T00:00:00"/>
        <d v="2010-07-07T00:00:00"/>
        <d v="2010-07-09T00:00:00"/>
        <d v="2010-07-10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3T00:00:00"/>
        <d v="2010-11-04T00:00:00"/>
        <d v="2010-11-05T00:00:00"/>
        <d v="2010-11-06T00:00:00"/>
        <d v="2010-11-07T00:00:00"/>
        <d v="2010-11-08T00:00:00"/>
        <d v="2010-11-09T00:00:00"/>
        <d v="2010-11-10T00:00:00"/>
        <d v="2010-11-11T00:00:00"/>
        <d v="2010-11-12T00:00:00"/>
        <d v="2010-11-13T00:00:00"/>
        <d v="2010-11-14T00:00:00"/>
        <d v="2010-11-16T00:00:00"/>
        <d v="2010-11-17T00:00:00"/>
        <d v="2010-11-18T00:00:00"/>
        <d v="2010-11-19T00:00:00"/>
        <d v="2010-11-20T00:00:00"/>
        <d v="2010-11-21T00:00:00"/>
        <d v="2010-11-22T00:00:00"/>
        <d v="2010-11-23T00:00:00"/>
        <d v="2010-11-24T00:00:00"/>
        <d v="2010-11-25T00:00:00"/>
        <d v="2010-11-26T00:00:00"/>
        <d v="2010-11-27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8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3T00:00:00"/>
        <d v="2012-02-24T00:00:00"/>
        <d v="2012-02-25T00:00:00"/>
        <d v="2012-02-26T00:00:00"/>
        <d v="2012-02-27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2T00:00:00"/>
        <d v="2012-06-23T00:00:00"/>
        <d v="2012-06-24T00:00:00"/>
        <d v="2012-06-25T00:00:00"/>
        <d v="2012-06-26T00:00:00"/>
        <d v="2012-06-27T00:00:00"/>
        <d v="2012-06-28T00:00:00"/>
        <d v="2012-06-29T00:00:00"/>
        <d v="2012-06-30T00:00:00"/>
        <d v="2012-07-01T00:00:00"/>
        <d v="2012-07-02T00:00:00"/>
        <d v="2012-07-03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6T00:00:00"/>
        <d v="2012-08-27T00:00:00"/>
        <d v="2012-08-28T00:00:00"/>
        <d v="2012-08-29T00:00:00"/>
        <d v="2012-08-30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sharedItems>
    </cacheField>
    <cacheField name="[Orders].[Order Date (Month)].[Order Date (Month)]" caption="Order Date (Month)" numFmtId="0" hierarchy="25" level="1">
      <sharedItems count="12">
        <s v="Jan"/>
        <s v="Feb"/>
        <s v="Mar"/>
        <s v="Apr"/>
        <s v="May"/>
        <s v="Jun"/>
        <s v="Jul"/>
        <s v="Aug"/>
        <s v="Sep"/>
        <s v="Oct"/>
        <s v="Nov"/>
        <s v="Dec"/>
      </sharedItems>
    </cacheField>
    <cacheField name="[Orders].[Order Date (Year)].[Order Date (Year)]" caption="Order Date (Year)" numFmtId="0" hierarchy="23" level="1">
      <sharedItems count="4">
        <s v="2009"/>
        <s v="2010"/>
        <s v="2011"/>
        <s v="2012"/>
      </sharedItems>
    </cacheField>
    <cacheField name="[Measures].[Total Sales]" caption="Total Sales" numFmtId="0" hierarchy="31" level="32767"/>
    <cacheField name="[Orders].[Customer Segment].[Customer Segment]" caption="Customer Segment" numFmtId="0" hierarchy="16"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3"/>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803939004632" backgroundQuery="1" createdVersion="8" refreshedVersion="8" minRefreshableVersion="3" recordCount="0" supportSubquery="1" supportAdvancedDrill="1" xr:uid="{C0BD60F6-2341-43BD-BA6E-C2F099C7469C}">
  <cacheSource type="external" connectionId="4"/>
  <cacheFields count="2">
    <cacheField name="[Measures].[Profit Margin]" caption="Profit Margin" numFmtId="0" hierarchy="36" level="32767"/>
    <cacheField name="[Orders].[Product Category].[Product Category]" caption="Product Category" numFmtId="0" hierarchy="17" level="1">
      <sharedItems count="3">
        <s v="Furniture"/>
        <s v="Office Supplies"/>
        <s v="Technology"/>
      </sharedItems>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1"/>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808767824077" backgroundQuery="1" createdVersion="8" refreshedVersion="8" minRefreshableVersion="3" recordCount="0" supportSubquery="1" supportAdvancedDrill="1" xr:uid="{FFE2752F-DC02-4302-B5BD-9685B84D29E2}">
  <cacheSource type="external" connectionId="4"/>
  <cacheFields count="3">
    <cacheField name="[Orders].[Region].[Region]" caption="Region" numFmtId="0" hierarchy="15" level="1">
      <sharedItems count="4">
        <s v="Central"/>
        <s v="East"/>
        <s v="South"/>
        <s v="West"/>
      </sharedItems>
    </cacheField>
    <cacheField name="[Measures].[Total Sales]" caption="Total Sales" numFmtId="0" hierarchy="31" level="32767"/>
    <cacheField name="[Users].[Manager].[Manager]" caption="Manager" numFmtId="0" hierarchy="29" level="1">
      <sharedItems count="4">
        <s v="Chris"/>
        <s v="Erin"/>
        <s v="Sam"/>
        <s v="William"/>
      </sharedItems>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2"/>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810850347225" backgroundQuery="1" createdVersion="8" refreshedVersion="8" minRefreshableVersion="3" recordCount="0" supportSubquery="1" supportAdvancedDrill="1" xr:uid="{B814857F-5987-4094-8754-FA822BB3C07D}">
  <cacheSource type="external" connectionId="4"/>
  <cacheFields count="2">
    <cacheField name="[Orders].[Product Category].[Product Category]" caption="Product Category" numFmtId="0" hierarchy="17" level="1">
      <sharedItems count="3">
        <s v="Furniture"/>
        <s v="Office Supplies"/>
        <s v="Technology"/>
      </sharedItems>
    </cacheField>
    <cacheField name="[Measures].[Return Rate]" caption="Return Rate" numFmtId="0" hierarchy="35"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oneField="1">
      <fieldsUsage count="1">
        <fieldUsage x="1"/>
      </fieldsUsage>
    </cacheHierarchy>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5.82406446759" backgroundQuery="1" createdVersion="8" refreshedVersion="8" minRefreshableVersion="3" recordCount="0" supportSubquery="1" supportAdvancedDrill="1" xr:uid="{65FBDB03-D0CC-4DE0-8226-A56456D93F03}">
  <cacheSource type="external" connectionId="4"/>
  <cacheFields count="2">
    <cacheField name="[Measures].[Total Orders]" caption="Total Orders" numFmtId="0" hierarchy="33" level="32767"/>
    <cacheField name="[Measures].[Profit Margin]" caption="Profit Margin" numFmtId="0" hierarchy="36"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0"/>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leshemakasa" refreshedDate="46143.674309953705" backgroundQuery="1" createdVersion="3" refreshedVersion="8" minRefreshableVersion="3" recordCount="0" supportSubquery="1" supportAdvancedDrill="1" xr:uid="{E4E4DFAD-6A87-4BA2-83AB-B5D68554C7E5}">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Zip Code]" caption="Zip Code" attribute="1" defaultMemberUniqueName="[Orders].[Zip Code].[All]" allUniqueName="[Orders].[Zip Code].[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Profit Margin]" caption="Profit Margin" measure="1" displayFolder="" measureGroup="Orders" count="0"/>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38036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C1EEB-067B-4C84-A914-E41DF65CBEB8}" name="PivotTable2" cacheId="96" applyNumberFormats="0" applyBorderFormats="0" applyFontFormats="0" applyPatternFormats="0" applyAlignmentFormats="0" applyWidthHeightFormats="1" dataCaption="Values" tag="caa0aa5a-b5c4-4f71-a7d5-55aeabc0cad5" updatedVersion="8" minRefreshableVersion="3" useAutoFormatting="1" subtotalHiddenItems="1" itemPrintTitles="1" createdVersion="8" indent="0" outline="1" outlineData="1" multipleFieldFilters="0" chartFormat="7">
  <location ref="A1:B54" firstHeaderRow="1" firstDataRow="1" firstDataCol="1"/>
  <pivotFields count="5">
    <pivotField axis="axisRow"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 count="1" selected="0">
            <x v="0"/>
          </reference>
          <reference field="2" count="1" selected="0">
            <x v="3"/>
          </reference>
        </references>
      </pivotArea>
    </chartFormat>
    <chartFormat chart="2" format="4">
      <pivotArea type="data" outline="0" fieldPosition="0">
        <references count="3">
          <reference field="4294967294" count="1" selected="0">
            <x v="0"/>
          </reference>
          <reference field="1" count="1" selected="0">
            <x v="10"/>
          </reference>
          <reference field="2"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3"/>
    <rowHierarchyUsage hierarchyUsage="2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E7AEB-06ED-461A-A901-CE6CF2E844D1}" name="PivotTable3" cacheId="87" applyNumberFormats="0" applyBorderFormats="0" applyFontFormats="0" applyPatternFormats="0" applyAlignmentFormats="0" applyWidthHeightFormats="1" dataCaption="Values" tag="384d6634-ece0-4748-a82a-cb272225121e" updatedVersion="8" minRefreshableVersion="3" useAutoFormatting="1" itemPrintTitles="1" createdVersion="8" indent="0" outline="1" outlineData="1" multipleFieldFilters="0" chartFormat="6">
  <location ref="A1:B5"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7">
        <item x="16"/>
        <item x="3"/>
        <item x="12"/>
        <item x="11"/>
        <item x="10"/>
        <item x="9"/>
        <item x="8"/>
        <item x="15"/>
        <item x="2"/>
        <item x="7"/>
        <item x="6"/>
        <item x="14"/>
        <item x="13"/>
        <item x="1"/>
        <item x="0"/>
        <item x="5"/>
        <item x="4"/>
      </items>
    </pivotField>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EFDBA-4441-47F9-9D11-237D637CBFCC}" name="PivotTable4" cacheId="128" applyNumberFormats="0" applyBorderFormats="0" applyFontFormats="0" applyPatternFormats="0" applyAlignmentFormats="0" applyWidthHeightFormats="1" dataCaption="Values" tag="09b5fb37-4c7b-4578-82e6-9f44169bc2ee" updatedVersion="8" minRefreshableVersion="3" useAutoFormatting="1" itemPrintTitles="1" createdVersion="8" indent="0" outline="1" outlineData="1" multipleFieldFilters="0" chartFormat="14">
  <location ref="A1:B1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2">
    <field x="2"/>
    <field x="0"/>
  </rowFields>
  <rowItems count="9">
    <i>
      <x/>
    </i>
    <i r="1">
      <x/>
    </i>
    <i>
      <x v="3"/>
    </i>
    <i r="1">
      <x v="3"/>
    </i>
    <i>
      <x v="1"/>
    </i>
    <i r="1">
      <x v="1"/>
    </i>
    <i>
      <x v="2"/>
    </i>
    <i r="1">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 chart="0" format="9" series="1">
      <pivotArea type="data" outline="0" fieldPosition="0">
        <references count="2">
          <reference field="4294967294" count="1" selected="0">
            <x v="0"/>
          </reference>
          <reference field="0" count="1" selected="0">
            <x v="2"/>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2"/>
          </reference>
        </references>
      </pivotArea>
    </chartFormat>
    <chartFormat chart="0" format="12" series="1">
      <pivotArea type="data" outline="0" fieldPosition="0">
        <references count="2">
          <reference field="4294967294" count="1" selected="0">
            <x v="0"/>
          </reference>
          <reference field="2" count="1" selected="0">
            <x v="3"/>
          </reference>
        </references>
      </pivotArea>
    </chartFormat>
    <chartFormat chart="8" format="15"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9"/>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24D1B-35D0-43BD-A76A-62321999B4F0}" name="PivotTable5" cacheId="84" applyNumberFormats="0" applyBorderFormats="0" applyFontFormats="0" applyPatternFormats="0" applyAlignmentFormats="0" applyWidthHeightFormats="1" dataCaption="Values" tag="7531173a-a097-4878-bf82-5407a029665c" updatedVersion="8" minRefreshableVersion="3" useAutoFormatting="1" itemPrintTitles="1" createdVersion="8" indent="0" outline="1" outlineData="1" multipleFieldFilters="0" chartFormat="11">
  <location ref="A1:B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5ABEDE-6A26-4A4F-9AD7-5DDB11E04A52}" name="PivotTable6" cacheId="134" applyNumberFormats="0" applyBorderFormats="0" applyFontFormats="0" applyPatternFormats="0" applyAlignmentFormats="0" applyWidthHeightFormats="1" dataCaption="Values" tag="b1af736a-7399-43b3-b27a-75a2ee2776e6" updatedVersion="8" minRefreshableVersion="3" useAutoFormatting="1" itemPrintTitles="1" createdVersion="8" indent="0" outline="1" outlineData="1" multipleFieldFilters="0" chartFormat="14">
  <location ref="A1:B5" firstHeaderRow="1" firstDataRow="1" firstDataCol="1"/>
  <pivotFields count="2">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35BA8-610D-4D4D-997E-F6401692BE32}" name="PivotTable1" cacheId="143" applyNumberFormats="0" applyBorderFormats="0" applyFontFormats="0" applyPatternFormats="0" applyAlignmentFormats="0" applyWidthHeightFormats="1" dataCaption="Values" tag="e6dd79e3-2db9-426d-b1b5-c61aedb258a6" updatedVersion="8" minRefreshableVersion="3" useAutoFormatting="1" subtotalHiddenItems="1" itemPrintTitles="1" createdVersion="8" indent="0" outline="1" outlineData="1" multipleFieldFilters="0">
  <location ref="H8:I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F49B8B-34DA-48CB-AA55-E9F318CEE737}" name="PivotTable1"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390D991-6D70-438D-94EA-B09B976EA3C6}" sourceName="[Orders].[Product Category]">
  <pivotTables>
    <pivotTable tabId="2" name="PivotTable3"/>
    <pivotTable tabId="5" name="PivotTable6"/>
    <pivotTable tabId="4" name="PivotTable5"/>
    <pivotTable tabId="3" name="PivotTable4"/>
    <pivotTable tabId="1" name="PivotTable2"/>
  </pivotTables>
  <data>
    <olap pivotCacheId="144380368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CCCC86-12B6-43B2-8DDE-69F6BACC6736}" sourceName="[Orders].[Region]">
  <pivotTables>
    <pivotTable tabId="3" name="PivotTable4"/>
    <pivotTable tabId="2" name="PivotTable3"/>
    <pivotTable tabId="5" name="PivotTable6"/>
    <pivotTable tabId="4" name="PivotTable5"/>
    <pivotTable tabId="1" name="PivotTable2"/>
  </pivotTables>
  <data>
    <olap pivotCacheId="1443803686">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098A7E1-BA97-41AE-B97E-3F5406D1E99A}" sourceName="[Orders].[Customer Segment]">
  <pivotTables>
    <pivotTable tabId="4" name="PivotTable5"/>
    <pivotTable tabId="2" name="PivotTable3"/>
    <pivotTable tabId="5" name="PivotTable6"/>
    <pivotTable tabId="3" name="PivotTable4"/>
    <pivotTable tabId="1" name="PivotTable2"/>
  </pivotTables>
  <data>
    <olap pivotCacheId="144380368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59DA7C6-2657-42BC-A976-622469375B56}" cache="Slicer_Product_Category" caption="Product 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0F95C2-FC4F-4BF0-87C4-F05E42984D14}" cache="Slicer_Region"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7F0F9021-B9AC-4EE2-A77C-1EB460BF18A8}" cache="Slicer_Customer_Segment" caption="Customer Segment"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A0E3DF1-0AF0-4ADC-AA00-A23D48719D1B}" cache="Slicer_Product_Category" caption="Product Category" level="1" style="SlicerStyleLight5" rowHeight="241300"/>
  <slicer name="Region 1" xr10:uid="{47FAF692-B24F-4CA7-B4B2-D08A1F3FAF11}" cache="Slicer_Region" caption="Region" level="1" style="SlicerStyleLight5" rowHeight="241300"/>
  <slicer name="Customer Segment 1" xr10:uid="{E2181C98-C502-4D04-9373-426AAD2F45A6}" cache="Slicer_Customer_Segment" caption="Customer Segment"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D0AF-F85D-4426-A0C2-036A60A0EA37}">
  <dimension ref="A1:B54"/>
  <sheetViews>
    <sheetView workbookViewId="0"/>
  </sheetViews>
  <sheetFormatPr defaultRowHeight="14.25" x14ac:dyDescent="0.45"/>
  <cols>
    <col min="1" max="1" width="12.06640625" bestFit="1" customWidth="1"/>
    <col min="2" max="2" width="13.265625" bestFit="1" customWidth="1"/>
  </cols>
  <sheetData>
    <row r="1" spans="1:2" x14ac:dyDescent="0.45">
      <c r="A1" s="1" t="s">
        <v>0</v>
      </c>
      <c r="B1" t="s">
        <v>18</v>
      </c>
    </row>
    <row r="2" spans="1:2" x14ac:dyDescent="0.45">
      <c r="A2" s="2" t="s">
        <v>2</v>
      </c>
      <c r="B2" s="7"/>
    </row>
    <row r="3" spans="1:2" x14ac:dyDescent="0.45">
      <c r="A3" s="3" t="s">
        <v>3</v>
      </c>
      <c r="B3" s="5">
        <v>516302.9595</v>
      </c>
    </row>
    <row r="4" spans="1:2" x14ac:dyDescent="0.45">
      <c r="A4" s="3" t="s">
        <v>4</v>
      </c>
      <c r="B4" s="5">
        <v>332480.63650000002</v>
      </c>
    </row>
    <row r="5" spans="1:2" x14ac:dyDescent="0.45">
      <c r="A5" s="3" t="s">
        <v>5</v>
      </c>
      <c r="B5" s="5">
        <v>411628.72899999999</v>
      </c>
    </row>
    <row r="6" spans="1:2" x14ac:dyDescent="0.45">
      <c r="A6" s="3" t="s">
        <v>6</v>
      </c>
      <c r="B6" s="5">
        <v>393276.48200000002</v>
      </c>
    </row>
    <row r="7" spans="1:2" x14ac:dyDescent="0.45">
      <c r="A7" s="3" t="s">
        <v>7</v>
      </c>
      <c r="B7" s="5">
        <v>230145.538</v>
      </c>
    </row>
    <row r="8" spans="1:2" x14ac:dyDescent="0.45">
      <c r="A8" s="3" t="s">
        <v>8</v>
      </c>
      <c r="B8" s="5">
        <v>263456.06800000003</v>
      </c>
    </row>
    <row r="9" spans="1:2" x14ac:dyDescent="0.45">
      <c r="A9" s="3" t="s">
        <v>9</v>
      </c>
      <c r="B9" s="5">
        <v>380503.97</v>
      </c>
    </row>
    <row r="10" spans="1:2" x14ac:dyDescent="0.45">
      <c r="A10" s="3" t="s">
        <v>10</v>
      </c>
      <c r="B10" s="5">
        <v>329754.71500000003</v>
      </c>
    </row>
    <row r="11" spans="1:2" x14ac:dyDescent="0.45">
      <c r="A11" s="3" t="s">
        <v>11</v>
      </c>
      <c r="B11" s="5">
        <v>325292.31449999998</v>
      </c>
    </row>
    <row r="12" spans="1:2" x14ac:dyDescent="0.45">
      <c r="A12" s="3" t="s">
        <v>12</v>
      </c>
      <c r="B12" s="5">
        <v>361555.26650000003</v>
      </c>
    </row>
    <row r="13" spans="1:2" x14ac:dyDescent="0.45">
      <c r="A13" s="3" t="s">
        <v>13</v>
      </c>
      <c r="B13" s="5">
        <v>248933.42600000001</v>
      </c>
    </row>
    <row r="14" spans="1:2" x14ac:dyDescent="0.45">
      <c r="A14" s="3" t="s">
        <v>14</v>
      </c>
      <c r="B14" s="5">
        <v>415809.3505</v>
      </c>
    </row>
    <row r="15" spans="1:2" x14ac:dyDescent="0.45">
      <c r="A15" s="2" t="s">
        <v>15</v>
      </c>
      <c r="B15" s="7"/>
    </row>
    <row r="16" spans="1:2" x14ac:dyDescent="0.45">
      <c r="A16" s="3" t="s">
        <v>3</v>
      </c>
      <c r="B16" s="5">
        <v>336526.68050000002</v>
      </c>
    </row>
    <row r="17" spans="1:2" x14ac:dyDescent="0.45">
      <c r="A17" s="3" t="s">
        <v>4</v>
      </c>
      <c r="B17" s="5">
        <v>271580.50799999997</v>
      </c>
    </row>
    <row r="18" spans="1:2" x14ac:dyDescent="0.45">
      <c r="A18" s="3" t="s">
        <v>5</v>
      </c>
      <c r="B18" s="5">
        <v>217808.00649999999</v>
      </c>
    </row>
    <row r="19" spans="1:2" x14ac:dyDescent="0.45">
      <c r="A19" s="3" t="s">
        <v>6</v>
      </c>
      <c r="B19" s="5">
        <v>266968.58899999998</v>
      </c>
    </row>
    <row r="20" spans="1:2" x14ac:dyDescent="0.45">
      <c r="A20" s="3" t="s">
        <v>7</v>
      </c>
      <c r="B20" s="5">
        <v>283534.28499999997</v>
      </c>
    </row>
    <row r="21" spans="1:2" x14ac:dyDescent="0.45">
      <c r="A21" s="3" t="s">
        <v>8</v>
      </c>
      <c r="B21" s="5">
        <v>293080.66499999998</v>
      </c>
    </row>
    <row r="22" spans="1:2" x14ac:dyDescent="0.45">
      <c r="A22" s="3" t="s">
        <v>9</v>
      </c>
      <c r="B22" s="5">
        <v>229885.49849999999</v>
      </c>
    </row>
    <row r="23" spans="1:2" x14ac:dyDescent="0.45">
      <c r="A23" s="3" t="s">
        <v>10</v>
      </c>
      <c r="B23" s="5">
        <v>207937.00899999999</v>
      </c>
    </row>
    <row r="24" spans="1:2" x14ac:dyDescent="0.45">
      <c r="A24" s="3" t="s">
        <v>11</v>
      </c>
      <c r="B24" s="5">
        <v>418343.27850000001</v>
      </c>
    </row>
    <row r="25" spans="1:2" x14ac:dyDescent="0.45">
      <c r="A25" s="3" t="s">
        <v>12</v>
      </c>
      <c r="B25" s="5">
        <v>365251.98499999999</v>
      </c>
    </row>
    <row r="26" spans="1:2" x14ac:dyDescent="0.45">
      <c r="A26" s="3" t="s">
        <v>13</v>
      </c>
      <c r="B26" s="5">
        <v>290670.3455</v>
      </c>
    </row>
    <row r="27" spans="1:2" x14ac:dyDescent="0.45">
      <c r="A27" s="3" t="s">
        <v>14</v>
      </c>
      <c r="B27" s="5">
        <v>368093.95400000003</v>
      </c>
    </row>
    <row r="28" spans="1:2" x14ac:dyDescent="0.45">
      <c r="A28" s="2" t="s">
        <v>16</v>
      </c>
      <c r="B28" s="7"/>
    </row>
    <row r="29" spans="1:2" x14ac:dyDescent="0.45">
      <c r="A29" s="3" t="s">
        <v>3</v>
      </c>
      <c r="B29" s="5">
        <v>251467.228</v>
      </c>
    </row>
    <row r="30" spans="1:2" x14ac:dyDescent="0.45">
      <c r="A30" s="3" t="s">
        <v>4</v>
      </c>
      <c r="B30" s="5">
        <v>299890.141</v>
      </c>
    </row>
    <row r="31" spans="1:2" x14ac:dyDescent="0.45">
      <c r="A31" s="3" t="s">
        <v>5</v>
      </c>
      <c r="B31" s="5">
        <v>296035.87099999998</v>
      </c>
    </row>
    <row r="32" spans="1:2" x14ac:dyDescent="0.45">
      <c r="A32" s="3" t="s">
        <v>6</v>
      </c>
      <c r="B32" s="5">
        <v>288213.397</v>
      </c>
    </row>
    <row r="33" spans="1:2" x14ac:dyDescent="0.45">
      <c r="A33" s="3" t="s">
        <v>7</v>
      </c>
      <c r="B33" s="5">
        <v>262628.49599999998</v>
      </c>
    </row>
    <row r="34" spans="1:2" x14ac:dyDescent="0.45">
      <c r="A34" s="3" t="s">
        <v>8</v>
      </c>
      <c r="B34" s="5">
        <v>197740.8455</v>
      </c>
    </row>
    <row r="35" spans="1:2" x14ac:dyDescent="0.45">
      <c r="A35" s="3" t="s">
        <v>9</v>
      </c>
      <c r="B35" s="5">
        <v>287905.18650000001</v>
      </c>
    </row>
    <row r="36" spans="1:2" x14ac:dyDescent="0.45">
      <c r="A36" s="3" t="s">
        <v>10</v>
      </c>
      <c r="B36" s="5">
        <v>274578.47950000002</v>
      </c>
    </row>
    <row r="37" spans="1:2" x14ac:dyDescent="0.45">
      <c r="A37" s="3" t="s">
        <v>11</v>
      </c>
      <c r="B37" s="5">
        <v>276049.79599999997</v>
      </c>
    </row>
    <row r="38" spans="1:2" x14ac:dyDescent="0.45">
      <c r="A38" s="3" t="s">
        <v>12</v>
      </c>
      <c r="B38" s="5">
        <v>305660.451</v>
      </c>
    </row>
    <row r="39" spans="1:2" x14ac:dyDescent="0.45">
      <c r="A39" s="3" t="s">
        <v>13</v>
      </c>
      <c r="B39" s="5">
        <v>367769.49599999998</v>
      </c>
    </row>
    <row r="40" spans="1:2" x14ac:dyDescent="0.45">
      <c r="A40" s="3" t="s">
        <v>14</v>
      </c>
      <c r="B40" s="5">
        <v>328877.31449999998</v>
      </c>
    </row>
    <row r="41" spans="1:2" x14ac:dyDescent="0.45">
      <c r="A41" s="2" t="s">
        <v>17</v>
      </c>
      <c r="B41" s="7"/>
    </row>
    <row r="42" spans="1:2" x14ac:dyDescent="0.45">
      <c r="A42" s="3" t="s">
        <v>3</v>
      </c>
      <c r="B42" s="5">
        <v>340626.50699999998</v>
      </c>
    </row>
    <row r="43" spans="1:2" x14ac:dyDescent="0.45">
      <c r="A43" s="3" t="s">
        <v>4</v>
      </c>
      <c r="B43" s="5">
        <v>276132.49900000001</v>
      </c>
    </row>
    <row r="44" spans="1:2" x14ac:dyDescent="0.45">
      <c r="A44" s="3" t="s">
        <v>5</v>
      </c>
      <c r="B44" s="5">
        <v>348208.32500000001</v>
      </c>
    </row>
    <row r="45" spans="1:2" x14ac:dyDescent="0.45">
      <c r="A45" s="3" t="s">
        <v>6</v>
      </c>
      <c r="B45" s="5">
        <v>268024.96999999997</v>
      </c>
    </row>
    <row r="46" spans="1:2" x14ac:dyDescent="0.45">
      <c r="A46" s="3" t="s">
        <v>7</v>
      </c>
      <c r="B46" s="5">
        <v>384588.06150000001</v>
      </c>
    </row>
    <row r="47" spans="1:2" x14ac:dyDescent="0.45">
      <c r="A47" s="3" t="s">
        <v>8</v>
      </c>
      <c r="B47" s="5">
        <v>276580.93550000002</v>
      </c>
    </row>
    <row r="48" spans="1:2" x14ac:dyDescent="0.45">
      <c r="A48" s="3" t="s">
        <v>9</v>
      </c>
      <c r="B48" s="5">
        <v>242809.69949999999</v>
      </c>
    </row>
    <row r="49" spans="1:2" x14ac:dyDescent="0.45">
      <c r="A49" s="3" t="s">
        <v>10</v>
      </c>
      <c r="B49" s="5">
        <v>302745.12349999999</v>
      </c>
    </row>
    <row r="50" spans="1:2" x14ac:dyDescent="0.45">
      <c r="A50" s="3" t="s">
        <v>11</v>
      </c>
      <c r="B50" s="5">
        <v>318271.56650000002</v>
      </c>
    </row>
    <row r="51" spans="1:2" x14ac:dyDescent="0.45">
      <c r="A51" s="3" t="s">
        <v>12</v>
      </c>
      <c r="B51" s="5">
        <v>351246.73249999998</v>
      </c>
    </row>
    <row r="52" spans="1:2" x14ac:dyDescent="0.45">
      <c r="A52" s="3" t="s">
        <v>13</v>
      </c>
      <c r="B52" s="5">
        <v>256020.10399999999</v>
      </c>
    </row>
    <row r="53" spans="1:2" x14ac:dyDescent="0.45">
      <c r="A53" s="3" t="s">
        <v>14</v>
      </c>
      <c r="B53" s="5">
        <v>354709.33799999999</v>
      </c>
    </row>
    <row r="54" spans="1:2" x14ac:dyDescent="0.45">
      <c r="A54" s="2" t="s">
        <v>1</v>
      </c>
      <c r="B54" s="5">
        <v>14915600.823999999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AC66-45CC-40CE-BC2D-CEEC68CDC6A2}">
  <dimension ref="A1:F18"/>
  <sheetViews>
    <sheetView workbookViewId="0">
      <selection activeCell="A18" sqref="A18"/>
    </sheetView>
  </sheetViews>
  <sheetFormatPr defaultRowHeight="14.25" x14ac:dyDescent="0.45"/>
  <cols>
    <col min="1" max="1" width="12.33203125" bestFit="1" customWidth="1"/>
    <col min="2" max="2" width="12.19921875" bestFit="1" customWidth="1"/>
  </cols>
  <sheetData>
    <row r="1" spans="1:2" x14ac:dyDescent="0.45">
      <c r="A1" s="1" t="s">
        <v>0</v>
      </c>
      <c r="B1" t="s">
        <v>22</v>
      </c>
    </row>
    <row r="2" spans="1:2" x14ac:dyDescent="0.45">
      <c r="A2" s="2" t="s">
        <v>19</v>
      </c>
      <c r="B2" s="5">
        <v>117432.98628099992</v>
      </c>
    </row>
    <row r="3" spans="1:2" x14ac:dyDescent="0.45">
      <c r="A3" s="2" t="s">
        <v>20</v>
      </c>
      <c r="B3" s="5">
        <v>518021.45800000126</v>
      </c>
    </row>
    <row r="4" spans="1:2" x14ac:dyDescent="0.45">
      <c r="A4" s="2" t="s">
        <v>21</v>
      </c>
      <c r="B4" s="5">
        <v>886313.51529999962</v>
      </c>
    </row>
    <row r="5" spans="1:2" x14ac:dyDescent="0.45">
      <c r="A5" s="2" t="s">
        <v>1</v>
      </c>
      <c r="B5" s="5">
        <v>1521767.9595810014</v>
      </c>
    </row>
    <row r="18" spans="6:6" x14ac:dyDescent="0.45">
      <c r="F18" t="s">
        <v>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4C71-1C29-4985-B303-BCEB90A1E278}">
  <dimension ref="A1:B10"/>
  <sheetViews>
    <sheetView workbookViewId="0">
      <selection activeCell="B1" sqref="B1:B1048576"/>
    </sheetView>
  </sheetViews>
  <sheetFormatPr defaultRowHeight="14.25" x14ac:dyDescent="0.45"/>
  <cols>
    <col min="1" max="1" width="12.06640625" bestFit="1" customWidth="1"/>
    <col min="2" max="2" width="13.265625" bestFit="1" customWidth="1"/>
    <col min="3" max="5" width="12.19921875" bestFit="1" customWidth="1"/>
    <col min="6" max="6" width="13.265625" bestFit="1" customWidth="1"/>
  </cols>
  <sheetData>
    <row r="1" spans="1:2" x14ac:dyDescent="0.45">
      <c r="A1" s="1" t="s">
        <v>0</v>
      </c>
      <c r="B1" t="s">
        <v>18</v>
      </c>
    </row>
    <row r="2" spans="1:2" x14ac:dyDescent="0.45">
      <c r="A2" s="2" t="s">
        <v>28</v>
      </c>
      <c r="B2" s="7"/>
    </row>
    <row r="3" spans="1:2" x14ac:dyDescent="0.45">
      <c r="A3" s="3" t="s">
        <v>24</v>
      </c>
      <c r="B3" s="5">
        <v>4699167.2484999998</v>
      </c>
    </row>
    <row r="4" spans="1:2" x14ac:dyDescent="0.45">
      <c r="A4" s="2" t="s">
        <v>31</v>
      </c>
      <c r="B4" s="7"/>
    </row>
    <row r="5" spans="1:2" x14ac:dyDescent="0.45">
      <c r="A5" s="3" t="s">
        <v>27</v>
      </c>
      <c r="B5" s="5">
        <v>3649747.7459999998</v>
      </c>
    </row>
    <row r="6" spans="1:2" x14ac:dyDescent="0.45">
      <c r="A6" s="2" t="s">
        <v>29</v>
      </c>
      <c r="B6" s="7"/>
    </row>
    <row r="7" spans="1:2" x14ac:dyDescent="0.45">
      <c r="A7" s="3" t="s">
        <v>25</v>
      </c>
      <c r="B7" s="5">
        <v>3416466.4709999999</v>
      </c>
    </row>
    <row r="8" spans="1:2" x14ac:dyDescent="0.45">
      <c r="A8" s="2" t="s">
        <v>30</v>
      </c>
      <c r="B8" s="7"/>
    </row>
    <row r="9" spans="1:2" x14ac:dyDescent="0.45">
      <c r="A9" s="3" t="s">
        <v>26</v>
      </c>
      <c r="B9" s="5">
        <v>3150219.3585000001</v>
      </c>
    </row>
    <row r="10" spans="1:2" x14ac:dyDescent="0.45">
      <c r="A10" s="2" t="s">
        <v>1</v>
      </c>
      <c r="B10" s="5">
        <v>14915600.823999999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CFC1-6DB1-4FE2-89D0-835C759664B6}">
  <dimension ref="A1:B6"/>
  <sheetViews>
    <sheetView workbookViewId="0">
      <selection activeCell="B3" sqref="B3"/>
    </sheetView>
  </sheetViews>
  <sheetFormatPr defaultRowHeight="14.25" x14ac:dyDescent="0.45"/>
  <cols>
    <col min="1" max="1" width="12.06640625" bestFit="1" customWidth="1"/>
    <col min="2" max="2" width="12.19921875" bestFit="1" customWidth="1"/>
  </cols>
  <sheetData>
    <row r="1" spans="1:2" x14ac:dyDescent="0.45">
      <c r="A1" s="1" t="s">
        <v>0</v>
      </c>
      <c r="B1" t="s">
        <v>22</v>
      </c>
    </row>
    <row r="2" spans="1:2" x14ac:dyDescent="0.45">
      <c r="A2" s="2" t="s">
        <v>28</v>
      </c>
      <c r="B2" s="5">
        <v>481891.24333999929</v>
      </c>
    </row>
    <row r="3" spans="1:2" x14ac:dyDescent="0.45">
      <c r="A3" s="2" t="s">
        <v>30</v>
      </c>
      <c r="B3" s="5">
        <v>422507.11160000041</v>
      </c>
    </row>
    <row r="4" spans="1:2" x14ac:dyDescent="0.45">
      <c r="A4" s="2" t="s">
        <v>29</v>
      </c>
      <c r="B4" s="5">
        <v>317852.04434099962</v>
      </c>
    </row>
    <row r="5" spans="1:2" x14ac:dyDescent="0.45">
      <c r="A5" s="2" t="s">
        <v>31</v>
      </c>
      <c r="B5" s="5">
        <v>299517.56030000001</v>
      </c>
    </row>
    <row r="6" spans="1:2" x14ac:dyDescent="0.45">
      <c r="A6" s="2" t="s">
        <v>1</v>
      </c>
      <c r="B6" s="5">
        <v>1521767.9595810014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650A-7928-4A11-AF64-4E9FB88CB564}">
  <dimension ref="A1:B5"/>
  <sheetViews>
    <sheetView workbookViewId="0">
      <selection activeCell="I24" sqref="I24"/>
    </sheetView>
  </sheetViews>
  <sheetFormatPr defaultRowHeight="14.25" x14ac:dyDescent="0.45"/>
  <cols>
    <col min="1" max="1" width="12.33203125" bestFit="1" customWidth="1"/>
    <col min="2" max="2" width="10.3984375" bestFit="1" customWidth="1"/>
  </cols>
  <sheetData>
    <row r="1" spans="1:2" x14ac:dyDescent="0.45">
      <c r="A1" s="1" t="s">
        <v>0</v>
      </c>
      <c r="B1" t="s">
        <v>32</v>
      </c>
    </row>
    <row r="2" spans="1:2" x14ac:dyDescent="0.45">
      <c r="A2" s="2" t="s">
        <v>20</v>
      </c>
      <c r="B2" s="4">
        <v>0.15748898678414097</v>
      </c>
    </row>
    <row r="3" spans="1:2" x14ac:dyDescent="0.45">
      <c r="A3" s="2" t="s">
        <v>21</v>
      </c>
      <c r="B3" s="4">
        <v>0.30785791173304627</v>
      </c>
    </row>
    <row r="4" spans="1:2" x14ac:dyDescent="0.45">
      <c r="A4" s="2" t="s">
        <v>19</v>
      </c>
      <c r="B4" s="4">
        <v>0.36643177450352338</v>
      </c>
    </row>
    <row r="5" spans="1:2" x14ac:dyDescent="0.45">
      <c r="A5" s="2" t="s">
        <v>1</v>
      </c>
      <c r="B5" s="4">
        <v>0.10407569141193596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DDBE-E2CC-4C90-A657-57C4C36A47BB}">
  <dimension ref="A1:AF2"/>
  <sheetViews>
    <sheetView showGridLines="0" showRowColHeaders="0" tabSelected="1" zoomScaleNormal="100" workbookViewId="0">
      <selection activeCell="S24" sqref="S24"/>
    </sheetView>
  </sheetViews>
  <sheetFormatPr defaultRowHeight="14.25" x14ac:dyDescent="0.45"/>
  <sheetData>
    <row r="1" spans="1:32" ht="14.25" customHeight="1" x14ac:dyDescent="0.45">
      <c r="A1" s="6" t="s">
        <v>33</v>
      </c>
      <c r="B1" s="6"/>
      <c r="C1" s="6"/>
      <c r="D1" s="6"/>
      <c r="E1" s="6"/>
      <c r="F1" s="6"/>
      <c r="G1" s="6"/>
      <c r="H1" s="6"/>
      <c r="I1" s="6"/>
      <c r="J1" s="6"/>
      <c r="K1" s="6"/>
      <c r="L1" s="6"/>
      <c r="M1" s="6"/>
      <c r="N1" s="6"/>
      <c r="O1" s="6"/>
      <c r="P1" s="6"/>
      <c r="Q1" s="6" t="s">
        <v>33</v>
      </c>
      <c r="R1" s="6"/>
      <c r="S1" s="6"/>
      <c r="T1" s="6"/>
      <c r="U1" s="6"/>
      <c r="V1" s="6"/>
      <c r="W1" s="6"/>
      <c r="X1" s="6"/>
      <c r="Y1" s="6"/>
      <c r="Z1" s="6"/>
      <c r="AA1" s="6"/>
      <c r="AB1" s="6"/>
      <c r="AC1" s="6"/>
      <c r="AD1" s="6"/>
      <c r="AE1" s="6"/>
      <c r="AF1" s="6"/>
    </row>
    <row r="2" spans="1:32" ht="14.25" customHeight="1" x14ac:dyDescent="0.4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row>
  </sheetData>
  <mergeCells count="2">
    <mergeCell ref="A1:P2"/>
    <mergeCell ref="Q1:A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0FE5-96AE-48FD-880F-36CC1D2ACE47}">
  <dimension ref="C2:I9"/>
  <sheetViews>
    <sheetView workbookViewId="0">
      <selection activeCell="D9" sqref="D9"/>
    </sheetView>
  </sheetViews>
  <sheetFormatPr defaultRowHeight="14.25" x14ac:dyDescent="0.45"/>
  <cols>
    <col min="8" max="8" width="10.796875" bestFit="1" customWidth="1"/>
    <col min="9" max="9" width="11.3984375" bestFit="1" customWidth="1"/>
  </cols>
  <sheetData>
    <row r="2" spans="3:9" x14ac:dyDescent="0.45">
      <c r="C2" t="s">
        <v>34</v>
      </c>
      <c r="D2" t="str">
        <f>TEXT(GETPIVOTDATA("[Measures].[Total Sales]",Sales_by_region!$A$1)/1000000, "0.00")&amp;"M"</f>
        <v>14.92M</v>
      </c>
    </row>
    <row r="3" spans="3:9" x14ac:dyDescent="0.45">
      <c r="C3" t="s">
        <v>35</v>
      </c>
      <c r="D3" t="str">
        <f>TEXT(GETPIVOTDATA("[Measures].[Total Profit]",Profit_by_ctg!$A$1)/1000000, "0.00")&amp;"M"</f>
        <v>1.52M</v>
      </c>
    </row>
    <row r="4" spans="3:9" x14ac:dyDescent="0.45">
      <c r="C4" t="s">
        <v>36</v>
      </c>
      <c r="D4">
        <f>GETPIVOTDATA("[Measures].[Total Orders]",$H$8)</f>
        <v>5496</v>
      </c>
    </row>
    <row r="5" spans="3:9" x14ac:dyDescent="0.45">
      <c r="C5" t="s">
        <v>38</v>
      </c>
      <c r="D5" t="str">
        <f>TEXT(GETPIVOTDATA("[Measures].[Return Rate]",'Return%by_ctg'!$A$1),"0.00"&amp;"%")</f>
        <v>10.41%</v>
      </c>
    </row>
    <row r="6" spans="3:9" x14ac:dyDescent="0.45">
      <c r="C6" t="s">
        <v>40</v>
      </c>
      <c r="D6" t="str">
        <f>TEXT(GETPIVOTDATA("[Measures].[Profit Margin]",$H$8),"0.00"&amp;"%")</f>
        <v>10.20%</v>
      </c>
    </row>
    <row r="8" spans="3:9" x14ac:dyDescent="0.45">
      <c r="H8" t="s">
        <v>37</v>
      </c>
      <c r="I8" t="s">
        <v>39</v>
      </c>
    </row>
    <row r="9" spans="3:9" x14ac:dyDescent="0.45">
      <c r="H9" s="7">
        <v>5496</v>
      </c>
      <c r="I9" s="4">
        <v>0.10202525379550219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6C47-8EC6-4B8A-8664-7326894C401A}">
  <dimension ref="A1:B5"/>
  <sheetViews>
    <sheetView workbookViewId="0"/>
  </sheetViews>
  <sheetFormatPr defaultRowHeight="14.25" x14ac:dyDescent="0.45"/>
  <cols>
    <col min="1" max="1" width="12.33203125" bestFit="1" customWidth="1"/>
    <col min="2" max="2" width="11.3984375" bestFit="1" customWidth="1"/>
  </cols>
  <sheetData>
    <row r="1" spans="1:2" x14ac:dyDescent="0.45">
      <c r="A1" s="1" t="s">
        <v>0</v>
      </c>
      <c r="B1" t="s">
        <v>39</v>
      </c>
    </row>
    <row r="2" spans="1:2" x14ac:dyDescent="0.45">
      <c r="A2" s="2" t="s">
        <v>19</v>
      </c>
      <c r="B2" s="4">
        <v>2.267663089571987E-2</v>
      </c>
    </row>
    <row r="3" spans="1:2" x14ac:dyDescent="0.45">
      <c r="A3" s="2" t="s">
        <v>20</v>
      </c>
      <c r="B3" s="4">
        <v>0.13803738265210078</v>
      </c>
    </row>
    <row r="4" spans="1:2" x14ac:dyDescent="0.45">
      <c r="A4" s="2" t="s">
        <v>21</v>
      </c>
      <c r="B4" s="4">
        <v>0.14810774692900255</v>
      </c>
    </row>
    <row r="5" spans="1:2" x14ac:dyDescent="0.45">
      <c r="A5" s="2" t="s">
        <v>1</v>
      </c>
      <c r="B5" s="4">
        <v>0.10202525379550219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4F61A88-9B51-4A16-BD59-01344F2E17F4}">
  <ds:schemaRefs/>
</ds:datastoreItem>
</file>

<file path=customXml/itemProps2.xml><?xml version="1.0" encoding="utf-8"?>
<ds:datastoreItem xmlns:ds="http://schemas.openxmlformats.org/officeDocument/2006/customXml" ds:itemID="{37E8A661-CAA3-4954-9D46-6E130168AA95}">
  <ds:schemaRefs/>
</ds:datastoreItem>
</file>

<file path=customXml/itemProps3.xml><?xml version="1.0" encoding="utf-8"?>
<ds:datastoreItem xmlns:ds="http://schemas.openxmlformats.org/officeDocument/2006/customXml" ds:itemID="{B5297C4E-0532-4B6A-BD0F-8C0A07C7CA2D}">
  <ds:schemaRefs/>
</ds:datastoreItem>
</file>

<file path=customXml/itemProps4.xml><?xml version="1.0" encoding="utf-8"?>
<ds:datastoreItem xmlns:ds="http://schemas.openxmlformats.org/officeDocument/2006/customXml" ds:itemID="{4DFD856C-DC03-4CAC-84A6-B23FD6DDB0D7}">
  <ds:schemaRefs/>
</ds:datastoreItem>
</file>

<file path=customXml/itemProps5.xml><?xml version="1.0" encoding="utf-8"?>
<ds:datastoreItem xmlns:ds="http://schemas.openxmlformats.org/officeDocument/2006/customXml" ds:itemID="{0F3FEEEC-1A1E-499A-835D-8FEEEC41136D}">
  <ds:schemaRefs/>
</ds:datastoreItem>
</file>

<file path=customXml/itemProps6.xml><?xml version="1.0" encoding="utf-8"?>
<ds:datastoreItem xmlns:ds="http://schemas.openxmlformats.org/officeDocument/2006/customXml" ds:itemID="{8049CAEA-8618-432E-8F01-9851BED3809D}">
  <ds:schemaRefs/>
</ds:datastoreItem>
</file>

<file path=customXml/itemProps7.xml><?xml version="1.0" encoding="utf-8"?>
<ds:datastoreItem xmlns:ds="http://schemas.openxmlformats.org/officeDocument/2006/customXml" ds:itemID="{1E792340-B951-4935-8D1E-3A3321C1A17C}">
  <ds:schemaRefs/>
</ds:datastoreItem>
</file>

<file path=customXml/itemProps8.xml><?xml version="1.0" encoding="utf-8"?>
<ds:datastoreItem xmlns:ds="http://schemas.openxmlformats.org/officeDocument/2006/customXml" ds:itemID="{5C588896-182F-4E20-B936-B135E8ED2C2F}">
  <ds:schemaRefs/>
</ds:datastoreItem>
</file>

<file path=customXml/itemProps9.xml><?xml version="1.0" encoding="utf-8"?>
<ds:datastoreItem xmlns:ds="http://schemas.openxmlformats.org/officeDocument/2006/customXml" ds:itemID="{ED778B7F-DDD7-401C-AB35-568A73DBEE30}">
  <ds:schemaRefs/>
</ds:datastoreItem>
</file>

<file path=customXml/itemProps10.xml><?xml version="1.0" encoding="utf-8"?>
<ds:datastoreItem xmlns:ds="http://schemas.openxmlformats.org/officeDocument/2006/customXml" ds:itemID="{5EEB5177-2318-4760-B0E4-941FCC73FF9B}">
  <ds:schemaRefs/>
</ds:datastoreItem>
</file>

<file path=customXml/itemProps11.xml><?xml version="1.0" encoding="utf-8"?>
<ds:datastoreItem xmlns:ds="http://schemas.openxmlformats.org/officeDocument/2006/customXml" ds:itemID="{ACE1BEFA-F9A2-4D16-A7C0-E0C6FFA5BDD0}">
  <ds:schemaRefs/>
</ds:datastoreItem>
</file>

<file path=customXml/itemProps12.xml><?xml version="1.0" encoding="utf-8"?>
<ds:datastoreItem xmlns:ds="http://schemas.openxmlformats.org/officeDocument/2006/customXml" ds:itemID="{004F8FF5-96FA-43B1-9C91-6CB8B96CE948}">
  <ds:schemaRefs/>
</ds:datastoreItem>
</file>

<file path=customXml/itemProps13.xml><?xml version="1.0" encoding="utf-8"?>
<ds:datastoreItem xmlns:ds="http://schemas.openxmlformats.org/officeDocument/2006/customXml" ds:itemID="{A41CC7B9-3C64-46A6-9E94-2EAF05C9CA07}">
  <ds:schemaRefs/>
</ds:datastoreItem>
</file>

<file path=customXml/itemProps14.xml><?xml version="1.0" encoding="utf-8"?>
<ds:datastoreItem xmlns:ds="http://schemas.openxmlformats.org/officeDocument/2006/customXml" ds:itemID="{5959531B-299D-49B2-80B2-349EE51E4043}">
  <ds:schemaRefs/>
</ds:datastoreItem>
</file>

<file path=customXml/itemProps15.xml><?xml version="1.0" encoding="utf-8"?>
<ds:datastoreItem xmlns:ds="http://schemas.openxmlformats.org/officeDocument/2006/customXml" ds:itemID="{C5147535-1176-43BD-BA16-5449FCCBD1BA}">
  <ds:schemaRefs/>
</ds:datastoreItem>
</file>

<file path=customXml/itemProps16.xml><?xml version="1.0" encoding="utf-8"?>
<ds:datastoreItem xmlns:ds="http://schemas.openxmlformats.org/officeDocument/2006/customXml" ds:itemID="{4728A862-040B-403D-9882-E98CA79AC20D}">
  <ds:schemaRefs/>
</ds:datastoreItem>
</file>

<file path=customXml/itemProps17.xml><?xml version="1.0" encoding="utf-8"?>
<ds:datastoreItem xmlns:ds="http://schemas.openxmlformats.org/officeDocument/2006/customXml" ds:itemID="{6AEAD549-DF7D-4D32-9161-AD167DE23BF0}">
  <ds:schemaRefs/>
</ds:datastoreItem>
</file>

<file path=customXml/itemProps18.xml><?xml version="1.0" encoding="utf-8"?>
<ds:datastoreItem xmlns:ds="http://schemas.openxmlformats.org/officeDocument/2006/customXml" ds:itemID="{81BF5876-886A-4173-84DB-3429DC0AF1BA}">
  <ds:schemaRefs/>
</ds:datastoreItem>
</file>

<file path=customXml/itemProps19.xml><?xml version="1.0" encoding="utf-8"?>
<ds:datastoreItem xmlns:ds="http://schemas.openxmlformats.org/officeDocument/2006/customXml" ds:itemID="{8E914F21-4C1E-406F-9304-AFC13B6160E6}">
  <ds:schemaRefs/>
</ds:datastoreItem>
</file>

<file path=customXml/itemProps20.xml><?xml version="1.0" encoding="utf-8"?>
<ds:datastoreItem xmlns:ds="http://schemas.openxmlformats.org/officeDocument/2006/customXml" ds:itemID="{E7A38531-6A23-4EF5-BE7A-3F7C3339E9DB}">
  <ds:schemaRefs/>
</ds:datastoreItem>
</file>

<file path=customXml/itemProps21.xml><?xml version="1.0" encoding="utf-8"?>
<ds:datastoreItem xmlns:ds="http://schemas.openxmlformats.org/officeDocument/2006/customXml" ds:itemID="{8A00554F-C421-456E-AEC5-836810368181}">
  <ds:schemaRefs/>
</ds:datastoreItem>
</file>

<file path=customXml/itemProps22.xml><?xml version="1.0" encoding="utf-8"?>
<ds:datastoreItem xmlns:ds="http://schemas.openxmlformats.org/officeDocument/2006/customXml" ds:itemID="{B077C6F0-2F00-46D8-A56E-8C15D572683A}">
  <ds:schemaRefs/>
</ds:datastoreItem>
</file>

<file path=customXml/itemProps23.xml><?xml version="1.0" encoding="utf-8"?>
<ds:datastoreItem xmlns:ds="http://schemas.openxmlformats.org/officeDocument/2006/customXml" ds:itemID="{A6AE19C8-1C41-4E6C-AA00-940C828D7403}">
  <ds:schemaRefs/>
</ds:datastoreItem>
</file>

<file path=customXml/itemProps24.xml><?xml version="1.0" encoding="utf-8"?>
<ds:datastoreItem xmlns:ds="http://schemas.openxmlformats.org/officeDocument/2006/customXml" ds:itemID="{5DB44644-8BB8-4292-98B8-5225BE093660}">
  <ds:schemaRefs/>
</ds:datastoreItem>
</file>

<file path=customXml/itemProps25.xml><?xml version="1.0" encoding="utf-8"?>
<ds:datastoreItem xmlns:ds="http://schemas.openxmlformats.org/officeDocument/2006/customXml" ds:itemID="{629C338C-1BED-45F7-A2FB-21DF6BA847CD}">
  <ds:schemaRefs>
    <ds:schemaRef ds:uri="http://schemas.microsoft.com/DataMashup"/>
  </ds:schemaRefs>
</ds:datastoreItem>
</file>

<file path=customXml/itemProps26.xml><?xml version="1.0" encoding="utf-8"?>
<ds:datastoreItem xmlns:ds="http://schemas.openxmlformats.org/officeDocument/2006/customXml" ds:itemID="{39A81F66-C5A4-40F0-9466-5BD4A9DDDD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Sales_perfomance</vt:lpstr>
      <vt:lpstr>Profit_by_ctg</vt:lpstr>
      <vt:lpstr>Sales_by_region</vt:lpstr>
      <vt:lpstr>sales_by_manager</vt:lpstr>
      <vt:lpstr>Return%by_ctg</vt:lpstr>
      <vt:lpstr>dashboard</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chileshemakasa</dc:creator>
  <cp:lastModifiedBy>chileshemakasa</cp:lastModifiedBy>
  <dcterms:created xsi:type="dcterms:W3CDTF">2026-04-28T13:30:21Z</dcterms:created>
  <dcterms:modified xsi:type="dcterms:W3CDTF">2026-05-03T19:21:14Z</dcterms:modified>
</cp:coreProperties>
</file>