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psf\Host\Volumes\JHBae-Data\G-Drive\Code\OOE\"/>
    </mc:Choice>
  </mc:AlternateContent>
  <bookViews>
    <workbookView xWindow="0" yWindow="600" windowWidth="25605" windowHeight="28275" activeTab="1"/>
  </bookViews>
  <sheets>
    <sheet name="OEE-Data" sheetId="4" r:id="rId1"/>
    <sheet name="OEE-NewData" sheetId="5" r:id="rId2"/>
    <sheet name="Sheet2" sheetId="2" r:id="rId3"/>
    <sheet name="Parallel" sheetId="1" r:id="rId4"/>
  </sheets>
  <definedNames>
    <definedName name="_xlnm._FilterDatabase" localSheetId="0" hidden="1">'OEE-Data'!$C$1:$L$1</definedName>
    <definedName name="_xlnm._FilterDatabase" localSheetId="1" hidden="1">'OEE-NewData'!$A$1:$M$64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2" i="5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2" i="4"/>
  <c r="J3" i="4"/>
  <c r="D43" i="2"/>
  <c r="D39" i="2"/>
  <c r="D36" i="2"/>
  <c r="D31" i="2"/>
  <c r="D26" i="2"/>
  <c r="D22" i="2"/>
  <c r="D15" i="2"/>
  <c r="D11" i="2"/>
  <c r="D6" i="2"/>
  <c r="C5" i="1"/>
</calcChain>
</file>

<file path=xl/sharedStrings.xml><?xml version="1.0" encoding="utf-8"?>
<sst xmlns="http://schemas.openxmlformats.org/spreadsheetml/2006/main" count="709" uniqueCount="223">
  <si>
    <t>C_th</t>
    <phoneticPr fontId="1" type="noConversion"/>
  </si>
  <si>
    <t>R_th</t>
    <phoneticPr fontId="1" type="noConversion"/>
  </si>
  <si>
    <t>i (Machine)</t>
    <phoneticPr fontId="1" type="noConversion"/>
  </si>
  <si>
    <t>Case 종합 - 복수 설비, 복수 제품의 생산, 복수 공정</t>
    <phoneticPr fontId="1" type="noConversion"/>
  </si>
  <si>
    <t>Operation</t>
    <phoneticPr fontId="1" type="noConversion"/>
  </si>
  <si>
    <t>Machine</t>
    <phoneticPr fontId="1" type="noConversion"/>
  </si>
  <si>
    <t>Product</t>
    <phoneticPr fontId="1" type="noConversion"/>
  </si>
  <si>
    <t>T_L</t>
    <phoneticPr fontId="1" type="noConversion"/>
  </si>
  <si>
    <t>휴지시간</t>
    <phoneticPr fontId="1" type="noConversion"/>
  </si>
  <si>
    <t>L_T</t>
    <phoneticPr fontId="1" type="noConversion"/>
  </si>
  <si>
    <t>Tot. Av. Time</t>
    <phoneticPr fontId="1" type="noConversion"/>
  </si>
  <si>
    <t>Load. Time</t>
    <phoneticPr fontId="1" type="noConversion"/>
  </si>
  <si>
    <t>Dwn. Time Loss</t>
    <phoneticPr fontId="1" type="noConversion"/>
  </si>
  <si>
    <t>Net Op. Time</t>
    <phoneticPr fontId="1" type="noConversion"/>
  </si>
  <si>
    <t>Speed Loss</t>
    <phoneticPr fontId="1" type="noConversion"/>
  </si>
  <si>
    <t>V. Op. Time</t>
    <phoneticPr fontId="1" type="noConversion"/>
  </si>
  <si>
    <t>Defect Loss</t>
    <phoneticPr fontId="1" type="noConversion"/>
  </si>
  <si>
    <t>T_T</t>
    <phoneticPr fontId="1" type="noConversion"/>
  </si>
  <si>
    <t>L_H</t>
    <phoneticPr fontId="1" type="noConversion"/>
  </si>
  <si>
    <t>T_N</t>
    <phoneticPr fontId="1" type="noConversion"/>
  </si>
  <si>
    <t>L_S</t>
    <phoneticPr fontId="1" type="noConversion"/>
  </si>
  <si>
    <t>T_V</t>
    <phoneticPr fontId="1" type="noConversion"/>
  </si>
  <si>
    <t>L_D</t>
    <phoneticPr fontId="1" type="noConversion"/>
  </si>
  <si>
    <t>Time Related Variables</t>
    <phoneticPr fontId="1" type="noConversion"/>
  </si>
  <si>
    <t>Parameter</t>
    <phoneticPr fontId="1" type="noConversion"/>
  </si>
  <si>
    <t>R_th</t>
    <phoneticPr fontId="1" type="noConversion"/>
  </si>
  <si>
    <t>R_act</t>
    <phoneticPr fontId="1" type="noConversion"/>
  </si>
  <si>
    <t>C_th</t>
    <phoneticPr fontId="1" type="noConversion"/>
  </si>
  <si>
    <t>C_act</t>
    <phoneticPr fontId="1" type="noConversion"/>
  </si>
  <si>
    <t>Production Related Variables</t>
    <phoneticPr fontId="1" type="noConversion"/>
  </si>
  <si>
    <t>Ideal Product</t>
    <phoneticPr fontId="1" type="noConversion"/>
  </si>
  <si>
    <t>Op. Qty</t>
    <phoneticPr fontId="1" type="noConversion"/>
  </si>
  <si>
    <t>Act. Qty.</t>
    <phoneticPr fontId="1" type="noConversion"/>
  </si>
  <si>
    <t>Good qty.</t>
    <phoneticPr fontId="1" type="noConversion"/>
  </si>
  <si>
    <t>P_th</t>
    <phoneticPr fontId="1" type="noConversion"/>
  </si>
  <si>
    <t>P_o</t>
    <phoneticPr fontId="1" type="noConversion"/>
  </si>
  <si>
    <t>P_act</t>
    <phoneticPr fontId="1" type="noConversion"/>
  </si>
  <si>
    <t>P_g</t>
    <phoneticPr fontId="1" type="noConversion"/>
  </si>
  <si>
    <t>OP-01</t>
    <phoneticPr fontId="1" type="noConversion"/>
  </si>
  <si>
    <t>MC-0101</t>
    <phoneticPr fontId="1" type="noConversion"/>
  </si>
  <si>
    <t>P-01</t>
    <phoneticPr fontId="1" type="noConversion"/>
  </si>
  <si>
    <t>Id. Rate</t>
    <phoneticPr fontId="1" type="noConversion"/>
  </si>
  <si>
    <t>Act. Rate</t>
    <phoneticPr fontId="1" type="noConversion"/>
  </si>
  <si>
    <t>Id. CT</t>
    <phoneticPr fontId="1" type="noConversion"/>
  </si>
  <si>
    <t>Act. CT</t>
    <phoneticPr fontId="1" type="noConversion"/>
  </si>
  <si>
    <t>Performance (Time Based)</t>
    <phoneticPr fontId="1" type="noConversion"/>
  </si>
  <si>
    <t>A</t>
    <phoneticPr fontId="1" type="noConversion"/>
  </si>
  <si>
    <t>P</t>
    <phoneticPr fontId="1" type="noConversion"/>
  </si>
  <si>
    <t>Q</t>
    <phoneticPr fontId="1" type="noConversion"/>
  </si>
  <si>
    <t>OEE</t>
    <phoneticPr fontId="1" type="noConversion"/>
  </si>
  <si>
    <t>Availability</t>
    <phoneticPr fontId="1" type="noConversion"/>
  </si>
  <si>
    <t>Productivity</t>
    <phoneticPr fontId="1" type="noConversion"/>
  </si>
  <si>
    <t>Quality</t>
    <phoneticPr fontId="1" type="noConversion"/>
  </si>
  <si>
    <t>Ovl. E. E</t>
    <phoneticPr fontId="1" type="noConversion"/>
  </si>
  <si>
    <t>Performance (Qty. Based)</t>
    <phoneticPr fontId="1" type="noConversion"/>
  </si>
  <si>
    <t>P-02</t>
  </si>
  <si>
    <t>P-03</t>
  </si>
  <si>
    <t>P-04</t>
  </si>
  <si>
    <t>MC-0102</t>
    <phoneticPr fontId="1" type="noConversion"/>
  </si>
  <si>
    <t>P-05</t>
    <phoneticPr fontId="1" type="noConversion"/>
  </si>
  <si>
    <t>Sub total</t>
    <phoneticPr fontId="1" type="noConversion"/>
  </si>
  <si>
    <t>Operation Total</t>
    <phoneticPr fontId="1" type="noConversion"/>
  </si>
  <si>
    <t>OP-02</t>
    <phoneticPr fontId="1" type="noConversion"/>
  </si>
  <si>
    <t>MC-0201</t>
    <phoneticPr fontId="1" type="noConversion"/>
  </si>
  <si>
    <t>MC-0202</t>
    <phoneticPr fontId="1" type="noConversion"/>
  </si>
  <si>
    <t>MC-0103</t>
    <phoneticPr fontId="1" type="noConversion"/>
  </si>
  <si>
    <t>MC-0203</t>
    <phoneticPr fontId="1" type="noConversion"/>
  </si>
  <si>
    <t>OP-03</t>
    <phoneticPr fontId="1" type="noConversion"/>
  </si>
  <si>
    <t>MC-0301</t>
    <phoneticPr fontId="1" type="noConversion"/>
  </si>
  <si>
    <t>MC-0302</t>
    <phoneticPr fontId="1" type="noConversion"/>
  </si>
  <si>
    <t>MC-0303</t>
    <phoneticPr fontId="1" type="noConversion"/>
  </si>
  <si>
    <t>P-04</t>
    <phoneticPr fontId="1" type="noConversion"/>
  </si>
  <si>
    <t>Resource</t>
    <phoneticPr fontId="7" type="noConversion"/>
  </si>
  <si>
    <t>Speed</t>
    <phoneticPr fontId="7" type="noConversion"/>
  </si>
  <si>
    <t>F10-MR02-EQUIP</t>
  </si>
  <si>
    <t>Group C</t>
    <phoneticPr fontId="7" type="noConversion"/>
  </si>
  <si>
    <t>0051249</t>
  </si>
  <si>
    <t>FE012025MR2</t>
  </si>
  <si>
    <t>OPP인쇄용필름 25 내면 MR2호기</t>
  </si>
  <si>
    <t>Group C</t>
  </si>
  <si>
    <t>0051322</t>
  </si>
  <si>
    <t>FD064040MR2</t>
  </si>
  <si>
    <t>OPP테이프용필름 40 양면 MR2호기</t>
  </si>
  <si>
    <t>0051825</t>
  </si>
  <si>
    <t>FD082040MR2</t>
  </si>
  <si>
    <t>OPP섬유용필름 40 내면 MR2호기</t>
  </si>
  <si>
    <t>0051824</t>
  </si>
  <si>
    <t>FD082030MR2</t>
  </si>
  <si>
    <t>OPP섬유용필름 30 내면 MR2호기</t>
  </si>
  <si>
    <t>Group C</t>
    <phoneticPr fontId="7" type="noConversion"/>
  </si>
  <si>
    <t>0051177</t>
  </si>
  <si>
    <t>FD012020MR2</t>
  </si>
  <si>
    <t>OPP인쇄용필름 20 내면 MR2호기</t>
  </si>
  <si>
    <t>0051053</t>
  </si>
  <si>
    <t>0050929</t>
  </si>
  <si>
    <t>0051230</t>
  </si>
  <si>
    <t>FD042030MR2</t>
  </si>
  <si>
    <t>OPP NP증착용필름 30 내면 MR2호기</t>
  </si>
  <si>
    <t>0051229</t>
  </si>
  <si>
    <t>FD032030MR2</t>
  </si>
  <si>
    <t>OPP증착용필름 30 내면 MR2호기</t>
  </si>
  <si>
    <t>0051231</t>
  </si>
  <si>
    <t>FD042035MR2</t>
  </si>
  <si>
    <t>OPP NP증착용필름 35 내면 MR2호기</t>
  </si>
  <si>
    <t>0051823</t>
  </si>
  <si>
    <t>0051234</t>
  </si>
  <si>
    <t>0051233</t>
  </si>
  <si>
    <t>0050928</t>
  </si>
  <si>
    <t>0051245</t>
  </si>
  <si>
    <t>FE082040MR2</t>
  </si>
  <si>
    <t>0051244</t>
  </si>
  <si>
    <t>FE082030MR2</t>
  </si>
  <si>
    <t>Group C</t>
    <phoneticPr fontId="7" type="noConversion"/>
  </si>
  <si>
    <t>0051094</t>
  </si>
  <si>
    <t>0051232</t>
  </si>
  <si>
    <t>0050927</t>
  </si>
  <si>
    <t>0051462</t>
  </si>
  <si>
    <t>0051228</t>
  </si>
  <si>
    <t>0051242</t>
  </si>
  <si>
    <t>FE034020MR2</t>
  </si>
  <si>
    <t>OPP증착용필름 20 양면 MR2호기</t>
  </si>
  <si>
    <t>0051239</t>
  </si>
  <si>
    <t>FE012020MR2</t>
  </si>
  <si>
    <t>0051033</t>
  </si>
  <si>
    <t>0051494</t>
  </si>
  <si>
    <t>0050588</t>
  </si>
  <si>
    <t>0051241</t>
  </si>
  <si>
    <t>Group B</t>
  </si>
  <si>
    <t>0051466</t>
  </si>
  <si>
    <t>FD302025MR2</t>
  </si>
  <si>
    <t>BOPOS필름 25 내면 MR2호기</t>
  </si>
  <si>
    <t>0051243</t>
  </si>
  <si>
    <t>FE042020MR2</t>
  </si>
  <si>
    <t>OPP NP증착용필름 20 내면 MR2호기</t>
  </si>
  <si>
    <t>0051464</t>
  </si>
  <si>
    <t>FD122020MR2</t>
  </si>
  <si>
    <t>OPP인쇄용(S)필름 20 내면 MR2호기</t>
  </si>
  <si>
    <t>0051238</t>
  </si>
  <si>
    <t>FE012018MR2</t>
  </si>
  <si>
    <t>OPP인쇄용필름 18 내면 MR2호기</t>
  </si>
  <si>
    <t>0050598</t>
  </si>
  <si>
    <t>0051235</t>
  </si>
  <si>
    <t>FD522020MR2</t>
  </si>
  <si>
    <t>MATT필름 20 내면 MR2호기</t>
  </si>
  <si>
    <t>0051098</t>
  </si>
  <si>
    <t>FD541025MR2</t>
  </si>
  <si>
    <t>SMATT필름 25 무처리 MR2호기</t>
  </si>
  <si>
    <t>0051469</t>
  </si>
  <si>
    <t>0051467</t>
  </si>
  <si>
    <t>FD303025MR2</t>
  </si>
  <si>
    <t>BOPOS필름 25 외면 MR2호기</t>
  </si>
  <si>
    <t>0050829</t>
  </si>
  <si>
    <t>FD042018MR2</t>
  </si>
  <si>
    <t>OPP NP증착용필름 18 내면 MR2호기</t>
  </si>
  <si>
    <t>0051817</t>
  </si>
  <si>
    <t>0051097</t>
  </si>
  <si>
    <t>FD522030MR2</t>
  </si>
  <si>
    <t>MATT필름 30 내면 MR2호기</t>
  </si>
  <si>
    <t>0051099</t>
  </si>
  <si>
    <t>FD551020MR2</t>
  </si>
  <si>
    <t>SILKY MATT필름 20 무처리 MR2호기</t>
  </si>
  <si>
    <t>0051472</t>
  </si>
  <si>
    <t>FD302020MR2</t>
  </si>
  <si>
    <t>BOPOS필름 20 내면 MR2호기</t>
  </si>
  <si>
    <t>Group A</t>
  </si>
  <si>
    <t>0051237</t>
  </si>
  <si>
    <t>FD534018MR2</t>
  </si>
  <si>
    <t>MATT라미용필름 18 양면 MR2호기</t>
  </si>
  <si>
    <t>0051496</t>
  </si>
  <si>
    <t>FE074015MR2</t>
  </si>
  <si>
    <t>OPP라미용필름 15 양면 MR2호기</t>
  </si>
  <si>
    <t>0051826</t>
  </si>
  <si>
    <t>0051495</t>
  </si>
  <si>
    <t>FE072015MR2</t>
  </si>
  <si>
    <t>OPP라미용필름 15 내면 MR2호기</t>
  </si>
  <si>
    <t>0051236</t>
  </si>
  <si>
    <t>FD534015MR2</t>
  </si>
  <si>
    <t>MATT라미용필름 15 양면 MR2호기</t>
  </si>
  <si>
    <t>F10-MR01-EQUIP</t>
  </si>
  <si>
    <t>0051093</t>
  </si>
  <si>
    <t>FD012020MR1</t>
  </si>
  <si>
    <t>OPP인쇄용필름 20 내면 MR1호기</t>
  </si>
  <si>
    <t>0051070</t>
  </si>
  <si>
    <t>FY602020MR1</t>
  </si>
  <si>
    <t>HRP인쇄용 20-내면 MR1호기</t>
  </si>
  <si>
    <t>0050931</t>
  </si>
  <si>
    <t>FD091020MR1</t>
  </si>
  <si>
    <t>OPP이형용필름 20 무처리 MR1호기</t>
  </si>
  <si>
    <t>0051092</t>
  </si>
  <si>
    <t>0050934</t>
  </si>
  <si>
    <t>0051100</t>
  </si>
  <si>
    <t>0050602</t>
  </si>
  <si>
    <t>0051461</t>
  </si>
  <si>
    <t>0051470</t>
  </si>
  <si>
    <t>0051101</t>
  </si>
  <si>
    <t>0051247</t>
  </si>
  <si>
    <t>FE534015MR2</t>
  </si>
  <si>
    <t>0051471</t>
  </si>
  <si>
    <t>0051468</t>
  </si>
  <si>
    <t>FD504030MR1</t>
  </si>
  <si>
    <t>WP필름 30 양면 MR1호기</t>
  </si>
  <si>
    <t>0051095</t>
  </si>
  <si>
    <t>FD074012MR2</t>
  </si>
  <si>
    <t>OPP라미용필름 12 양면 MR2호기</t>
  </si>
  <si>
    <t>0051463</t>
  </si>
  <si>
    <t>FD014020MR1</t>
  </si>
  <si>
    <t>OPP인쇄용필름 20 양면 MR1호기</t>
  </si>
  <si>
    <t>0051497</t>
  </si>
  <si>
    <t>0050932</t>
  </si>
  <si>
    <t>P_Group</t>
    <phoneticPr fontId="7" type="noConversion"/>
  </si>
  <si>
    <t>P_Code</t>
    <phoneticPr fontId="7" type="noConversion"/>
  </si>
  <si>
    <t>P_Name</t>
    <phoneticPr fontId="7" type="noConversion"/>
  </si>
  <si>
    <t>W_Order</t>
    <phoneticPr fontId="7" type="noConversion"/>
  </si>
  <si>
    <t>In_Qty</t>
    <phoneticPr fontId="7" type="noConversion"/>
  </si>
  <si>
    <t>Good_Qty</t>
    <phoneticPr fontId="7" type="noConversion"/>
  </si>
  <si>
    <t>NG_Qty</t>
    <phoneticPr fontId="7" type="noConversion"/>
  </si>
  <si>
    <t>W_Time</t>
    <phoneticPr fontId="7" type="noConversion"/>
  </si>
  <si>
    <t>C_act</t>
    <phoneticPr fontId="7" type="noConversion"/>
  </si>
  <si>
    <t>L_T</t>
    <phoneticPr fontId="7" type="noConversion"/>
  </si>
  <si>
    <t>R_act</t>
    <phoneticPr fontId="5"/>
  </si>
  <si>
    <t>Resource</t>
    <phoneticPr fontId="5"/>
  </si>
  <si>
    <t>P_Group</t>
    <phoneticPr fontId="5"/>
  </si>
  <si>
    <t>Speed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</si>
</sst>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theme="1"/>
      <name val="맑은 고딕"/>
      <family val="2"/>
      <charset val="128"/>
    </font>
    <font>
      <sz val="8"/>
      <name val="맑은 고딕"/>
      <family val="2"/>
      <charset val="129"/>
    </font>
    <font>
      <b/>
      <sz val="10"/>
      <color theme="1"/>
      <name val="맑은 고딕"/>
      <family val="2"/>
      <charset val="128"/>
    </font>
    <font>
      <u/>
      <sz val="10"/>
      <color theme="10"/>
      <name val="맑은 고딕"/>
      <family val="2"/>
      <charset val="128"/>
    </font>
    <font>
      <u/>
      <sz val="10"/>
      <color theme="11"/>
      <name val="맑은 고딕"/>
      <family val="2"/>
      <charset val="128"/>
    </font>
    <font>
      <sz val="6"/>
      <name val="맑은 고딕"/>
      <family val="2"/>
      <charset val="128"/>
    </font>
    <font>
      <sz val="10"/>
      <color indexed="64"/>
      <name val="Arial"/>
      <family val="2"/>
    </font>
    <font>
      <sz val="8"/>
      <name val="돋움"/>
      <family val="3"/>
      <charset val="129"/>
    </font>
    <font>
      <sz val="10"/>
      <color indexed="64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9"/>
      <color theme="1"/>
      <name val="맑은 고딕"/>
      <family val="2"/>
      <charset val="128"/>
    </font>
    <font>
      <sz val="9"/>
      <color indexed="64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  <xf numFmtId="0" fontId="6" fillId="0" borderId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8" fillId="0" borderId="0" xfId="13" applyFont="1"/>
    <xf numFmtId="0" fontId="9" fillId="0" borderId="0" xfId="13" applyFont="1"/>
    <xf numFmtId="0" fontId="2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13" applyFont="1"/>
    <xf numFmtId="0" fontId="12" fillId="0" borderId="0" xfId="0" applyFont="1" applyAlignment="1"/>
  </cellXfs>
  <cellStyles count="55">
    <cellStyle name="Normal 2" xfId="13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표준" xfId="0" builtinId="0"/>
    <cellStyle name="표준 2" xfId="14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  <cellStyle name="하이퍼링크" xfId="53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76200</xdr:colOff>
      <xdr:row>2</xdr:row>
      <xdr:rowOff>28575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C39" sqref="C39"/>
    </sheetView>
  </sheetViews>
  <sheetFormatPr defaultColWidth="8.85546875" defaultRowHeight="13.5" x14ac:dyDescent="0.25"/>
  <cols>
    <col min="1" max="1" width="8.7109375" style="5" bestFit="1" customWidth="1"/>
    <col min="2" max="2" width="13.7109375" style="5" bestFit="1" customWidth="1"/>
    <col min="3" max="3" width="19.42578125" style="5" bestFit="1" customWidth="1"/>
    <col min="4" max="4" width="13.28515625" style="5" bestFit="1" customWidth="1"/>
    <col min="5" max="7" width="14.85546875" style="5" bestFit="1" customWidth="1"/>
    <col min="8" max="8" width="11.42578125" style="5" bestFit="1" customWidth="1"/>
    <col min="9" max="9" width="13.42578125" style="5" bestFit="1" customWidth="1"/>
    <col min="10" max="10" width="13.42578125" style="5" customWidth="1"/>
    <col min="11" max="12" width="14.85546875" style="5" bestFit="1" customWidth="1"/>
    <col min="13" max="13" width="41.140625" style="5" bestFit="1" customWidth="1"/>
    <col min="14" max="16384" width="8.85546875" style="5"/>
  </cols>
  <sheetData>
    <row r="1" spans="1:13" x14ac:dyDescent="0.25">
      <c r="A1" s="5" t="s">
        <v>209</v>
      </c>
      <c r="B1" s="5" t="s">
        <v>210</v>
      </c>
      <c r="C1" s="5" t="s">
        <v>72</v>
      </c>
      <c r="D1" s="5" t="s">
        <v>212</v>
      </c>
      <c r="E1" s="5" t="s">
        <v>213</v>
      </c>
      <c r="F1" s="5" t="s">
        <v>214</v>
      </c>
      <c r="G1" s="5" t="s">
        <v>215</v>
      </c>
      <c r="H1" s="5" t="s">
        <v>216</v>
      </c>
      <c r="I1" s="5" t="s">
        <v>218</v>
      </c>
      <c r="J1" s="5" t="s">
        <v>219</v>
      </c>
      <c r="K1" s="5" t="s">
        <v>217</v>
      </c>
      <c r="L1" s="5" t="s">
        <v>73</v>
      </c>
      <c r="M1" s="5" t="s">
        <v>211</v>
      </c>
    </row>
    <row r="2" spans="1:13" ht="16.5" x14ac:dyDescent="0.3">
      <c r="A2" s="6" t="s">
        <v>75</v>
      </c>
      <c r="B2" s="6" t="s">
        <v>77</v>
      </c>
      <c r="C2" s="6" t="s">
        <v>74</v>
      </c>
      <c r="D2" s="6" t="s">
        <v>76</v>
      </c>
      <c r="E2" s="6">
        <v>9430.83</v>
      </c>
      <c r="F2" s="6">
        <v>7938.0079380079396</v>
      </c>
      <c r="G2" s="6">
        <v>1492.8314928314901</v>
      </c>
      <c r="H2" s="6">
        <v>314</v>
      </c>
      <c r="I2" s="6">
        <v>109</v>
      </c>
      <c r="J2" s="6">
        <f>SUM(F2+G2)/SUM(H2)</f>
        <v>30.034520480380348</v>
      </c>
      <c r="K2" s="6">
        <v>3.32950213289816E-2</v>
      </c>
      <c r="L2" s="6">
        <v>30.034520480380348</v>
      </c>
      <c r="M2" s="6" t="s">
        <v>78</v>
      </c>
    </row>
    <row r="3" spans="1:13" ht="16.5" x14ac:dyDescent="0.3">
      <c r="A3" s="6" t="s">
        <v>79</v>
      </c>
      <c r="B3" s="6" t="s">
        <v>81</v>
      </c>
      <c r="C3" s="6" t="s">
        <v>74</v>
      </c>
      <c r="D3" s="6" t="s">
        <v>80</v>
      </c>
      <c r="E3" s="6">
        <v>26112.581310000001</v>
      </c>
      <c r="F3" s="6">
        <v>35402.6265768101</v>
      </c>
      <c r="G3" s="6">
        <v>762.05287713841403</v>
      </c>
      <c r="H3" s="6">
        <v>1280</v>
      </c>
      <c r="I3" s="6">
        <v>28</v>
      </c>
      <c r="J3" s="6">
        <f>SUM(F3+G3)/SUM(H3)</f>
        <v>28.253655823397274</v>
      </c>
      <c r="K3" s="6">
        <v>3.53936498076785E-2</v>
      </c>
      <c r="L3" s="6">
        <v>28.253655823397274</v>
      </c>
      <c r="M3" s="6" t="s">
        <v>82</v>
      </c>
    </row>
    <row r="4" spans="1:13" ht="16.5" x14ac:dyDescent="0.3">
      <c r="A4" s="6" t="s">
        <v>79</v>
      </c>
      <c r="B4" s="6" t="s">
        <v>84</v>
      </c>
      <c r="C4" s="6" t="s">
        <v>74</v>
      </c>
      <c r="D4" s="6" t="s">
        <v>83</v>
      </c>
      <c r="E4" s="6">
        <v>14240.5672</v>
      </c>
      <c r="F4" s="6">
        <v>17344.911007430401</v>
      </c>
      <c r="G4" s="6">
        <v>137.16087782961799</v>
      </c>
      <c r="H4" s="6">
        <v>628</v>
      </c>
      <c r="I4" s="6">
        <v>5</v>
      </c>
      <c r="J4" s="6">
        <f t="shared" ref="J4:J64" si="0">SUM(F4+G4)/SUM(H4)</f>
        <v>27.837694084808948</v>
      </c>
      <c r="K4" s="6">
        <v>3.5922515598937402E-2</v>
      </c>
      <c r="L4" s="6">
        <v>27.837694084808948</v>
      </c>
      <c r="M4" s="6" t="s">
        <v>85</v>
      </c>
    </row>
    <row r="5" spans="1:13" ht="16.5" x14ac:dyDescent="0.3">
      <c r="A5" s="6" t="s">
        <v>79</v>
      </c>
      <c r="B5" s="6" t="s">
        <v>87</v>
      </c>
      <c r="C5" s="6" t="s">
        <v>74</v>
      </c>
      <c r="D5" s="6" t="s">
        <v>86</v>
      </c>
      <c r="E5" s="6">
        <v>13070.39328</v>
      </c>
      <c r="F5" s="6">
        <v>15616.800000437301</v>
      </c>
      <c r="G5" s="6">
        <v>322.70400000903601</v>
      </c>
      <c r="H5" s="6">
        <v>575</v>
      </c>
      <c r="I5" s="6">
        <v>12</v>
      </c>
      <c r="J5" s="6">
        <f t="shared" si="0"/>
        <v>27.720876522515368</v>
      </c>
      <c r="K5" s="6">
        <v>3.6073895397491701E-2</v>
      </c>
      <c r="L5" s="6">
        <v>27.720876522515368</v>
      </c>
      <c r="M5" s="6" t="s">
        <v>88</v>
      </c>
    </row>
    <row r="6" spans="1:13" ht="16.5" x14ac:dyDescent="0.3">
      <c r="A6" s="6" t="s">
        <v>89</v>
      </c>
      <c r="B6" s="6" t="s">
        <v>91</v>
      </c>
      <c r="C6" s="6" t="s">
        <v>74</v>
      </c>
      <c r="D6" s="6" t="s">
        <v>90</v>
      </c>
      <c r="E6" s="6">
        <v>24576.680339999999</v>
      </c>
      <c r="F6" s="6">
        <v>27486.0000007696</v>
      </c>
      <c r="G6" s="6">
        <v>2669.4360000747402</v>
      </c>
      <c r="H6" s="6">
        <v>1088</v>
      </c>
      <c r="I6" s="6">
        <v>107</v>
      </c>
      <c r="J6" s="6">
        <f t="shared" si="0"/>
        <v>27.716393383128988</v>
      </c>
      <c r="K6" s="6">
        <v>3.6079730366675403E-2</v>
      </c>
      <c r="L6" s="6">
        <v>27.716393383128988</v>
      </c>
      <c r="M6" s="6" t="s">
        <v>92</v>
      </c>
    </row>
    <row r="7" spans="1:13" ht="16.5" x14ac:dyDescent="0.3">
      <c r="A7" s="6" t="s">
        <v>79</v>
      </c>
      <c r="B7" s="6" t="s">
        <v>84</v>
      </c>
      <c r="C7" s="6" t="s">
        <v>74</v>
      </c>
      <c r="D7" s="6" t="s">
        <v>93</v>
      </c>
      <c r="E7" s="6">
        <v>18214.413</v>
      </c>
      <c r="F7" s="6">
        <v>22226.542249870399</v>
      </c>
      <c r="G7" s="6">
        <v>133.92085709348501</v>
      </c>
      <c r="H7" s="6">
        <v>807</v>
      </c>
      <c r="I7" s="6">
        <v>5</v>
      </c>
      <c r="J7" s="6">
        <f t="shared" si="0"/>
        <v>27.708132722383997</v>
      </c>
      <c r="K7" s="6">
        <v>3.6090486862441998E-2</v>
      </c>
      <c r="L7" s="6">
        <v>27.708132722383997</v>
      </c>
      <c r="M7" s="6" t="s">
        <v>85</v>
      </c>
    </row>
    <row r="8" spans="1:13" ht="16.5" x14ac:dyDescent="0.3">
      <c r="A8" s="6" t="s">
        <v>79</v>
      </c>
      <c r="B8" s="6" t="s">
        <v>87</v>
      </c>
      <c r="C8" s="6" t="s">
        <v>74</v>
      </c>
      <c r="D8" s="6" t="s">
        <v>94</v>
      </c>
      <c r="E8" s="6">
        <v>10822.046899999999</v>
      </c>
      <c r="F8" s="6">
        <v>10222.200000286201</v>
      </c>
      <c r="G8" s="6">
        <v>270.54000000757497</v>
      </c>
      <c r="H8" s="6">
        <v>379</v>
      </c>
      <c r="I8" s="6">
        <v>10</v>
      </c>
      <c r="J8" s="6">
        <f t="shared" si="0"/>
        <v>27.685329816078564</v>
      </c>
      <c r="K8" s="6">
        <v>3.6120212641253702E-2</v>
      </c>
      <c r="L8" s="6">
        <v>27.685329816078564</v>
      </c>
      <c r="M8" s="6" t="s">
        <v>88</v>
      </c>
    </row>
    <row r="9" spans="1:13" ht="16.5" x14ac:dyDescent="0.3">
      <c r="A9" s="6" t="s">
        <v>79</v>
      </c>
      <c r="B9" s="6" t="s">
        <v>96</v>
      </c>
      <c r="C9" s="6" t="s">
        <v>74</v>
      </c>
      <c r="D9" s="6" t="s">
        <v>95</v>
      </c>
      <c r="E9" s="6">
        <v>9949.0280000000002</v>
      </c>
      <c r="F9" s="6">
        <v>10206.065318818</v>
      </c>
      <c r="G9" s="6">
        <v>242.02954898911401</v>
      </c>
      <c r="H9" s="6">
        <v>378</v>
      </c>
      <c r="I9" s="6">
        <v>9</v>
      </c>
      <c r="J9" s="6">
        <f t="shared" si="0"/>
        <v>27.640462613246335</v>
      </c>
      <c r="K9" s="6">
        <v>3.61788445436785E-2</v>
      </c>
      <c r="L9" s="6">
        <v>27.640462613246335</v>
      </c>
      <c r="M9" s="6" t="s">
        <v>97</v>
      </c>
    </row>
    <row r="10" spans="1:13" ht="16.5" x14ac:dyDescent="0.3">
      <c r="A10" s="6" t="s">
        <v>79</v>
      </c>
      <c r="B10" s="6" t="s">
        <v>99</v>
      </c>
      <c r="C10" s="6" t="s">
        <v>74</v>
      </c>
      <c r="D10" s="6" t="s">
        <v>98</v>
      </c>
      <c r="E10" s="6">
        <v>24168.600139999999</v>
      </c>
      <c r="F10" s="6">
        <v>30553.395541731501</v>
      </c>
      <c r="G10" s="6">
        <v>275.40176257128002</v>
      </c>
      <c r="H10" s="6">
        <v>1119</v>
      </c>
      <c r="I10" s="6">
        <v>10</v>
      </c>
      <c r="J10" s="6">
        <f t="shared" si="0"/>
        <v>27.550310370243771</v>
      </c>
      <c r="K10" s="6">
        <v>3.62972317393589E-2</v>
      </c>
      <c r="L10" s="6">
        <v>27.550310370243771</v>
      </c>
      <c r="M10" s="6" t="s">
        <v>100</v>
      </c>
    </row>
    <row r="11" spans="1:13" ht="16.5" x14ac:dyDescent="0.3">
      <c r="A11" s="6" t="s">
        <v>79</v>
      </c>
      <c r="B11" s="6" t="s">
        <v>102</v>
      </c>
      <c r="C11" s="6" t="s">
        <v>74</v>
      </c>
      <c r="D11" s="6" t="s">
        <v>101</v>
      </c>
      <c r="E11" s="6">
        <v>6749.6198700000004</v>
      </c>
      <c r="F11" s="6">
        <v>10017.01001701</v>
      </c>
      <c r="G11" s="6">
        <v>109.62010962011</v>
      </c>
      <c r="H11" s="6">
        <v>368</v>
      </c>
      <c r="I11" s="6">
        <v>4</v>
      </c>
      <c r="J11" s="6">
        <f t="shared" si="0"/>
        <v>27.518016648451383</v>
      </c>
      <c r="K11" s="6">
        <v>3.6339828294139599E-2</v>
      </c>
      <c r="L11" s="6">
        <v>27.518016648451383</v>
      </c>
      <c r="M11" s="6" t="s">
        <v>103</v>
      </c>
    </row>
    <row r="12" spans="1:13" ht="16.5" x14ac:dyDescent="0.3">
      <c r="A12" s="6" t="s">
        <v>79</v>
      </c>
      <c r="B12" s="6" t="s">
        <v>87</v>
      </c>
      <c r="C12" s="6" t="s">
        <v>74</v>
      </c>
      <c r="D12" s="6" t="s">
        <v>104</v>
      </c>
      <c r="E12" s="6">
        <v>29091.2958</v>
      </c>
      <c r="F12" s="6">
        <v>35121.600000983402</v>
      </c>
      <c r="G12" s="6">
        <v>355.59000000995701</v>
      </c>
      <c r="H12" s="6">
        <v>1294</v>
      </c>
      <c r="I12" s="6">
        <v>13</v>
      </c>
      <c r="J12" s="6">
        <f t="shared" si="0"/>
        <v>27.416684699376631</v>
      </c>
      <c r="K12" s="6">
        <v>3.6474140143674498E-2</v>
      </c>
      <c r="L12" s="6">
        <v>27.416684699376631</v>
      </c>
      <c r="M12" s="6" t="s">
        <v>88</v>
      </c>
    </row>
    <row r="13" spans="1:13" ht="16.5" x14ac:dyDescent="0.3">
      <c r="A13" s="6" t="s">
        <v>79</v>
      </c>
      <c r="B13" s="6" t="s">
        <v>84</v>
      </c>
      <c r="C13" s="6" t="s">
        <v>74</v>
      </c>
      <c r="D13" s="6" t="s">
        <v>105</v>
      </c>
      <c r="E13" s="6">
        <v>12390.825500000001</v>
      </c>
      <c r="F13" s="6">
        <v>16394.504924831501</v>
      </c>
      <c r="G13" s="6">
        <v>27.216174183514799</v>
      </c>
      <c r="H13" s="6">
        <v>599</v>
      </c>
      <c r="I13" s="6">
        <v>1</v>
      </c>
      <c r="J13" s="6">
        <f t="shared" si="0"/>
        <v>27.415227210375654</v>
      </c>
      <c r="K13" s="6">
        <v>3.6476079236050798E-2</v>
      </c>
      <c r="L13" s="6">
        <v>27.415227210375654</v>
      </c>
      <c r="M13" s="6" t="s">
        <v>85</v>
      </c>
    </row>
    <row r="14" spans="1:13" ht="16.5" x14ac:dyDescent="0.3">
      <c r="A14" s="6" t="s">
        <v>79</v>
      </c>
      <c r="B14" s="6" t="s">
        <v>87</v>
      </c>
      <c r="C14" s="6" t="s">
        <v>74</v>
      </c>
      <c r="D14" s="6" t="s">
        <v>106</v>
      </c>
      <c r="E14" s="6">
        <v>12804.97896</v>
      </c>
      <c r="F14" s="6">
        <v>15033.6000004209</v>
      </c>
      <c r="G14" s="6">
        <v>582.22800001630196</v>
      </c>
      <c r="H14" s="6">
        <v>570</v>
      </c>
      <c r="I14" s="6">
        <v>22</v>
      </c>
      <c r="J14" s="6">
        <f t="shared" si="0"/>
        <v>27.396189474451234</v>
      </c>
      <c r="K14" s="6">
        <v>3.6501426628420902E-2</v>
      </c>
      <c r="L14" s="6">
        <v>27.396189474451234</v>
      </c>
      <c r="M14" s="6" t="s">
        <v>88</v>
      </c>
    </row>
    <row r="15" spans="1:13" ht="16.5" x14ac:dyDescent="0.3">
      <c r="A15" s="6" t="s">
        <v>79</v>
      </c>
      <c r="B15" s="6" t="s">
        <v>87</v>
      </c>
      <c r="C15" s="6" t="s">
        <v>74</v>
      </c>
      <c r="D15" s="6" t="s">
        <v>107</v>
      </c>
      <c r="E15" s="6">
        <v>31626.292099999999</v>
      </c>
      <c r="F15" s="6">
        <v>35121.600000983402</v>
      </c>
      <c r="G15" s="6">
        <v>378.75600001060502</v>
      </c>
      <c r="H15" s="6">
        <v>1296</v>
      </c>
      <c r="I15" s="6">
        <v>14</v>
      </c>
      <c r="J15" s="6">
        <f t="shared" si="0"/>
        <v>27.392250000766978</v>
      </c>
      <c r="K15" s="6">
        <v>3.6506676157380298E-2</v>
      </c>
      <c r="L15" s="6">
        <v>27.392250000766978</v>
      </c>
      <c r="M15" s="6" t="s">
        <v>88</v>
      </c>
    </row>
    <row r="16" spans="1:13" ht="16.5" x14ac:dyDescent="0.3">
      <c r="A16" s="6" t="s">
        <v>79</v>
      </c>
      <c r="B16" s="6" t="s">
        <v>109</v>
      </c>
      <c r="C16" s="6" t="s">
        <v>74</v>
      </c>
      <c r="D16" s="6" t="s">
        <v>108</v>
      </c>
      <c r="E16" s="6">
        <v>2469.8519999999999</v>
      </c>
      <c r="F16" s="6">
        <v>2721.61741835148</v>
      </c>
      <c r="G16" s="6">
        <v>0</v>
      </c>
      <c r="H16" s="6">
        <v>100</v>
      </c>
      <c r="I16" s="6">
        <v>0</v>
      </c>
      <c r="J16" s="6">
        <f t="shared" si="0"/>
        <v>27.216174183514799</v>
      </c>
      <c r="K16" s="6">
        <v>3.6742857142857098E-2</v>
      </c>
      <c r="L16" s="6">
        <v>27.216174183514799</v>
      </c>
      <c r="M16" s="6" t="s">
        <v>85</v>
      </c>
    </row>
    <row r="17" spans="1:13" ht="16.5" x14ac:dyDescent="0.3">
      <c r="A17" s="6" t="s">
        <v>79</v>
      </c>
      <c r="B17" s="6" t="s">
        <v>111</v>
      </c>
      <c r="C17" s="6" t="s">
        <v>74</v>
      </c>
      <c r="D17" s="6" t="s">
        <v>110</v>
      </c>
      <c r="E17" s="6">
        <v>5021.3519999999999</v>
      </c>
      <c r="F17" s="6">
        <v>6123.6000001714601</v>
      </c>
      <c r="G17" s="6">
        <v>0</v>
      </c>
      <c r="H17" s="6">
        <v>225</v>
      </c>
      <c r="I17" s="6">
        <v>0</v>
      </c>
      <c r="J17" s="6">
        <f t="shared" si="0"/>
        <v>27.216000000762044</v>
      </c>
      <c r="K17" s="6">
        <v>3.6743092297618997E-2</v>
      </c>
      <c r="L17" s="6">
        <v>27.216000000762044</v>
      </c>
      <c r="M17" s="6" t="s">
        <v>88</v>
      </c>
    </row>
    <row r="18" spans="1:13" ht="16.5" x14ac:dyDescent="0.3">
      <c r="A18" s="6" t="s">
        <v>112</v>
      </c>
      <c r="B18" s="6" t="s">
        <v>91</v>
      </c>
      <c r="C18" s="6" t="s">
        <v>74</v>
      </c>
      <c r="D18" s="6" t="s">
        <v>113</v>
      </c>
      <c r="E18" s="6">
        <v>57627.900399999999</v>
      </c>
      <c r="F18" s="6">
        <v>53114.4000014872</v>
      </c>
      <c r="G18" s="6">
        <v>1643.76000004603</v>
      </c>
      <c r="H18" s="6">
        <v>2042</v>
      </c>
      <c r="I18" s="6">
        <v>92</v>
      </c>
      <c r="J18" s="6">
        <f t="shared" si="0"/>
        <v>26.815945152562797</v>
      </c>
      <c r="K18" s="6">
        <v>3.72912457237939E-2</v>
      </c>
      <c r="L18" s="6">
        <v>26.815945152562797</v>
      </c>
      <c r="M18" s="6" t="s">
        <v>92</v>
      </c>
    </row>
    <row r="19" spans="1:13" ht="16.5" x14ac:dyDescent="0.3">
      <c r="A19" s="6" t="s">
        <v>79</v>
      </c>
      <c r="B19" s="6" t="s">
        <v>102</v>
      </c>
      <c r="C19" s="6" t="s">
        <v>74</v>
      </c>
      <c r="D19" s="6" t="s">
        <v>114</v>
      </c>
      <c r="E19" s="6">
        <v>6914.1200099999996</v>
      </c>
      <c r="F19" s="6">
        <v>7144.2071442071401</v>
      </c>
      <c r="G19" s="6">
        <v>52.920052920052903</v>
      </c>
      <c r="H19" s="6">
        <v>269</v>
      </c>
      <c r="I19" s="6">
        <v>2</v>
      </c>
      <c r="J19" s="6">
        <f t="shared" si="0"/>
        <v>26.755119691922648</v>
      </c>
      <c r="K19" s="6">
        <v>3.7376024159663901E-2</v>
      </c>
      <c r="L19" s="6">
        <v>26.755119691922648</v>
      </c>
      <c r="M19" s="6" t="s">
        <v>103</v>
      </c>
    </row>
    <row r="20" spans="1:13" ht="16.5" x14ac:dyDescent="0.3">
      <c r="A20" s="6" t="s">
        <v>112</v>
      </c>
      <c r="B20" s="6" t="s">
        <v>91</v>
      </c>
      <c r="C20" s="6" t="s">
        <v>74</v>
      </c>
      <c r="D20" s="6" t="s">
        <v>115</v>
      </c>
      <c r="E20" s="6">
        <v>22724.58539</v>
      </c>
      <c r="F20" s="6">
        <v>14904.0000004173</v>
      </c>
      <c r="G20" s="6">
        <v>958.06800002682598</v>
      </c>
      <c r="H20" s="6">
        <v>604</v>
      </c>
      <c r="I20" s="6">
        <v>75</v>
      </c>
      <c r="J20" s="6">
        <f t="shared" si="0"/>
        <v>26.261701987490273</v>
      </c>
      <c r="K20" s="6">
        <v>3.8078263186306402E-2</v>
      </c>
      <c r="L20" s="6">
        <v>26.261701987490273</v>
      </c>
      <c r="M20" s="6" t="s">
        <v>92</v>
      </c>
    </row>
    <row r="21" spans="1:13" ht="16.5" x14ac:dyDescent="0.3">
      <c r="A21" s="6" t="s">
        <v>112</v>
      </c>
      <c r="B21" s="6" t="s">
        <v>91</v>
      </c>
      <c r="C21" s="6" t="s">
        <v>74</v>
      </c>
      <c r="D21" s="6" t="s">
        <v>116</v>
      </c>
      <c r="E21" s="6">
        <v>39593.092669999998</v>
      </c>
      <c r="F21" s="6">
        <v>49118.400001375303</v>
      </c>
      <c r="G21" s="6">
        <v>586.008000016408</v>
      </c>
      <c r="H21" s="6">
        <v>1930</v>
      </c>
      <c r="I21" s="6">
        <v>25</v>
      </c>
      <c r="J21" s="6">
        <f t="shared" si="0"/>
        <v>25.753579275332495</v>
      </c>
      <c r="K21" s="6">
        <v>3.8829554110089398E-2</v>
      </c>
      <c r="L21" s="6">
        <v>25.753579275332495</v>
      </c>
      <c r="M21" s="6" t="s">
        <v>92</v>
      </c>
    </row>
    <row r="22" spans="1:13" ht="16.5" x14ac:dyDescent="0.3">
      <c r="A22" s="6" t="s">
        <v>112</v>
      </c>
      <c r="B22" s="6" t="s">
        <v>91</v>
      </c>
      <c r="C22" s="6" t="s">
        <v>74</v>
      </c>
      <c r="D22" s="6" t="s">
        <v>117</v>
      </c>
      <c r="E22" s="6">
        <v>7822.9487600000002</v>
      </c>
      <c r="F22" s="6">
        <v>10800.0000003024</v>
      </c>
      <c r="G22" s="6">
        <v>25.704000000719699</v>
      </c>
      <c r="H22" s="6">
        <v>421</v>
      </c>
      <c r="I22" s="6">
        <v>1</v>
      </c>
      <c r="J22" s="6">
        <f t="shared" si="0"/>
        <v>25.714261283380331</v>
      </c>
      <c r="K22" s="6">
        <v>3.8888925836898201E-2</v>
      </c>
      <c r="L22" s="6">
        <v>25.714261283380331</v>
      </c>
      <c r="M22" s="6" t="s">
        <v>92</v>
      </c>
    </row>
    <row r="23" spans="1:13" ht="16.5" x14ac:dyDescent="0.3">
      <c r="A23" s="6" t="s">
        <v>79</v>
      </c>
      <c r="B23" s="6" t="s">
        <v>119</v>
      </c>
      <c r="C23" s="6" t="s">
        <v>74</v>
      </c>
      <c r="D23" s="6" t="s">
        <v>118</v>
      </c>
      <c r="E23" s="6">
        <v>1509.44004</v>
      </c>
      <c r="F23" s="6">
        <v>3175.1860291814701</v>
      </c>
      <c r="G23" s="6">
        <v>462.23796615294901</v>
      </c>
      <c r="H23" s="6">
        <v>142</v>
      </c>
      <c r="I23" s="6">
        <v>106</v>
      </c>
      <c r="J23" s="6">
        <f t="shared" si="0"/>
        <v>25.615661938974782</v>
      </c>
      <c r="K23" s="6">
        <v>3.9038616389548697E-2</v>
      </c>
      <c r="L23" s="6">
        <v>25.615661938974782</v>
      </c>
      <c r="M23" s="6" t="s">
        <v>120</v>
      </c>
    </row>
    <row r="24" spans="1:13" ht="16.5" x14ac:dyDescent="0.3">
      <c r="A24" s="6" t="s">
        <v>89</v>
      </c>
      <c r="B24" s="6" t="s">
        <v>122</v>
      </c>
      <c r="C24" s="6" t="s">
        <v>74</v>
      </c>
      <c r="D24" s="6" t="s">
        <v>121</v>
      </c>
      <c r="E24" s="6">
        <v>4401</v>
      </c>
      <c r="F24" s="6">
        <v>5400.0000001511999</v>
      </c>
      <c r="G24" s="6">
        <v>0</v>
      </c>
      <c r="H24" s="6">
        <v>212</v>
      </c>
      <c r="I24" s="6">
        <v>0</v>
      </c>
      <c r="J24" s="6">
        <f t="shared" si="0"/>
        <v>25.471698113920755</v>
      </c>
      <c r="K24" s="6">
        <v>3.9259259258159998E-2</v>
      </c>
      <c r="L24" s="6">
        <v>25.471698113920755</v>
      </c>
      <c r="M24" s="6" t="s">
        <v>92</v>
      </c>
    </row>
    <row r="25" spans="1:13" ht="16.5" x14ac:dyDescent="0.3">
      <c r="A25" s="6" t="s">
        <v>89</v>
      </c>
      <c r="B25" s="6" t="s">
        <v>91</v>
      </c>
      <c r="C25" s="6" t="s">
        <v>74</v>
      </c>
      <c r="D25" s="6" t="s">
        <v>123</v>
      </c>
      <c r="E25" s="6">
        <v>8822.7727200000008</v>
      </c>
      <c r="F25" s="6">
        <v>10800.0000003024</v>
      </c>
      <c r="G25" s="6">
        <v>25.488000000713701</v>
      </c>
      <c r="H25" s="6">
        <v>427</v>
      </c>
      <c r="I25" s="6">
        <v>1</v>
      </c>
      <c r="J25" s="6">
        <f t="shared" si="0"/>
        <v>25.352430914058814</v>
      </c>
      <c r="K25" s="6">
        <v>3.9443949315545297E-2</v>
      </c>
      <c r="L25" s="6">
        <v>25.352430914058814</v>
      </c>
      <c r="M25" s="6" t="s">
        <v>92</v>
      </c>
    </row>
    <row r="26" spans="1:13" ht="16.5" x14ac:dyDescent="0.3">
      <c r="A26" s="6" t="s">
        <v>89</v>
      </c>
      <c r="B26" s="6" t="s">
        <v>122</v>
      </c>
      <c r="C26" s="6" t="s">
        <v>74</v>
      </c>
      <c r="D26" s="6" t="s">
        <v>124</v>
      </c>
      <c r="E26" s="6">
        <v>4401</v>
      </c>
      <c r="F26" s="6">
        <v>5400.0000001511999</v>
      </c>
      <c r="G26" s="6">
        <v>0</v>
      </c>
      <c r="H26" s="6">
        <v>214</v>
      </c>
      <c r="I26" s="6">
        <v>0</v>
      </c>
      <c r="J26" s="6">
        <f t="shared" si="0"/>
        <v>25.233644860519625</v>
      </c>
      <c r="K26" s="6">
        <v>3.9629629628519999E-2</v>
      </c>
      <c r="L26" s="6">
        <v>25.233644860519625</v>
      </c>
      <c r="M26" s="6" t="s">
        <v>92</v>
      </c>
    </row>
    <row r="27" spans="1:13" ht="16.5" x14ac:dyDescent="0.3">
      <c r="A27" s="6" t="s">
        <v>89</v>
      </c>
      <c r="B27" s="6" t="s">
        <v>91</v>
      </c>
      <c r="C27" s="6" t="s">
        <v>74</v>
      </c>
      <c r="D27" s="6" t="s">
        <v>125</v>
      </c>
      <c r="E27" s="6">
        <v>60557.458939999997</v>
      </c>
      <c r="F27" s="6">
        <v>48600.000001360801</v>
      </c>
      <c r="G27" s="6">
        <v>360.07200001008198</v>
      </c>
      <c r="H27" s="6">
        <v>1944</v>
      </c>
      <c r="I27" s="6">
        <v>14</v>
      </c>
      <c r="J27" s="6">
        <f t="shared" si="0"/>
        <v>25.185222222927411</v>
      </c>
      <c r="K27" s="6">
        <v>3.9705823960911803E-2</v>
      </c>
      <c r="L27" s="6">
        <v>25.185222222927411</v>
      </c>
      <c r="M27" s="6" t="s">
        <v>92</v>
      </c>
    </row>
    <row r="28" spans="1:13" ht="16.5" x14ac:dyDescent="0.3">
      <c r="A28" s="6" t="s">
        <v>89</v>
      </c>
      <c r="B28" s="6" t="s">
        <v>122</v>
      </c>
      <c r="C28" s="6" t="s">
        <v>74</v>
      </c>
      <c r="D28" s="6" t="s">
        <v>126</v>
      </c>
      <c r="E28" s="6">
        <v>3674.2359999999999</v>
      </c>
      <c r="F28" s="6">
        <v>4514.4000001264003</v>
      </c>
      <c r="G28" s="6">
        <v>0</v>
      </c>
      <c r="H28" s="6">
        <v>180</v>
      </c>
      <c r="I28" s="6">
        <v>0</v>
      </c>
      <c r="J28" s="6">
        <f t="shared" si="0"/>
        <v>25.080000000702224</v>
      </c>
      <c r="K28" s="6">
        <v>3.9872408292344501E-2</v>
      </c>
      <c r="L28" s="6">
        <v>25.080000000702224</v>
      </c>
      <c r="M28" s="6" t="s">
        <v>92</v>
      </c>
    </row>
    <row r="29" spans="1:13" ht="16.5" x14ac:dyDescent="0.3">
      <c r="A29" s="6" t="s">
        <v>127</v>
      </c>
      <c r="B29" s="6" t="s">
        <v>129</v>
      </c>
      <c r="C29" s="6" t="s">
        <v>74</v>
      </c>
      <c r="D29" s="6" t="s">
        <v>128</v>
      </c>
      <c r="E29" s="6">
        <v>9733.7707100000007</v>
      </c>
      <c r="F29" s="6">
        <v>10206.0000005613</v>
      </c>
      <c r="G29" s="6">
        <v>894.24000004918298</v>
      </c>
      <c r="H29" s="6">
        <v>458</v>
      </c>
      <c r="I29" s="6">
        <v>40</v>
      </c>
      <c r="J29" s="6">
        <f t="shared" si="0"/>
        <v>24.236331879062192</v>
      </c>
      <c r="K29" s="6">
        <v>4.1260369142902299E-2</v>
      </c>
      <c r="L29" s="6">
        <v>24.236331879062192</v>
      </c>
      <c r="M29" s="6" t="s">
        <v>130</v>
      </c>
    </row>
    <row r="30" spans="1:13" ht="16.5" x14ac:dyDescent="0.3">
      <c r="A30" s="6" t="s">
        <v>79</v>
      </c>
      <c r="B30" s="6" t="s">
        <v>132</v>
      </c>
      <c r="C30" s="6" t="s">
        <v>74</v>
      </c>
      <c r="D30" s="6" t="s">
        <v>131</v>
      </c>
      <c r="E30" s="6">
        <v>31231.279979999999</v>
      </c>
      <c r="F30" s="6">
        <v>31233.4625727647</v>
      </c>
      <c r="G30" s="6">
        <v>3397.6650502737798</v>
      </c>
      <c r="H30" s="6">
        <v>1444</v>
      </c>
      <c r="I30" s="6">
        <v>209</v>
      </c>
      <c r="J30" s="6">
        <f t="shared" si="0"/>
        <v>23.982775362215015</v>
      </c>
      <c r="K30" s="6">
        <v>4.1696592028940299E-2</v>
      </c>
      <c r="L30" s="6">
        <v>23.982775362215015</v>
      </c>
      <c r="M30" s="6" t="s">
        <v>133</v>
      </c>
    </row>
    <row r="31" spans="1:13" ht="16.5" x14ac:dyDescent="0.3">
      <c r="A31" s="6" t="s">
        <v>89</v>
      </c>
      <c r="B31" s="6" t="s">
        <v>135</v>
      </c>
      <c r="C31" s="6" t="s">
        <v>74</v>
      </c>
      <c r="D31" s="6" t="s">
        <v>134</v>
      </c>
      <c r="E31" s="6">
        <v>12496.415499999999</v>
      </c>
      <c r="F31" s="6">
        <v>12463.1451621613</v>
      </c>
      <c r="G31" s="6">
        <v>1155.05491775836</v>
      </c>
      <c r="H31" s="6">
        <v>575</v>
      </c>
      <c r="I31" s="6">
        <v>54</v>
      </c>
      <c r="J31" s="6">
        <f t="shared" si="0"/>
        <v>23.683826225947232</v>
      </c>
      <c r="K31" s="6">
        <v>4.2222907331773703E-2</v>
      </c>
      <c r="L31" s="6">
        <v>23.683826225947232</v>
      </c>
      <c r="M31" s="6" t="s">
        <v>136</v>
      </c>
    </row>
    <row r="32" spans="1:13" ht="16.5" x14ac:dyDescent="0.3">
      <c r="A32" s="6" t="s">
        <v>89</v>
      </c>
      <c r="B32" s="6" t="s">
        <v>138</v>
      </c>
      <c r="C32" s="6" t="s">
        <v>74</v>
      </c>
      <c r="D32" s="6" t="s">
        <v>137</v>
      </c>
      <c r="E32" s="6">
        <v>10363.29638</v>
      </c>
      <c r="F32" s="6">
        <v>11178.0000039347</v>
      </c>
      <c r="G32" s="6">
        <v>141.13440004967899</v>
      </c>
      <c r="H32" s="6">
        <v>483</v>
      </c>
      <c r="I32" s="6">
        <v>0</v>
      </c>
      <c r="J32" s="6">
        <f t="shared" si="0"/>
        <v>23.43506087781445</v>
      </c>
      <c r="K32" s="6">
        <v>4.2671107415243999E-2</v>
      </c>
      <c r="L32" s="6">
        <v>23.43506087781445</v>
      </c>
      <c r="M32" s="6" t="s">
        <v>139</v>
      </c>
    </row>
    <row r="33" spans="1:13" ht="16.5" x14ac:dyDescent="0.3">
      <c r="A33" s="6" t="s">
        <v>89</v>
      </c>
      <c r="B33" s="6" t="s">
        <v>138</v>
      </c>
      <c r="C33" s="6" t="s">
        <v>74</v>
      </c>
      <c r="D33" s="6" t="s">
        <v>140</v>
      </c>
      <c r="E33" s="6">
        <v>17492.468430000001</v>
      </c>
      <c r="F33" s="6">
        <v>22044.960007759801</v>
      </c>
      <c r="G33" s="6">
        <v>161.74080005693301</v>
      </c>
      <c r="H33" s="6">
        <v>953</v>
      </c>
      <c r="I33" s="6">
        <v>7</v>
      </c>
      <c r="J33" s="6">
        <f t="shared" si="0"/>
        <v>23.301889619954601</v>
      </c>
      <c r="K33" s="6">
        <v>4.2914974549688401E-2</v>
      </c>
      <c r="L33" s="6">
        <v>23.301889619954601</v>
      </c>
      <c r="M33" s="6" t="s">
        <v>139</v>
      </c>
    </row>
    <row r="34" spans="1:13" ht="16.5" x14ac:dyDescent="0.3">
      <c r="A34" s="6" t="s">
        <v>127</v>
      </c>
      <c r="B34" s="6" t="s">
        <v>142</v>
      </c>
      <c r="C34" s="6" t="s">
        <v>74</v>
      </c>
      <c r="D34" s="6" t="s">
        <v>141</v>
      </c>
      <c r="E34" s="6">
        <v>12171.473309999999</v>
      </c>
      <c r="F34" s="6">
        <v>14428.736513559301</v>
      </c>
      <c r="G34" s="6">
        <v>444.41804456060402</v>
      </c>
      <c r="H34" s="6">
        <v>645</v>
      </c>
      <c r="I34" s="6">
        <v>35</v>
      </c>
      <c r="J34" s="6">
        <f t="shared" si="0"/>
        <v>23.05915435367427</v>
      </c>
      <c r="K34" s="6">
        <v>4.3366724757651701E-2</v>
      </c>
      <c r="L34" s="6">
        <v>23.05915435367427</v>
      </c>
      <c r="M34" s="6" t="s">
        <v>143</v>
      </c>
    </row>
    <row r="35" spans="1:13" ht="16.5" x14ac:dyDescent="0.3">
      <c r="A35" s="6" t="s">
        <v>127</v>
      </c>
      <c r="B35" s="6" t="s">
        <v>145</v>
      </c>
      <c r="C35" s="6" t="s">
        <v>74</v>
      </c>
      <c r="D35" s="6" t="s">
        <v>144</v>
      </c>
      <c r="E35" s="6">
        <v>25468.442889999998</v>
      </c>
      <c r="F35" s="6">
        <v>34870.534870534902</v>
      </c>
      <c r="G35" s="6">
        <v>809.19080919080898</v>
      </c>
      <c r="H35" s="6">
        <v>1560</v>
      </c>
      <c r="I35" s="6">
        <v>36</v>
      </c>
      <c r="J35" s="6">
        <f t="shared" si="0"/>
        <v>22.871619025465201</v>
      </c>
      <c r="K35" s="6">
        <v>4.3722309246520902E-2</v>
      </c>
      <c r="L35" s="6">
        <v>22.871619025465201</v>
      </c>
      <c r="M35" s="6" t="s">
        <v>146</v>
      </c>
    </row>
    <row r="36" spans="1:13" ht="16.5" x14ac:dyDescent="0.3">
      <c r="A36" s="6" t="s">
        <v>89</v>
      </c>
      <c r="B36" s="6" t="s">
        <v>138</v>
      </c>
      <c r="C36" s="6" t="s">
        <v>74</v>
      </c>
      <c r="D36" s="6" t="s">
        <v>147</v>
      </c>
      <c r="E36" s="6">
        <v>15956.94865</v>
      </c>
      <c r="F36" s="6">
        <v>18293.040006439202</v>
      </c>
      <c r="G36" s="6">
        <v>155.811600054846</v>
      </c>
      <c r="H36" s="6">
        <v>808</v>
      </c>
      <c r="I36" s="6">
        <v>7</v>
      </c>
      <c r="J36" s="6">
        <f t="shared" si="0"/>
        <v>22.832737136750062</v>
      </c>
      <c r="K36" s="6">
        <v>4.3796764006469903E-2</v>
      </c>
      <c r="L36" s="6">
        <v>22.832737136750062</v>
      </c>
      <c r="M36" s="6" t="s">
        <v>139</v>
      </c>
    </row>
    <row r="37" spans="1:13" ht="16.5" x14ac:dyDescent="0.3">
      <c r="A37" s="6" t="s">
        <v>127</v>
      </c>
      <c r="B37" s="6" t="s">
        <v>149</v>
      </c>
      <c r="C37" s="6" t="s">
        <v>74</v>
      </c>
      <c r="D37" s="6" t="s">
        <v>148</v>
      </c>
      <c r="E37" s="6">
        <v>4722.1400899999999</v>
      </c>
      <c r="F37" s="6">
        <v>5103.0000002806701</v>
      </c>
      <c r="G37" s="6">
        <v>22.1400000012177</v>
      </c>
      <c r="H37" s="6">
        <v>229</v>
      </c>
      <c r="I37" s="6">
        <v>1</v>
      </c>
      <c r="J37" s="6">
        <f t="shared" si="0"/>
        <v>22.380524018698203</v>
      </c>
      <c r="K37" s="6">
        <v>4.4681706253371603E-2</v>
      </c>
      <c r="L37" s="6">
        <v>22.380524018698203</v>
      </c>
      <c r="M37" s="6" t="s">
        <v>150</v>
      </c>
    </row>
    <row r="38" spans="1:13" ht="16.5" x14ac:dyDescent="0.3">
      <c r="A38" s="6" t="s">
        <v>79</v>
      </c>
      <c r="B38" s="6" t="s">
        <v>152</v>
      </c>
      <c r="C38" s="6" t="s">
        <v>74</v>
      </c>
      <c r="D38" s="6" t="s">
        <v>151</v>
      </c>
      <c r="E38" s="6">
        <v>2361.96</v>
      </c>
      <c r="F38" s="6">
        <v>2361.9521583188298</v>
      </c>
      <c r="G38" s="6">
        <v>0</v>
      </c>
      <c r="H38" s="6">
        <v>106</v>
      </c>
      <c r="I38" s="6">
        <v>0</v>
      </c>
      <c r="J38" s="6">
        <f t="shared" si="0"/>
        <v>22.282567531309716</v>
      </c>
      <c r="K38" s="6">
        <v>4.4878131687242799E-2</v>
      </c>
      <c r="L38" s="6">
        <v>22.282567531309716</v>
      </c>
      <c r="M38" s="6" t="s">
        <v>153</v>
      </c>
    </row>
    <row r="39" spans="1:13" ht="16.5" x14ac:dyDescent="0.3">
      <c r="A39" s="6" t="s">
        <v>89</v>
      </c>
      <c r="B39" s="6" t="s">
        <v>91</v>
      </c>
      <c r="C39" s="6" t="s">
        <v>74</v>
      </c>
      <c r="D39" s="6" t="s">
        <v>154</v>
      </c>
      <c r="E39" s="6">
        <v>29576.4804</v>
      </c>
      <c r="F39" s="6">
        <v>35164.8000009846</v>
      </c>
      <c r="G39" s="6">
        <v>1125.36000003151</v>
      </c>
      <c r="H39" s="6">
        <v>1630</v>
      </c>
      <c r="I39" s="6">
        <v>52</v>
      </c>
      <c r="J39" s="6">
        <f t="shared" si="0"/>
        <v>22.26390184111418</v>
      </c>
      <c r="K39" s="6">
        <v>4.4915756776888298E-2</v>
      </c>
      <c r="L39" s="6">
        <v>22.26390184111418</v>
      </c>
      <c r="M39" s="6" t="s">
        <v>92</v>
      </c>
    </row>
    <row r="40" spans="1:13" ht="16.5" x14ac:dyDescent="0.3">
      <c r="A40" s="6" t="s">
        <v>127</v>
      </c>
      <c r="B40" s="6" t="s">
        <v>156</v>
      </c>
      <c r="C40" s="6" t="s">
        <v>74</v>
      </c>
      <c r="D40" s="6" t="s">
        <v>155</v>
      </c>
      <c r="E40" s="6">
        <v>11120.61123</v>
      </c>
      <c r="F40" s="6">
        <v>11664.0746500778</v>
      </c>
      <c r="G40" s="6">
        <v>447.284862623121</v>
      </c>
      <c r="H40" s="6">
        <v>545</v>
      </c>
      <c r="I40" s="6">
        <v>21</v>
      </c>
      <c r="J40" s="6">
        <f t="shared" si="0"/>
        <v>22.222678004955817</v>
      </c>
      <c r="K40" s="6">
        <v>4.4999077058894298E-2</v>
      </c>
      <c r="L40" s="6">
        <v>22.222678004955817</v>
      </c>
      <c r="M40" s="6" t="s">
        <v>157</v>
      </c>
    </row>
    <row r="41" spans="1:13" ht="16.5" x14ac:dyDescent="0.3">
      <c r="A41" s="6" t="s">
        <v>127</v>
      </c>
      <c r="B41" s="6" t="s">
        <v>159</v>
      </c>
      <c r="C41" s="6" t="s">
        <v>74</v>
      </c>
      <c r="D41" s="6" t="s">
        <v>158</v>
      </c>
      <c r="E41" s="6">
        <v>12883.175670000001</v>
      </c>
      <c r="F41" s="6">
        <v>14504.3361809208</v>
      </c>
      <c r="G41" s="6">
        <v>843.90828680353798</v>
      </c>
      <c r="H41" s="6">
        <v>691</v>
      </c>
      <c r="I41" s="6">
        <v>70</v>
      </c>
      <c r="J41" s="6">
        <f t="shared" si="0"/>
        <v>22.211641776735657</v>
      </c>
      <c r="K41" s="6">
        <v>4.5021435608032997E-2</v>
      </c>
      <c r="L41" s="6">
        <v>22.211641776735657</v>
      </c>
      <c r="M41" s="6" t="s">
        <v>160</v>
      </c>
    </row>
    <row r="42" spans="1:13" ht="16.5" x14ac:dyDescent="0.3">
      <c r="A42" s="6" t="s">
        <v>127</v>
      </c>
      <c r="B42" s="6" t="s">
        <v>162</v>
      </c>
      <c r="C42" s="6" t="s">
        <v>74</v>
      </c>
      <c r="D42" s="6" t="s">
        <v>161</v>
      </c>
      <c r="E42" s="6">
        <v>24259.82402</v>
      </c>
      <c r="F42" s="6">
        <v>20962.800000587002</v>
      </c>
      <c r="G42" s="6">
        <v>3297.02400009232</v>
      </c>
      <c r="H42" s="6">
        <v>1186</v>
      </c>
      <c r="I42" s="6">
        <v>329</v>
      </c>
      <c r="J42" s="6">
        <f t="shared" si="0"/>
        <v>20.455163575614939</v>
      </c>
      <c r="K42" s="6">
        <v>4.88874115478658E-2</v>
      </c>
      <c r="L42" s="6">
        <v>20.455163575614939</v>
      </c>
      <c r="M42" s="6" t="s">
        <v>163</v>
      </c>
    </row>
    <row r="43" spans="1:13" ht="16.5" x14ac:dyDescent="0.3">
      <c r="A43" s="6" t="s">
        <v>164</v>
      </c>
      <c r="B43" s="6" t="s">
        <v>166</v>
      </c>
      <c r="C43" s="6" t="s">
        <v>74</v>
      </c>
      <c r="D43" s="6" t="s">
        <v>165</v>
      </c>
      <c r="E43" s="6">
        <v>14177.49015</v>
      </c>
      <c r="F43" s="6">
        <v>15036.7900778569</v>
      </c>
      <c r="G43" s="6">
        <v>919.50894723029501</v>
      </c>
      <c r="H43" s="6">
        <v>784</v>
      </c>
      <c r="I43" s="6">
        <v>48</v>
      </c>
      <c r="J43" s="6">
        <f t="shared" si="0"/>
        <v>20.352422225876523</v>
      </c>
      <c r="K43" s="6">
        <v>4.9134200779727098E-2</v>
      </c>
      <c r="L43" s="6">
        <v>20.352422225876523</v>
      </c>
      <c r="M43" s="6" t="s">
        <v>167</v>
      </c>
    </row>
    <row r="44" spans="1:13" ht="16.5" x14ac:dyDescent="0.3">
      <c r="A44" s="6" t="s">
        <v>164</v>
      </c>
      <c r="B44" s="6" t="s">
        <v>169</v>
      </c>
      <c r="C44" s="6" t="s">
        <v>74</v>
      </c>
      <c r="D44" s="6" t="s">
        <v>168</v>
      </c>
      <c r="E44" s="6">
        <v>11608.6608</v>
      </c>
      <c r="F44" s="6">
        <v>11259.000002139201</v>
      </c>
      <c r="G44" s="6">
        <v>858.60000016313404</v>
      </c>
      <c r="H44" s="6">
        <v>650</v>
      </c>
      <c r="I44" s="6">
        <v>95</v>
      </c>
      <c r="J44" s="6">
        <f t="shared" si="0"/>
        <v>18.642461542003591</v>
      </c>
      <c r="K44" s="6">
        <v>5.3640985003342197E-2</v>
      </c>
      <c r="L44" s="6">
        <v>18.642461542003591</v>
      </c>
      <c r="M44" s="6" t="s">
        <v>170</v>
      </c>
    </row>
    <row r="45" spans="1:13" ht="16.5" x14ac:dyDescent="0.3">
      <c r="A45" s="6" t="s">
        <v>127</v>
      </c>
      <c r="B45" s="6" t="s">
        <v>162</v>
      </c>
      <c r="C45" s="6" t="s">
        <v>74</v>
      </c>
      <c r="D45" s="6" t="s">
        <v>171</v>
      </c>
      <c r="E45" s="6">
        <v>7246.8</v>
      </c>
      <c r="F45" s="6">
        <v>6858.0000001920198</v>
      </c>
      <c r="G45" s="6">
        <v>388.80000001088598</v>
      </c>
      <c r="H45" s="6">
        <v>411</v>
      </c>
      <c r="I45" s="6">
        <v>23</v>
      </c>
      <c r="J45" s="6">
        <f t="shared" si="0"/>
        <v>17.632116788814855</v>
      </c>
      <c r="K45" s="6">
        <v>5.6714687860640801E-2</v>
      </c>
      <c r="L45" s="6">
        <v>17.632116788814855</v>
      </c>
      <c r="M45" s="6" t="s">
        <v>163</v>
      </c>
    </row>
    <row r="46" spans="1:13" ht="16.5" x14ac:dyDescent="0.3">
      <c r="A46" s="6" t="s">
        <v>164</v>
      </c>
      <c r="B46" s="6" t="s">
        <v>173</v>
      </c>
      <c r="C46" s="6" t="s">
        <v>74</v>
      </c>
      <c r="D46" s="6" t="s">
        <v>172</v>
      </c>
      <c r="E46" s="6">
        <v>1988.68154</v>
      </c>
      <c r="F46" s="6">
        <v>2041.20000038783</v>
      </c>
      <c r="G46" s="6">
        <v>34.668000006586901</v>
      </c>
      <c r="H46" s="6">
        <v>119</v>
      </c>
      <c r="I46" s="6">
        <v>2</v>
      </c>
      <c r="J46" s="6">
        <f t="shared" si="0"/>
        <v>17.444268910877451</v>
      </c>
      <c r="K46" s="6">
        <v>5.7325417597549597E-2</v>
      </c>
      <c r="L46" s="6">
        <v>17.444268910877451</v>
      </c>
      <c r="M46" s="6" t="s">
        <v>174</v>
      </c>
    </row>
    <row r="47" spans="1:13" ht="16.5" x14ac:dyDescent="0.3">
      <c r="A47" s="6" t="s">
        <v>164</v>
      </c>
      <c r="B47" s="6" t="s">
        <v>176</v>
      </c>
      <c r="C47" s="6" t="s">
        <v>74</v>
      </c>
      <c r="D47" s="6" t="s">
        <v>175</v>
      </c>
      <c r="E47" s="6">
        <v>10703.287469999999</v>
      </c>
      <c r="F47" s="6">
        <v>11485.800002182301</v>
      </c>
      <c r="G47" s="6">
        <v>807.48900015342304</v>
      </c>
      <c r="H47" s="6">
        <v>719</v>
      </c>
      <c r="I47" s="6">
        <v>91</v>
      </c>
      <c r="J47" s="6">
        <f t="shared" si="0"/>
        <v>17.097759391287514</v>
      </c>
      <c r="K47" s="6">
        <v>5.8487195726334103E-2</v>
      </c>
      <c r="L47" s="6">
        <v>17.097759391287514</v>
      </c>
      <c r="M47" s="6" t="s">
        <v>177</v>
      </c>
    </row>
    <row r="48" spans="1:13" ht="16.5" x14ac:dyDescent="0.3">
      <c r="A48" s="6" t="s">
        <v>164</v>
      </c>
      <c r="B48" s="6" t="s">
        <v>180</v>
      </c>
      <c r="C48" s="6" t="s">
        <v>178</v>
      </c>
      <c r="D48" s="6" t="s">
        <v>179</v>
      </c>
      <c r="E48" s="6">
        <v>41877.102460000002</v>
      </c>
      <c r="F48" s="6">
        <v>51999.750005200003</v>
      </c>
      <c r="G48" s="6">
        <v>5359.66200053597</v>
      </c>
      <c r="H48" s="6">
        <v>3390</v>
      </c>
      <c r="I48" s="6">
        <v>768</v>
      </c>
      <c r="J48" s="6">
        <f t="shared" si="0"/>
        <v>16.92018053266548</v>
      </c>
      <c r="K48" s="6">
        <v>5.9101024251451501E-2</v>
      </c>
      <c r="L48" s="6">
        <v>16.92018053266548</v>
      </c>
      <c r="M48" s="6" t="s">
        <v>181</v>
      </c>
    </row>
    <row r="49" spans="1:13" ht="16.5" x14ac:dyDescent="0.3">
      <c r="A49" s="6" t="s">
        <v>164</v>
      </c>
      <c r="B49" s="6" t="s">
        <v>183</v>
      </c>
      <c r="C49" s="6" t="s">
        <v>178</v>
      </c>
      <c r="D49" s="6" t="s">
        <v>182</v>
      </c>
      <c r="E49" s="6">
        <v>20893.11537</v>
      </c>
      <c r="F49" s="6">
        <v>21544.38</v>
      </c>
      <c r="G49" s="6">
        <v>768.73500000000001</v>
      </c>
      <c r="H49" s="6">
        <v>1393</v>
      </c>
      <c r="I49" s="6">
        <v>15</v>
      </c>
      <c r="J49" s="6">
        <f t="shared" si="0"/>
        <v>16.018029432878681</v>
      </c>
      <c r="K49" s="6">
        <v>6.2429651798953198E-2</v>
      </c>
      <c r="L49" s="6">
        <v>16.018029432878681</v>
      </c>
      <c r="M49" s="6" t="s">
        <v>184</v>
      </c>
    </row>
    <row r="50" spans="1:13" ht="16.5" x14ac:dyDescent="0.3">
      <c r="A50" s="6" t="s">
        <v>164</v>
      </c>
      <c r="B50" s="6" t="s">
        <v>186</v>
      </c>
      <c r="C50" s="6" t="s">
        <v>178</v>
      </c>
      <c r="D50" s="6" t="s">
        <v>185</v>
      </c>
      <c r="E50" s="6">
        <v>9942.4838600000003</v>
      </c>
      <c r="F50" s="6">
        <v>10098.000001009799</v>
      </c>
      <c r="G50" s="6">
        <v>310.86000003108597</v>
      </c>
      <c r="H50" s="6">
        <v>651</v>
      </c>
      <c r="I50" s="6">
        <v>20</v>
      </c>
      <c r="J50" s="6">
        <f t="shared" si="0"/>
        <v>15.989032259663418</v>
      </c>
      <c r="K50" s="6">
        <v>6.25428721238349E-2</v>
      </c>
      <c r="L50" s="6">
        <v>15.989032259663418</v>
      </c>
      <c r="M50" s="6" t="s">
        <v>187</v>
      </c>
    </row>
    <row r="51" spans="1:13" ht="16.5" x14ac:dyDescent="0.3">
      <c r="A51" s="6" t="s">
        <v>164</v>
      </c>
      <c r="B51" s="6" t="s">
        <v>180</v>
      </c>
      <c r="C51" s="6" t="s">
        <v>178</v>
      </c>
      <c r="D51" s="6" t="s">
        <v>188</v>
      </c>
      <c r="E51" s="6">
        <v>12198.11802</v>
      </c>
      <c r="F51" s="6">
        <v>37912.050003791199</v>
      </c>
      <c r="G51" s="6">
        <v>1395.9990001396</v>
      </c>
      <c r="H51" s="6">
        <v>2479</v>
      </c>
      <c r="I51" s="6">
        <v>93</v>
      </c>
      <c r="J51" s="6">
        <f t="shared" si="0"/>
        <v>15.856413474760306</v>
      </c>
      <c r="K51" s="6">
        <v>6.3065963913703796E-2</v>
      </c>
      <c r="L51" s="6">
        <v>15.856413474760306</v>
      </c>
      <c r="M51" s="6" t="s">
        <v>181</v>
      </c>
    </row>
    <row r="52" spans="1:13" ht="16.5" x14ac:dyDescent="0.3">
      <c r="A52" s="6" t="s">
        <v>164</v>
      </c>
      <c r="B52" s="6" t="s">
        <v>183</v>
      </c>
      <c r="C52" s="6" t="s">
        <v>178</v>
      </c>
      <c r="D52" s="6" t="s">
        <v>189</v>
      </c>
      <c r="E52" s="6">
        <v>66468.326180000004</v>
      </c>
      <c r="F52" s="6">
        <v>64988.55</v>
      </c>
      <c r="G52" s="6">
        <v>1259.7750000000001</v>
      </c>
      <c r="H52" s="6">
        <v>4184</v>
      </c>
      <c r="I52" s="6">
        <v>84</v>
      </c>
      <c r="J52" s="6">
        <f t="shared" si="0"/>
        <v>15.833729684512427</v>
      </c>
      <c r="K52" s="6">
        <v>6.3156313763404595E-2</v>
      </c>
      <c r="L52" s="6">
        <v>15.833729684512427</v>
      </c>
      <c r="M52" s="6" t="s">
        <v>184</v>
      </c>
    </row>
    <row r="53" spans="1:13" ht="16.5" x14ac:dyDescent="0.3">
      <c r="A53" s="6" t="s">
        <v>164</v>
      </c>
      <c r="B53" s="6" t="s">
        <v>183</v>
      </c>
      <c r="C53" s="6" t="s">
        <v>178</v>
      </c>
      <c r="D53" s="6" t="s">
        <v>190</v>
      </c>
      <c r="E53" s="6">
        <v>73703.358189999999</v>
      </c>
      <c r="F53" s="6">
        <v>73893.600000000006</v>
      </c>
      <c r="G53" s="6">
        <v>1439.7570000000001</v>
      </c>
      <c r="H53" s="6">
        <v>4767</v>
      </c>
      <c r="I53" s="6">
        <v>93</v>
      </c>
      <c r="J53" s="6">
        <f t="shared" si="0"/>
        <v>15.803095657646319</v>
      </c>
      <c r="K53" s="6">
        <v>6.3278741182342405E-2</v>
      </c>
      <c r="L53" s="6">
        <v>15.803095657646319</v>
      </c>
      <c r="M53" s="6" t="s">
        <v>184</v>
      </c>
    </row>
    <row r="54" spans="1:13" ht="16.5" x14ac:dyDescent="0.3">
      <c r="A54" s="6" t="s">
        <v>164</v>
      </c>
      <c r="B54" s="6" t="s">
        <v>180</v>
      </c>
      <c r="C54" s="6" t="s">
        <v>178</v>
      </c>
      <c r="D54" s="6" t="s">
        <v>191</v>
      </c>
      <c r="E54" s="6">
        <v>27248.742490000001</v>
      </c>
      <c r="F54" s="6">
        <v>56489.400005648902</v>
      </c>
      <c r="G54" s="6">
        <v>420.25500004202598</v>
      </c>
      <c r="H54" s="6">
        <v>3642</v>
      </c>
      <c r="I54" s="6">
        <v>56</v>
      </c>
      <c r="J54" s="6">
        <f t="shared" si="0"/>
        <v>15.625934927427492</v>
      </c>
      <c r="K54" s="6">
        <v>6.3996170766380506E-2</v>
      </c>
      <c r="L54" s="6">
        <v>15.625934927427492</v>
      </c>
      <c r="M54" s="6" t="s">
        <v>181</v>
      </c>
    </row>
    <row r="55" spans="1:13" ht="16.5" x14ac:dyDescent="0.3">
      <c r="A55" s="6" t="s">
        <v>164</v>
      </c>
      <c r="B55" s="6" t="s">
        <v>180</v>
      </c>
      <c r="C55" s="6" t="s">
        <v>178</v>
      </c>
      <c r="D55" s="6" t="s">
        <v>192</v>
      </c>
      <c r="E55" s="6">
        <v>40931.414920000003</v>
      </c>
      <c r="F55" s="6">
        <v>54445.0500054445</v>
      </c>
      <c r="G55" s="6">
        <v>1619.0460001619001</v>
      </c>
      <c r="H55" s="6">
        <v>3601</v>
      </c>
      <c r="I55" s="6">
        <v>303</v>
      </c>
      <c r="J55" s="6">
        <f t="shared" si="0"/>
        <v>15.569035269538016</v>
      </c>
      <c r="K55" s="6">
        <v>6.4230055535719296E-2</v>
      </c>
      <c r="L55" s="6">
        <v>15.569035269538016</v>
      </c>
      <c r="M55" s="6" t="s">
        <v>181</v>
      </c>
    </row>
    <row r="56" spans="1:13" ht="16.5" x14ac:dyDescent="0.3">
      <c r="A56" s="6" t="s">
        <v>164</v>
      </c>
      <c r="B56" s="6" t="s">
        <v>183</v>
      </c>
      <c r="C56" s="6" t="s">
        <v>178</v>
      </c>
      <c r="D56" s="6" t="s">
        <v>193</v>
      </c>
      <c r="E56" s="6">
        <v>66035.07905</v>
      </c>
      <c r="F56" s="6">
        <v>63909.45</v>
      </c>
      <c r="G56" s="6">
        <v>2125.6289999999999</v>
      </c>
      <c r="H56" s="6">
        <v>4243</v>
      </c>
      <c r="I56" s="6">
        <v>400</v>
      </c>
      <c r="J56" s="6">
        <f t="shared" si="0"/>
        <v>15.563299316521329</v>
      </c>
      <c r="K56" s="6">
        <v>6.4253727931483207E-2</v>
      </c>
      <c r="L56" s="6">
        <v>15.563299316521329</v>
      </c>
      <c r="M56" s="6" t="s">
        <v>184</v>
      </c>
    </row>
    <row r="57" spans="1:13" ht="16.5" x14ac:dyDescent="0.3">
      <c r="A57" s="6" t="s">
        <v>164</v>
      </c>
      <c r="B57" s="6" t="s">
        <v>183</v>
      </c>
      <c r="C57" s="6" t="s">
        <v>178</v>
      </c>
      <c r="D57" s="6" t="s">
        <v>194</v>
      </c>
      <c r="E57" s="6">
        <v>67520.178069999994</v>
      </c>
      <c r="F57" s="6">
        <v>65656.800000000003</v>
      </c>
      <c r="G57" s="6">
        <v>1863.3779999999999</v>
      </c>
      <c r="H57" s="6">
        <v>4358</v>
      </c>
      <c r="I57" s="6">
        <v>398</v>
      </c>
      <c r="J57" s="6">
        <f t="shared" si="0"/>
        <v>15.493386415787059</v>
      </c>
      <c r="K57" s="6">
        <v>6.4543668708930205E-2</v>
      </c>
      <c r="L57" s="6">
        <v>15.493386415787059</v>
      </c>
      <c r="M57" s="6" t="s">
        <v>184</v>
      </c>
    </row>
    <row r="58" spans="1:13" ht="16.5" x14ac:dyDescent="0.3">
      <c r="A58" s="6" t="s">
        <v>164</v>
      </c>
      <c r="B58" s="6" t="s">
        <v>196</v>
      </c>
      <c r="C58" s="6" t="s">
        <v>74</v>
      </c>
      <c r="D58" s="6" t="s">
        <v>195</v>
      </c>
      <c r="E58" s="6">
        <v>55024.72436</v>
      </c>
      <c r="F58" s="6">
        <v>60745.950011541703</v>
      </c>
      <c r="G58" s="6">
        <v>2452.8420004660402</v>
      </c>
      <c r="H58" s="6">
        <v>4121</v>
      </c>
      <c r="I58" s="6">
        <v>286</v>
      </c>
      <c r="J58" s="6">
        <f t="shared" si="0"/>
        <v>15.335790345063758</v>
      </c>
      <c r="K58" s="6">
        <v>6.5206942550690095E-2</v>
      </c>
      <c r="L58" s="6">
        <v>15.335790345063758</v>
      </c>
      <c r="M58" s="6" t="s">
        <v>177</v>
      </c>
    </row>
    <row r="59" spans="1:13" ht="16.5" x14ac:dyDescent="0.3">
      <c r="A59" s="6" t="s">
        <v>164</v>
      </c>
      <c r="B59" s="6" t="s">
        <v>183</v>
      </c>
      <c r="C59" s="6" t="s">
        <v>178</v>
      </c>
      <c r="D59" s="6" t="s">
        <v>197</v>
      </c>
      <c r="E59" s="6">
        <v>29878.596079999999</v>
      </c>
      <c r="F59" s="6">
        <v>28908</v>
      </c>
      <c r="G59" s="6">
        <v>970.596</v>
      </c>
      <c r="H59" s="6">
        <v>1955</v>
      </c>
      <c r="I59" s="6">
        <v>158</v>
      </c>
      <c r="J59" s="6">
        <f t="shared" si="0"/>
        <v>15.283169309462917</v>
      </c>
      <c r="K59" s="6">
        <v>6.5431454677455397E-2</v>
      </c>
      <c r="L59" s="6">
        <v>15.283169309462917</v>
      </c>
      <c r="M59" s="6" t="s">
        <v>184</v>
      </c>
    </row>
    <row r="60" spans="1:13" ht="16.5" x14ac:dyDescent="0.3">
      <c r="A60" s="6" t="s">
        <v>164</v>
      </c>
      <c r="B60" s="6" t="s">
        <v>199</v>
      </c>
      <c r="C60" s="6" t="s">
        <v>178</v>
      </c>
      <c r="D60" s="6" t="s">
        <v>198</v>
      </c>
      <c r="E60" s="6">
        <v>30460.50578</v>
      </c>
      <c r="F60" s="6">
        <v>41655.9000000417</v>
      </c>
      <c r="G60" s="6">
        <v>2979.9412500029798</v>
      </c>
      <c r="H60" s="6">
        <v>2927</v>
      </c>
      <c r="I60" s="6">
        <v>208</v>
      </c>
      <c r="J60" s="6">
        <f t="shared" si="0"/>
        <v>15.249689528542767</v>
      </c>
      <c r="K60" s="6">
        <v>6.5575105521217703E-2</v>
      </c>
      <c r="L60" s="6">
        <v>15.249689528542767</v>
      </c>
      <c r="M60" s="6" t="s">
        <v>200</v>
      </c>
    </row>
    <row r="61" spans="1:13" ht="16.5" x14ac:dyDescent="0.3">
      <c r="A61" s="6" t="s">
        <v>164</v>
      </c>
      <c r="B61" s="6" t="s">
        <v>202</v>
      </c>
      <c r="C61" s="6" t="s">
        <v>74</v>
      </c>
      <c r="D61" s="6" t="s">
        <v>201</v>
      </c>
      <c r="E61" s="6">
        <v>30722.857220000002</v>
      </c>
      <c r="F61" s="6">
        <v>30229.199991052199</v>
      </c>
      <c r="G61" s="6">
        <v>1829.4335994584901</v>
      </c>
      <c r="H61" s="6">
        <v>2109</v>
      </c>
      <c r="I61" s="6">
        <v>126</v>
      </c>
      <c r="J61" s="6">
        <f t="shared" si="0"/>
        <v>15.200869412285771</v>
      </c>
      <c r="K61" s="6">
        <v>6.5785710861496705E-2</v>
      </c>
      <c r="L61" s="6">
        <v>15.200869412285771</v>
      </c>
      <c r="M61" s="6" t="s">
        <v>203</v>
      </c>
    </row>
    <row r="62" spans="1:13" ht="16.5" x14ac:dyDescent="0.3">
      <c r="A62" s="6" t="s">
        <v>164</v>
      </c>
      <c r="B62" s="6" t="s">
        <v>205</v>
      </c>
      <c r="C62" s="6" t="s">
        <v>178</v>
      </c>
      <c r="D62" s="6" t="s">
        <v>204</v>
      </c>
      <c r="E62" s="6">
        <v>11003.858749999999</v>
      </c>
      <c r="F62" s="6">
        <v>14523.3000014523</v>
      </c>
      <c r="G62" s="6">
        <v>753.88500007538903</v>
      </c>
      <c r="H62" s="6">
        <v>1031</v>
      </c>
      <c r="I62" s="6">
        <v>58</v>
      </c>
      <c r="J62" s="6">
        <f t="shared" si="0"/>
        <v>14.817832203227631</v>
      </c>
      <c r="K62" s="6">
        <v>6.7486254823575204E-2</v>
      </c>
      <c r="L62" s="6">
        <v>14.817832203227631</v>
      </c>
      <c r="M62" s="6" t="s">
        <v>206</v>
      </c>
    </row>
    <row r="63" spans="1:13" ht="16.5" x14ac:dyDescent="0.3">
      <c r="A63" s="6" t="s">
        <v>164</v>
      </c>
      <c r="B63" s="6" t="s">
        <v>196</v>
      </c>
      <c r="C63" s="6" t="s">
        <v>74</v>
      </c>
      <c r="D63" s="6" t="s">
        <v>207</v>
      </c>
      <c r="E63" s="6">
        <v>3553.1170999999999</v>
      </c>
      <c r="F63" s="6">
        <v>4066.2000007725801</v>
      </c>
      <c r="G63" s="6">
        <v>14.742000002800999</v>
      </c>
      <c r="H63" s="6">
        <v>276</v>
      </c>
      <c r="I63" s="6">
        <v>1</v>
      </c>
      <c r="J63" s="6">
        <f t="shared" si="0"/>
        <v>14.786021741939786</v>
      </c>
      <c r="K63" s="6">
        <v>6.7631443903775207E-2</v>
      </c>
      <c r="L63" s="6">
        <v>14.786021741939786</v>
      </c>
      <c r="M63" s="6" t="s">
        <v>177</v>
      </c>
    </row>
    <row r="64" spans="1:13" ht="16.5" x14ac:dyDescent="0.3">
      <c r="A64" s="6" t="s">
        <v>164</v>
      </c>
      <c r="B64" s="6" t="s">
        <v>199</v>
      </c>
      <c r="C64" s="6" t="s">
        <v>178</v>
      </c>
      <c r="D64" s="6" t="s">
        <v>208</v>
      </c>
      <c r="E64" s="6">
        <v>34829.170619999997</v>
      </c>
      <c r="F64" s="6">
        <v>41956.200000042001</v>
      </c>
      <c r="G64" s="6">
        <v>428.03475000042801</v>
      </c>
      <c r="H64" s="6">
        <v>2966</v>
      </c>
      <c r="I64" s="6">
        <v>135</v>
      </c>
      <c r="J64" s="6">
        <f t="shared" si="0"/>
        <v>14.29003194539529</v>
      </c>
      <c r="K64" s="6">
        <v>6.9978849859900702E-2</v>
      </c>
      <c r="L64" s="6">
        <v>14.29003194539529</v>
      </c>
      <c r="M64" s="6" t="s">
        <v>200</v>
      </c>
    </row>
  </sheetData>
  <autoFilter ref="C1:L1"/>
  <phoneticPr fontId="5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zoomScaleNormal="100" zoomScalePageLayoutView="125" workbookViewId="0">
      <selection activeCell="F21" sqref="F21"/>
    </sheetView>
  </sheetViews>
  <sheetFormatPr defaultColWidth="11.42578125" defaultRowHeight="12" x14ac:dyDescent="0.25"/>
  <cols>
    <col min="1" max="1" width="11.28515625" style="8" bestFit="1" customWidth="1"/>
    <col min="2" max="2" width="12.7109375" style="8" bestFit="1" customWidth="1"/>
    <col min="3" max="3" width="14.85546875" style="8" bestFit="1" customWidth="1"/>
    <col min="4" max="4" width="8.42578125" style="8" bestFit="1" customWidth="1"/>
    <col min="5" max="5" width="8.5703125" style="8" bestFit="1" customWidth="1"/>
    <col min="6" max="6" width="9.28515625" style="8" bestFit="1" customWidth="1"/>
    <col min="7" max="7" width="8.5703125" style="8" bestFit="1" customWidth="1"/>
    <col min="8" max="8" width="7.5703125" style="8" bestFit="1" customWidth="1"/>
    <col min="9" max="9" width="4.7109375" style="8" bestFit="1" customWidth="1"/>
    <col min="10" max="10" width="12.5703125" style="8" bestFit="1" customWidth="1"/>
    <col min="11" max="11" width="10.5703125" style="8" bestFit="1" customWidth="1"/>
    <col min="12" max="12" width="8.5703125" style="8" bestFit="1" customWidth="1"/>
    <col min="13" max="13" width="29.85546875" style="8" bestFit="1" customWidth="1"/>
    <col min="14" max="14" width="10.42578125" style="8" bestFit="1" customWidth="1"/>
    <col min="15" max="15" width="8.42578125" style="8" bestFit="1" customWidth="1"/>
    <col min="16" max="16384" width="11.42578125" style="8"/>
  </cols>
  <sheetData>
    <row r="1" spans="1:13" x14ac:dyDescent="0.2">
      <c r="A1" s="8" t="s">
        <v>221</v>
      </c>
      <c r="B1" s="9" t="s">
        <v>210</v>
      </c>
      <c r="C1" s="8" t="s">
        <v>220</v>
      </c>
      <c r="D1" s="9" t="s">
        <v>212</v>
      </c>
      <c r="E1" s="9" t="s">
        <v>213</v>
      </c>
      <c r="F1" s="9" t="s">
        <v>214</v>
      </c>
      <c r="G1" s="9" t="s">
        <v>215</v>
      </c>
      <c r="H1" s="9" t="s">
        <v>216</v>
      </c>
      <c r="I1" s="9" t="s">
        <v>218</v>
      </c>
      <c r="J1" s="9" t="s">
        <v>219</v>
      </c>
      <c r="K1" s="9" t="s">
        <v>217</v>
      </c>
      <c r="L1" s="8" t="s">
        <v>222</v>
      </c>
      <c r="M1" s="9" t="s">
        <v>211</v>
      </c>
    </row>
    <row r="2" spans="1:13" x14ac:dyDescent="0.2">
      <c r="A2" s="10" t="s">
        <v>127</v>
      </c>
      <c r="B2" s="10" t="s">
        <v>77</v>
      </c>
      <c r="C2" s="10" t="s">
        <v>74</v>
      </c>
      <c r="D2" s="10">
        <v>51249</v>
      </c>
      <c r="E2" s="10">
        <v>9430.83</v>
      </c>
      <c r="F2" s="10">
        <v>7938.0079379999997</v>
      </c>
      <c r="G2" s="10">
        <v>1492.8314929999999</v>
      </c>
      <c r="H2" s="10">
        <v>314</v>
      </c>
      <c r="I2" s="10">
        <v>109</v>
      </c>
      <c r="J2" s="8">
        <f t="shared" ref="J2:J33" si="0">1/K2</f>
        <v>30.034520777145627</v>
      </c>
      <c r="K2" s="10">
        <v>3.3295021000000001E-2</v>
      </c>
      <c r="L2" s="10">
        <v>30.034520480000001</v>
      </c>
      <c r="M2" s="10" t="s">
        <v>78</v>
      </c>
    </row>
    <row r="3" spans="1:13" x14ac:dyDescent="0.2">
      <c r="A3" s="10" t="s">
        <v>79</v>
      </c>
      <c r="B3" s="10" t="s">
        <v>81</v>
      </c>
      <c r="C3" s="10" t="s">
        <v>74</v>
      </c>
      <c r="D3" s="10">
        <v>51322</v>
      </c>
      <c r="E3" s="10">
        <v>26112.581310000001</v>
      </c>
      <c r="F3" s="10">
        <v>35402.626579999996</v>
      </c>
      <c r="G3" s="10">
        <v>762.05287710000005</v>
      </c>
      <c r="H3" s="10">
        <v>1280</v>
      </c>
      <c r="I3" s="10">
        <v>28</v>
      </c>
      <c r="J3" s="8">
        <f t="shared" si="0"/>
        <v>28.253655669872987</v>
      </c>
      <c r="K3" s="10">
        <v>3.5393649999999999E-2</v>
      </c>
      <c r="L3" s="10">
        <v>28.253655819999999</v>
      </c>
      <c r="M3" s="10" t="s">
        <v>82</v>
      </c>
    </row>
    <row r="4" spans="1:13" x14ac:dyDescent="0.2">
      <c r="A4" s="10" t="s">
        <v>79</v>
      </c>
      <c r="B4" s="10" t="s">
        <v>84</v>
      </c>
      <c r="C4" s="10" t="s">
        <v>74</v>
      </c>
      <c r="D4" s="10">
        <v>51825</v>
      </c>
      <c r="E4" s="10">
        <v>14240.5672</v>
      </c>
      <c r="F4" s="10">
        <v>17344.91101</v>
      </c>
      <c r="G4" s="10">
        <v>137.16087780000001</v>
      </c>
      <c r="H4" s="10">
        <v>628</v>
      </c>
      <c r="I4" s="10">
        <v>5</v>
      </c>
      <c r="J4" s="8">
        <f t="shared" si="0"/>
        <v>27.837693774010706</v>
      </c>
      <c r="K4" s="10">
        <v>3.5922516000000002E-2</v>
      </c>
      <c r="L4" s="10">
        <v>27.837694079999999</v>
      </c>
      <c r="M4" s="10" t="s">
        <v>85</v>
      </c>
    </row>
    <row r="5" spans="1:13" x14ac:dyDescent="0.2">
      <c r="A5" s="10" t="s">
        <v>79</v>
      </c>
      <c r="B5" s="10" t="s">
        <v>87</v>
      </c>
      <c r="C5" s="10" t="s">
        <v>74</v>
      </c>
      <c r="D5" s="10">
        <v>51824</v>
      </c>
      <c r="E5" s="10">
        <v>13070.39328</v>
      </c>
      <c r="F5" s="10">
        <v>15616.8</v>
      </c>
      <c r="G5" s="10">
        <v>322.70400000000001</v>
      </c>
      <c r="H5" s="10">
        <v>575</v>
      </c>
      <c r="I5" s="10">
        <v>12</v>
      </c>
      <c r="J5" s="8">
        <f t="shared" si="0"/>
        <v>27.720876827966592</v>
      </c>
      <c r="K5" s="10">
        <v>3.6073895000000002E-2</v>
      </c>
      <c r="L5" s="10">
        <v>27.720876520000001</v>
      </c>
      <c r="M5" s="10" t="s">
        <v>88</v>
      </c>
    </row>
    <row r="6" spans="1:13" x14ac:dyDescent="0.2">
      <c r="A6" s="10" t="s">
        <v>127</v>
      </c>
      <c r="B6" s="10" t="s">
        <v>91</v>
      </c>
      <c r="C6" s="10" t="s">
        <v>74</v>
      </c>
      <c r="D6" s="10">
        <v>51177</v>
      </c>
      <c r="E6" s="10">
        <v>24576.680339999999</v>
      </c>
      <c r="F6" s="10">
        <v>27486</v>
      </c>
      <c r="G6" s="10">
        <v>2669.4360000000001</v>
      </c>
      <c r="H6" s="10">
        <v>1088</v>
      </c>
      <c r="I6" s="10">
        <v>107</v>
      </c>
      <c r="J6" s="8">
        <f t="shared" si="0"/>
        <v>27.716393664808468</v>
      </c>
      <c r="K6" s="10">
        <v>3.6079729999999997E-2</v>
      </c>
      <c r="L6" s="10">
        <v>27.71639338</v>
      </c>
      <c r="M6" s="10" t="s">
        <v>92</v>
      </c>
    </row>
    <row r="7" spans="1:13" x14ac:dyDescent="0.2">
      <c r="A7" s="10" t="s">
        <v>79</v>
      </c>
      <c r="B7" s="10" t="s">
        <v>84</v>
      </c>
      <c r="C7" s="10" t="s">
        <v>74</v>
      </c>
      <c r="D7" s="10">
        <v>51053</v>
      </c>
      <c r="E7" s="10">
        <v>18214.413</v>
      </c>
      <c r="F7" s="10">
        <v>22226.542249999999</v>
      </c>
      <c r="G7" s="10">
        <v>133.92085710000001</v>
      </c>
      <c r="H7" s="10">
        <v>807</v>
      </c>
      <c r="I7" s="10">
        <v>5</v>
      </c>
      <c r="J7" s="8">
        <f t="shared" si="0"/>
        <v>27.708132616775163</v>
      </c>
      <c r="K7" s="10">
        <v>3.6090486999999997E-2</v>
      </c>
      <c r="L7" s="10">
        <v>27.708132719999998</v>
      </c>
      <c r="M7" s="10" t="s">
        <v>85</v>
      </c>
    </row>
    <row r="8" spans="1:13" x14ac:dyDescent="0.2">
      <c r="A8" s="10" t="s">
        <v>79</v>
      </c>
      <c r="B8" s="10" t="s">
        <v>87</v>
      </c>
      <c r="C8" s="10" t="s">
        <v>74</v>
      </c>
      <c r="D8" s="10">
        <v>50929</v>
      </c>
      <c r="E8" s="10">
        <v>10822.046899999999</v>
      </c>
      <c r="F8" s="10">
        <v>10222.200000000001</v>
      </c>
      <c r="G8" s="10">
        <v>270.54000000000002</v>
      </c>
      <c r="H8" s="10">
        <v>379</v>
      </c>
      <c r="I8" s="10">
        <v>10</v>
      </c>
      <c r="J8" s="8">
        <f t="shared" si="0"/>
        <v>27.685329541107635</v>
      </c>
      <c r="K8" s="10">
        <v>3.6120212999999998E-2</v>
      </c>
      <c r="L8" s="10">
        <v>27.68532982</v>
      </c>
      <c r="M8" s="10" t="s">
        <v>88</v>
      </c>
    </row>
    <row r="9" spans="1:13" x14ac:dyDescent="0.2">
      <c r="A9" s="10" t="s">
        <v>79</v>
      </c>
      <c r="B9" s="10" t="s">
        <v>96</v>
      </c>
      <c r="C9" s="10" t="s">
        <v>74</v>
      </c>
      <c r="D9" s="10">
        <v>51230</v>
      </c>
      <c r="E9" s="10">
        <v>9949.0280000000002</v>
      </c>
      <c r="F9" s="10">
        <v>10206.06532</v>
      </c>
      <c r="G9" s="10">
        <v>242.029549</v>
      </c>
      <c r="H9" s="10">
        <v>378</v>
      </c>
      <c r="I9" s="10">
        <v>9</v>
      </c>
      <c r="J9" s="8">
        <f t="shared" si="0"/>
        <v>27.640462264619003</v>
      </c>
      <c r="K9" s="10">
        <v>3.6178845000000001E-2</v>
      </c>
      <c r="L9" s="10">
        <v>27.64046261</v>
      </c>
      <c r="M9" s="10" t="s">
        <v>97</v>
      </c>
    </row>
    <row r="10" spans="1:13" x14ac:dyDescent="0.2">
      <c r="A10" s="10" t="s">
        <v>79</v>
      </c>
      <c r="B10" s="10" t="s">
        <v>99</v>
      </c>
      <c r="C10" s="10" t="s">
        <v>74</v>
      </c>
      <c r="D10" s="10">
        <v>51229</v>
      </c>
      <c r="E10" s="10">
        <v>24168.600139999999</v>
      </c>
      <c r="F10" s="10">
        <v>30553.395540000001</v>
      </c>
      <c r="G10" s="10">
        <v>275.40176259999998</v>
      </c>
      <c r="H10" s="10">
        <v>1119</v>
      </c>
      <c r="I10" s="10">
        <v>10</v>
      </c>
      <c r="J10" s="8">
        <f t="shared" si="0"/>
        <v>27.550310172412047</v>
      </c>
      <c r="K10" s="10">
        <v>3.6297231999999999E-2</v>
      </c>
      <c r="L10" s="10">
        <v>27.550310369999998</v>
      </c>
      <c r="M10" s="10" t="s">
        <v>100</v>
      </c>
    </row>
    <row r="11" spans="1:13" x14ac:dyDescent="0.2">
      <c r="A11" s="10" t="s">
        <v>79</v>
      </c>
      <c r="B11" s="10" t="s">
        <v>102</v>
      </c>
      <c r="C11" s="10" t="s">
        <v>74</v>
      </c>
      <c r="D11" s="10">
        <v>51231</v>
      </c>
      <c r="E11" s="10">
        <v>6749.6198700000004</v>
      </c>
      <c r="F11" s="10">
        <v>10017.01002</v>
      </c>
      <c r="G11" s="10">
        <v>109.62010960000001</v>
      </c>
      <c r="H11" s="10">
        <v>368</v>
      </c>
      <c r="I11" s="10">
        <v>4</v>
      </c>
      <c r="J11" s="8">
        <f t="shared" si="0"/>
        <v>27.518016871186074</v>
      </c>
      <c r="K11" s="10">
        <v>3.6339827999999998E-2</v>
      </c>
      <c r="L11" s="10">
        <v>27.51801665</v>
      </c>
      <c r="M11" s="10" t="s">
        <v>103</v>
      </c>
    </row>
    <row r="12" spans="1:13" x14ac:dyDescent="0.2">
      <c r="A12" s="10" t="s">
        <v>79</v>
      </c>
      <c r="B12" s="10" t="s">
        <v>87</v>
      </c>
      <c r="C12" s="10" t="s">
        <v>74</v>
      </c>
      <c r="D12" s="10">
        <v>51823</v>
      </c>
      <c r="E12" s="10">
        <v>29091.2958</v>
      </c>
      <c r="F12" s="10">
        <v>35121.599999999999</v>
      </c>
      <c r="G12" s="10">
        <v>355.59</v>
      </c>
      <c r="H12" s="10">
        <v>1294</v>
      </c>
      <c r="I12" s="10">
        <v>13</v>
      </c>
      <c r="J12" s="8">
        <f t="shared" si="0"/>
        <v>27.416684807373112</v>
      </c>
      <c r="K12" s="10">
        <v>3.6474140000000002E-2</v>
      </c>
      <c r="L12" s="10">
        <v>27.416684700000001</v>
      </c>
      <c r="M12" s="10" t="s">
        <v>88</v>
      </c>
    </row>
    <row r="13" spans="1:13" x14ac:dyDescent="0.2">
      <c r="A13" s="10" t="s">
        <v>79</v>
      </c>
      <c r="B13" s="10" t="s">
        <v>84</v>
      </c>
      <c r="C13" s="10" t="s">
        <v>74</v>
      </c>
      <c r="D13" s="10">
        <v>51234</v>
      </c>
      <c r="E13" s="10">
        <v>12390.825500000001</v>
      </c>
      <c r="F13" s="10">
        <v>16394.504919999999</v>
      </c>
      <c r="G13" s="10">
        <v>27.216174179999999</v>
      </c>
      <c r="H13" s="10">
        <v>599</v>
      </c>
      <c r="I13" s="10">
        <v>1</v>
      </c>
      <c r="J13" s="8">
        <f t="shared" si="0"/>
        <v>27.415227387790228</v>
      </c>
      <c r="K13" s="10">
        <v>3.6476079000000002E-2</v>
      </c>
      <c r="L13" s="10">
        <v>27.415227210000001</v>
      </c>
      <c r="M13" s="10" t="s">
        <v>85</v>
      </c>
    </row>
    <row r="14" spans="1:13" x14ac:dyDescent="0.2">
      <c r="A14" s="10" t="s">
        <v>79</v>
      </c>
      <c r="B14" s="10" t="s">
        <v>87</v>
      </c>
      <c r="C14" s="10" t="s">
        <v>74</v>
      </c>
      <c r="D14" s="10">
        <v>51233</v>
      </c>
      <c r="E14" s="10">
        <v>12804.97896</v>
      </c>
      <c r="F14" s="10">
        <v>15033.6</v>
      </c>
      <c r="G14" s="10">
        <v>582.22799999999995</v>
      </c>
      <c r="H14" s="10">
        <v>570</v>
      </c>
      <c r="I14" s="10">
        <v>22</v>
      </c>
      <c r="J14" s="8">
        <f t="shared" si="0"/>
        <v>27.396189195562133</v>
      </c>
      <c r="K14" s="10">
        <v>3.6501427000000003E-2</v>
      </c>
      <c r="L14" s="10">
        <v>27.396189469999999</v>
      </c>
      <c r="M14" s="10" t="s">
        <v>88</v>
      </c>
    </row>
    <row r="15" spans="1:13" x14ac:dyDescent="0.2">
      <c r="A15" s="10" t="s">
        <v>79</v>
      </c>
      <c r="B15" s="10" t="s">
        <v>87</v>
      </c>
      <c r="C15" s="10" t="s">
        <v>74</v>
      </c>
      <c r="D15" s="10">
        <v>50928</v>
      </c>
      <c r="E15" s="10">
        <v>31626.292099999999</v>
      </c>
      <c r="F15" s="10">
        <v>35121.599999999999</v>
      </c>
      <c r="G15" s="10">
        <v>378.75599999999997</v>
      </c>
      <c r="H15" s="10">
        <v>1296</v>
      </c>
      <c r="I15" s="10">
        <v>14</v>
      </c>
      <c r="J15" s="8">
        <f t="shared" si="0"/>
        <v>27.392250118854971</v>
      </c>
      <c r="K15" s="10">
        <v>3.6506676000000002E-2</v>
      </c>
      <c r="L15" s="10">
        <v>27.392250000000001</v>
      </c>
      <c r="M15" s="10" t="s">
        <v>88</v>
      </c>
    </row>
    <row r="16" spans="1:13" x14ac:dyDescent="0.2">
      <c r="A16" s="10" t="s">
        <v>79</v>
      </c>
      <c r="B16" s="10" t="s">
        <v>109</v>
      </c>
      <c r="C16" s="10" t="s">
        <v>74</v>
      </c>
      <c r="D16" s="10">
        <v>51245</v>
      </c>
      <c r="E16" s="10">
        <v>2469.8519999999999</v>
      </c>
      <c r="F16" s="10">
        <v>2721.6174179999998</v>
      </c>
      <c r="G16" s="10">
        <v>0</v>
      </c>
      <c r="H16" s="10">
        <v>100</v>
      </c>
      <c r="I16" s="10">
        <v>0</v>
      </c>
      <c r="J16" s="8">
        <f t="shared" si="0"/>
        <v>27.216174289331938</v>
      </c>
      <c r="K16" s="10">
        <v>3.6742856999999997E-2</v>
      </c>
      <c r="L16" s="10">
        <v>27.216174179999999</v>
      </c>
      <c r="M16" s="10" t="s">
        <v>85</v>
      </c>
    </row>
    <row r="17" spans="1:13" x14ac:dyDescent="0.2">
      <c r="A17" s="10" t="s">
        <v>79</v>
      </c>
      <c r="B17" s="10" t="s">
        <v>111</v>
      </c>
      <c r="C17" s="10" t="s">
        <v>74</v>
      </c>
      <c r="D17" s="10">
        <v>51244</v>
      </c>
      <c r="E17" s="10">
        <v>5021.3519999999999</v>
      </c>
      <c r="F17" s="10">
        <v>6123.6</v>
      </c>
      <c r="G17" s="10">
        <v>0</v>
      </c>
      <c r="H17" s="10">
        <v>225</v>
      </c>
      <c r="I17" s="10">
        <v>0</v>
      </c>
      <c r="J17" s="8">
        <f t="shared" si="0"/>
        <v>27.216000221211651</v>
      </c>
      <c r="K17" s="10">
        <v>3.6743091999999998E-2</v>
      </c>
      <c r="L17" s="10">
        <v>27.216000000000001</v>
      </c>
      <c r="M17" s="10" t="s">
        <v>88</v>
      </c>
    </row>
    <row r="18" spans="1:13" x14ac:dyDescent="0.2">
      <c r="A18" s="10" t="s">
        <v>127</v>
      </c>
      <c r="B18" s="10" t="s">
        <v>91</v>
      </c>
      <c r="C18" s="10" t="s">
        <v>74</v>
      </c>
      <c r="D18" s="10">
        <v>51094</v>
      </c>
      <c r="E18" s="10">
        <v>57627.900399999999</v>
      </c>
      <c r="F18" s="10">
        <v>53114.400000000001</v>
      </c>
      <c r="G18" s="10">
        <v>1643.76</v>
      </c>
      <c r="H18" s="10">
        <v>2042</v>
      </c>
      <c r="I18" s="10">
        <v>92</v>
      </c>
      <c r="J18" s="8">
        <f t="shared" si="0"/>
        <v>26.81594495394442</v>
      </c>
      <c r="K18" s="10">
        <v>3.7291246E-2</v>
      </c>
      <c r="L18" s="10">
        <v>26.815945150000001</v>
      </c>
      <c r="M18" s="10" t="s">
        <v>92</v>
      </c>
    </row>
    <row r="19" spans="1:13" x14ac:dyDescent="0.2">
      <c r="A19" s="10" t="s">
        <v>79</v>
      </c>
      <c r="B19" s="10" t="s">
        <v>102</v>
      </c>
      <c r="C19" s="10" t="s">
        <v>74</v>
      </c>
      <c r="D19" s="10">
        <v>51232</v>
      </c>
      <c r="E19" s="10">
        <v>6914.1200099999996</v>
      </c>
      <c r="F19" s="10">
        <v>7144.207144</v>
      </c>
      <c r="G19" s="10">
        <v>52.920052920000003</v>
      </c>
      <c r="H19" s="10">
        <v>269</v>
      </c>
      <c r="I19" s="10">
        <v>2</v>
      </c>
      <c r="J19" s="8">
        <f t="shared" si="0"/>
        <v>26.755119806215877</v>
      </c>
      <c r="K19" s="10">
        <v>3.7376024000000001E-2</v>
      </c>
      <c r="L19" s="10">
        <v>26.755119690000001</v>
      </c>
      <c r="M19" s="10" t="s">
        <v>103</v>
      </c>
    </row>
    <row r="20" spans="1:13" x14ac:dyDescent="0.2">
      <c r="A20" s="10" t="s">
        <v>127</v>
      </c>
      <c r="B20" s="10" t="s">
        <v>91</v>
      </c>
      <c r="C20" s="10" t="s">
        <v>74</v>
      </c>
      <c r="D20" s="10">
        <v>50927</v>
      </c>
      <c r="E20" s="10">
        <v>22724.58539</v>
      </c>
      <c r="F20" s="10">
        <v>14904</v>
      </c>
      <c r="G20" s="10">
        <v>958.06799999999998</v>
      </c>
      <c r="H20" s="10">
        <v>604</v>
      </c>
      <c r="I20" s="10">
        <v>75</v>
      </c>
      <c r="J20" s="8">
        <f t="shared" si="0"/>
        <v>26.261702115981496</v>
      </c>
      <c r="K20" s="10">
        <v>3.8078263000000001E-2</v>
      </c>
      <c r="L20" s="10">
        <v>26.261701989999999</v>
      </c>
      <c r="M20" s="10" t="s">
        <v>92</v>
      </c>
    </row>
    <row r="21" spans="1:13" x14ac:dyDescent="0.2">
      <c r="A21" s="10" t="s">
        <v>127</v>
      </c>
      <c r="B21" s="10" t="s">
        <v>91</v>
      </c>
      <c r="C21" s="10" t="s">
        <v>74</v>
      </c>
      <c r="D21" s="10">
        <v>51462</v>
      </c>
      <c r="E21" s="10">
        <v>39593.092669999998</v>
      </c>
      <c r="F21" s="10">
        <v>49118.400000000001</v>
      </c>
      <c r="G21" s="10">
        <v>586.00800000000004</v>
      </c>
      <c r="H21" s="10">
        <v>1930</v>
      </c>
      <c r="I21" s="10">
        <v>25</v>
      </c>
      <c r="J21" s="8">
        <f t="shared" si="0"/>
        <v>25.753579348348939</v>
      </c>
      <c r="K21" s="10">
        <v>3.8829554000000002E-2</v>
      </c>
      <c r="L21" s="10">
        <v>25.75357928</v>
      </c>
      <c r="M21" s="10" t="s">
        <v>92</v>
      </c>
    </row>
    <row r="22" spans="1:13" x14ac:dyDescent="0.2">
      <c r="A22" s="10" t="s">
        <v>127</v>
      </c>
      <c r="B22" s="10" t="s">
        <v>91</v>
      </c>
      <c r="C22" s="10" t="s">
        <v>74</v>
      </c>
      <c r="D22" s="10">
        <v>51228</v>
      </c>
      <c r="E22" s="10">
        <v>7822.9487600000002</v>
      </c>
      <c r="F22" s="10">
        <v>10800</v>
      </c>
      <c r="G22" s="10">
        <v>25.704000000000001</v>
      </c>
      <c r="H22" s="10">
        <v>421</v>
      </c>
      <c r="I22" s="10">
        <v>1</v>
      </c>
      <c r="J22" s="8">
        <f t="shared" si="0"/>
        <v>25.714261175533622</v>
      </c>
      <c r="K22" s="10">
        <v>3.8888925999999997E-2</v>
      </c>
      <c r="L22" s="10">
        <v>25.714261279999999</v>
      </c>
      <c r="M22" s="10" t="s">
        <v>92</v>
      </c>
    </row>
    <row r="23" spans="1:13" x14ac:dyDescent="0.2">
      <c r="A23" s="10" t="s">
        <v>79</v>
      </c>
      <c r="B23" s="10" t="s">
        <v>119</v>
      </c>
      <c r="C23" s="10" t="s">
        <v>74</v>
      </c>
      <c r="D23" s="10">
        <v>51242</v>
      </c>
      <c r="E23" s="10">
        <v>1509.44004</v>
      </c>
      <c r="F23" s="10">
        <v>3175.186029</v>
      </c>
      <c r="G23" s="10">
        <v>462.23796620000002</v>
      </c>
      <c r="H23" s="10">
        <v>142</v>
      </c>
      <c r="I23" s="10">
        <v>106</v>
      </c>
      <c r="J23" s="8">
        <f t="shared" si="0"/>
        <v>25.615662194581898</v>
      </c>
      <c r="K23" s="10">
        <v>3.9038615999999998E-2</v>
      </c>
      <c r="L23" s="10">
        <v>25.615661939999999</v>
      </c>
      <c r="M23" s="10" t="s">
        <v>120</v>
      </c>
    </row>
    <row r="24" spans="1:13" x14ac:dyDescent="0.2">
      <c r="A24" s="10" t="s">
        <v>127</v>
      </c>
      <c r="B24" s="10" t="s">
        <v>122</v>
      </c>
      <c r="C24" s="10" t="s">
        <v>74</v>
      </c>
      <c r="D24" s="10">
        <v>51239</v>
      </c>
      <c r="E24" s="10">
        <v>4401</v>
      </c>
      <c r="F24" s="10">
        <v>5400</v>
      </c>
      <c r="G24" s="10">
        <v>0</v>
      </c>
      <c r="H24" s="10">
        <v>212</v>
      </c>
      <c r="I24" s="10">
        <v>0</v>
      </c>
      <c r="J24" s="8">
        <f t="shared" si="0"/>
        <v>25.471698281416877</v>
      </c>
      <c r="K24" s="10">
        <v>3.9259258999999998E-2</v>
      </c>
      <c r="L24" s="10">
        <v>25.471698109999998</v>
      </c>
      <c r="M24" s="10" t="s">
        <v>92</v>
      </c>
    </row>
    <row r="25" spans="1:13" x14ac:dyDescent="0.2">
      <c r="A25" s="10" t="s">
        <v>127</v>
      </c>
      <c r="B25" s="10" t="s">
        <v>91</v>
      </c>
      <c r="C25" s="10" t="s">
        <v>74</v>
      </c>
      <c r="D25" s="10">
        <v>51033</v>
      </c>
      <c r="E25" s="10">
        <v>8822.7727200000008</v>
      </c>
      <c r="F25" s="10">
        <v>10800</v>
      </c>
      <c r="G25" s="10">
        <v>25.488</v>
      </c>
      <c r="H25" s="10">
        <v>427</v>
      </c>
      <c r="I25" s="10">
        <v>1</v>
      </c>
      <c r="J25" s="8">
        <f t="shared" si="0"/>
        <v>25.352431116874225</v>
      </c>
      <c r="K25" s="10">
        <v>3.9443948999999999E-2</v>
      </c>
      <c r="L25" s="10">
        <v>25.352430909999999</v>
      </c>
      <c r="M25" s="10" t="s">
        <v>92</v>
      </c>
    </row>
    <row r="26" spans="1:13" x14ac:dyDescent="0.2">
      <c r="A26" s="10" t="s">
        <v>127</v>
      </c>
      <c r="B26" s="10" t="s">
        <v>122</v>
      </c>
      <c r="C26" s="10" t="s">
        <v>74</v>
      </c>
      <c r="D26" s="10">
        <v>51494</v>
      </c>
      <c r="E26" s="10">
        <v>4401</v>
      </c>
      <c r="F26" s="10">
        <v>5400</v>
      </c>
      <c r="G26" s="10">
        <v>0</v>
      </c>
      <c r="H26" s="10">
        <v>214</v>
      </c>
      <c r="I26" s="10">
        <v>0</v>
      </c>
      <c r="J26" s="8">
        <f t="shared" si="0"/>
        <v>25.233644623984631</v>
      </c>
      <c r="K26" s="10">
        <v>3.9629629999999999E-2</v>
      </c>
      <c r="L26" s="10">
        <v>25.233644859999998</v>
      </c>
      <c r="M26" s="10" t="s">
        <v>92</v>
      </c>
    </row>
    <row r="27" spans="1:13" x14ac:dyDescent="0.2">
      <c r="A27" s="10" t="s">
        <v>127</v>
      </c>
      <c r="B27" s="10" t="s">
        <v>91</v>
      </c>
      <c r="C27" s="10" t="s">
        <v>74</v>
      </c>
      <c r="D27" s="10">
        <v>50588</v>
      </c>
      <c r="E27" s="10">
        <v>60557.458939999997</v>
      </c>
      <c r="F27" s="10">
        <v>48600</v>
      </c>
      <c r="G27" s="10">
        <v>360.072</v>
      </c>
      <c r="H27" s="10">
        <v>1944</v>
      </c>
      <c r="I27" s="10">
        <v>14</v>
      </c>
      <c r="J27" s="8">
        <f t="shared" si="0"/>
        <v>25.185222198133957</v>
      </c>
      <c r="K27" s="10">
        <v>3.9705824000000001E-2</v>
      </c>
      <c r="L27" s="10">
        <v>25.18522222</v>
      </c>
      <c r="M27" s="10" t="s">
        <v>92</v>
      </c>
    </row>
    <row r="28" spans="1:13" x14ac:dyDescent="0.2">
      <c r="A28" s="10" t="s">
        <v>127</v>
      </c>
      <c r="B28" s="10" t="s">
        <v>122</v>
      </c>
      <c r="C28" s="10" t="s">
        <v>74</v>
      </c>
      <c r="D28" s="10">
        <v>51241</v>
      </c>
      <c r="E28" s="10">
        <v>3674.2359999999999</v>
      </c>
      <c r="F28" s="10">
        <v>4514.3999999999996</v>
      </c>
      <c r="G28" s="10">
        <v>0</v>
      </c>
      <c r="H28" s="10">
        <v>180</v>
      </c>
      <c r="I28" s="10">
        <v>0</v>
      </c>
      <c r="J28" s="8">
        <f t="shared" si="0"/>
        <v>25.080000184588801</v>
      </c>
      <c r="K28" s="10">
        <v>3.9872407999999998E-2</v>
      </c>
      <c r="L28" s="10">
        <v>25.08</v>
      </c>
      <c r="M28" s="10" t="s">
        <v>92</v>
      </c>
    </row>
    <row r="29" spans="1:13" x14ac:dyDescent="0.2">
      <c r="A29" s="10" t="s">
        <v>127</v>
      </c>
      <c r="B29" s="10" t="s">
        <v>129</v>
      </c>
      <c r="C29" s="10" t="s">
        <v>74</v>
      </c>
      <c r="D29" s="10">
        <v>51466</v>
      </c>
      <c r="E29" s="10">
        <v>9733.7707100000007</v>
      </c>
      <c r="F29" s="10">
        <v>10206</v>
      </c>
      <c r="G29" s="10">
        <v>894.24</v>
      </c>
      <c r="H29" s="10">
        <v>458</v>
      </c>
      <c r="I29" s="10">
        <v>40</v>
      </c>
      <c r="J29" s="8">
        <f t="shared" si="0"/>
        <v>24.236331963003046</v>
      </c>
      <c r="K29" s="10">
        <v>4.1260368999999998E-2</v>
      </c>
      <c r="L29" s="10">
        <v>24.236331880000002</v>
      </c>
      <c r="M29" s="10" t="s">
        <v>130</v>
      </c>
    </row>
    <row r="30" spans="1:13" x14ac:dyDescent="0.2">
      <c r="A30" s="10" t="s">
        <v>79</v>
      </c>
      <c r="B30" s="10" t="s">
        <v>132</v>
      </c>
      <c r="C30" s="10" t="s">
        <v>74</v>
      </c>
      <c r="D30" s="10">
        <v>51243</v>
      </c>
      <c r="E30" s="10">
        <v>31231.279979999999</v>
      </c>
      <c r="F30" s="10">
        <v>31233.46257</v>
      </c>
      <c r="G30" s="10">
        <v>3397.6650500000001</v>
      </c>
      <c r="H30" s="10">
        <v>1444</v>
      </c>
      <c r="I30" s="10">
        <v>209</v>
      </c>
      <c r="J30" s="8">
        <f t="shared" si="0"/>
        <v>23.982775378860701</v>
      </c>
      <c r="K30" s="10">
        <v>4.1696591999999998E-2</v>
      </c>
      <c r="L30" s="10">
        <v>23.982775360000002</v>
      </c>
      <c r="M30" s="10" t="s">
        <v>133</v>
      </c>
    </row>
    <row r="31" spans="1:13" x14ac:dyDescent="0.2">
      <c r="A31" s="10" t="s">
        <v>127</v>
      </c>
      <c r="B31" s="10" t="s">
        <v>135</v>
      </c>
      <c r="C31" s="10" t="s">
        <v>74</v>
      </c>
      <c r="D31" s="10">
        <v>51464</v>
      </c>
      <c r="E31" s="10">
        <v>12496.415499999999</v>
      </c>
      <c r="F31" s="10">
        <v>12463.14516</v>
      </c>
      <c r="G31" s="10">
        <v>1155.054918</v>
      </c>
      <c r="H31" s="10">
        <v>575</v>
      </c>
      <c r="I31" s="10">
        <v>54</v>
      </c>
      <c r="J31" s="8">
        <f t="shared" si="0"/>
        <v>23.683826412046905</v>
      </c>
      <c r="K31" s="10">
        <v>4.2222906999999997E-2</v>
      </c>
      <c r="L31" s="10">
        <v>23.683826230000001</v>
      </c>
      <c r="M31" s="10" t="s">
        <v>136</v>
      </c>
    </row>
    <row r="32" spans="1:13" x14ac:dyDescent="0.2">
      <c r="A32" s="10" t="s">
        <v>127</v>
      </c>
      <c r="B32" s="10" t="s">
        <v>138</v>
      </c>
      <c r="C32" s="10" t="s">
        <v>74</v>
      </c>
      <c r="D32" s="10">
        <v>51238</v>
      </c>
      <c r="E32" s="10">
        <v>10363.29638</v>
      </c>
      <c r="F32" s="10">
        <v>11178</v>
      </c>
      <c r="G32" s="10">
        <v>141.1344</v>
      </c>
      <c r="H32" s="10">
        <v>483</v>
      </c>
      <c r="I32" s="10">
        <v>0</v>
      </c>
      <c r="J32" s="8">
        <f t="shared" si="0"/>
        <v>23.435061105867256</v>
      </c>
      <c r="K32" s="10">
        <v>4.2671107E-2</v>
      </c>
      <c r="L32" s="10">
        <v>23.435060880000002</v>
      </c>
      <c r="M32" s="10" t="s">
        <v>139</v>
      </c>
    </row>
    <row r="33" spans="1:13" x14ac:dyDescent="0.2">
      <c r="A33" s="10" t="s">
        <v>127</v>
      </c>
      <c r="B33" s="10" t="s">
        <v>138</v>
      </c>
      <c r="C33" s="10" t="s">
        <v>74</v>
      </c>
      <c r="D33" s="10">
        <v>50598</v>
      </c>
      <c r="E33" s="10">
        <v>17492.468430000001</v>
      </c>
      <c r="F33" s="10">
        <v>22044.960009999999</v>
      </c>
      <c r="G33" s="10">
        <v>161.7408001</v>
      </c>
      <c r="H33" s="10">
        <v>953</v>
      </c>
      <c r="I33" s="10">
        <v>7</v>
      </c>
      <c r="J33" s="8">
        <f t="shared" si="0"/>
        <v>23.301889375445285</v>
      </c>
      <c r="K33" s="10">
        <v>4.2914975000000001E-2</v>
      </c>
      <c r="L33" s="10">
        <v>23.301889620000001</v>
      </c>
      <c r="M33" s="10" t="s">
        <v>139</v>
      </c>
    </row>
    <row r="34" spans="1:13" x14ac:dyDescent="0.2">
      <c r="A34" s="10" t="s">
        <v>127</v>
      </c>
      <c r="B34" s="10" t="s">
        <v>142</v>
      </c>
      <c r="C34" s="10" t="s">
        <v>74</v>
      </c>
      <c r="D34" s="10">
        <v>51235</v>
      </c>
      <c r="E34" s="10">
        <v>12171.473309999999</v>
      </c>
      <c r="F34" s="10">
        <v>14428.736510000001</v>
      </c>
      <c r="G34" s="10">
        <v>444.41804459999997</v>
      </c>
      <c r="H34" s="10">
        <v>645</v>
      </c>
      <c r="I34" s="10">
        <v>35</v>
      </c>
      <c r="J34" s="8">
        <f t="shared" ref="J34:J65" si="1">1/K34</f>
        <v>23.059154224811763</v>
      </c>
      <c r="K34" s="10">
        <v>4.3366725000000002E-2</v>
      </c>
      <c r="L34" s="10">
        <v>23.05915435</v>
      </c>
      <c r="M34" s="10" t="s">
        <v>143</v>
      </c>
    </row>
    <row r="35" spans="1:13" x14ac:dyDescent="0.2">
      <c r="A35" s="10" t="s">
        <v>127</v>
      </c>
      <c r="B35" s="10" t="s">
        <v>145</v>
      </c>
      <c r="C35" s="10" t="s">
        <v>74</v>
      </c>
      <c r="D35" s="10">
        <v>51098</v>
      </c>
      <c r="E35" s="10">
        <v>25468.442889999998</v>
      </c>
      <c r="F35" s="10">
        <v>34870.534870000003</v>
      </c>
      <c r="G35" s="10">
        <v>809.19080919999999</v>
      </c>
      <c r="H35" s="10">
        <v>1560</v>
      </c>
      <c r="I35" s="10">
        <v>36</v>
      </c>
      <c r="J35" s="8">
        <f t="shared" si="1"/>
        <v>22.871619154422973</v>
      </c>
      <c r="K35" s="10">
        <v>4.3722309000000001E-2</v>
      </c>
      <c r="L35" s="10">
        <v>22.871619030000002</v>
      </c>
      <c r="M35" s="10" t="s">
        <v>146</v>
      </c>
    </row>
    <row r="36" spans="1:13" x14ac:dyDescent="0.2">
      <c r="A36" s="10" t="s">
        <v>127</v>
      </c>
      <c r="B36" s="10" t="s">
        <v>138</v>
      </c>
      <c r="C36" s="10" t="s">
        <v>74</v>
      </c>
      <c r="D36" s="10">
        <v>51469</v>
      </c>
      <c r="E36" s="10">
        <v>15956.94865</v>
      </c>
      <c r="F36" s="10">
        <v>18293.040010000001</v>
      </c>
      <c r="G36" s="10">
        <v>155.81160009999999</v>
      </c>
      <c r="H36" s="10">
        <v>808</v>
      </c>
      <c r="I36" s="10">
        <v>7</v>
      </c>
      <c r="J36" s="8">
        <f t="shared" si="1"/>
        <v>22.832737140122955</v>
      </c>
      <c r="K36" s="10">
        <v>4.3796764000000002E-2</v>
      </c>
      <c r="L36" s="10">
        <v>22.832737139999999</v>
      </c>
      <c r="M36" s="10" t="s">
        <v>139</v>
      </c>
    </row>
    <row r="37" spans="1:13" x14ac:dyDescent="0.2">
      <c r="A37" s="10" t="s">
        <v>127</v>
      </c>
      <c r="B37" s="10" t="s">
        <v>149</v>
      </c>
      <c r="C37" s="10" t="s">
        <v>74</v>
      </c>
      <c r="D37" s="10">
        <v>51467</v>
      </c>
      <c r="E37" s="10">
        <v>4722.1400899999999</v>
      </c>
      <c r="F37" s="10">
        <v>5103</v>
      </c>
      <c r="G37" s="10">
        <v>22.14</v>
      </c>
      <c r="H37" s="10">
        <v>229</v>
      </c>
      <c r="I37" s="10">
        <v>1</v>
      </c>
      <c r="J37" s="8">
        <f t="shared" si="1"/>
        <v>22.380524145608941</v>
      </c>
      <c r="K37" s="10">
        <v>4.4681706000000002E-2</v>
      </c>
      <c r="L37" s="10">
        <v>22.380524019999999</v>
      </c>
      <c r="M37" s="10" t="s">
        <v>150</v>
      </c>
    </row>
    <row r="38" spans="1:13" x14ac:dyDescent="0.2">
      <c r="A38" s="10" t="s">
        <v>79</v>
      </c>
      <c r="B38" s="10" t="s">
        <v>152</v>
      </c>
      <c r="C38" s="10" t="s">
        <v>74</v>
      </c>
      <c r="D38" s="10">
        <v>50829</v>
      </c>
      <c r="E38" s="10">
        <v>2361.96</v>
      </c>
      <c r="F38" s="10">
        <v>2361.9521580000001</v>
      </c>
      <c r="G38" s="10">
        <v>0</v>
      </c>
      <c r="H38" s="10">
        <v>106</v>
      </c>
      <c r="I38" s="10">
        <v>0</v>
      </c>
      <c r="J38" s="8">
        <f t="shared" si="1"/>
        <v>22.282567376021799</v>
      </c>
      <c r="K38" s="10">
        <v>4.4878132000000001E-2</v>
      </c>
      <c r="L38" s="10">
        <v>22.282567530000001</v>
      </c>
      <c r="M38" s="10" t="s">
        <v>153</v>
      </c>
    </row>
    <row r="39" spans="1:13" x14ac:dyDescent="0.2">
      <c r="A39" s="10" t="s">
        <v>127</v>
      </c>
      <c r="B39" s="10" t="s">
        <v>91</v>
      </c>
      <c r="C39" s="10" t="s">
        <v>74</v>
      </c>
      <c r="D39" s="10">
        <v>51817</v>
      </c>
      <c r="E39" s="10">
        <v>29576.4804</v>
      </c>
      <c r="F39" s="10">
        <v>35164.800000000003</v>
      </c>
      <c r="G39" s="10">
        <v>1125.3599999999999</v>
      </c>
      <c r="H39" s="10">
        <v>1630</v>
      </c>
      <c r="I39" s="10">
        <v>52</v>
      </c>
      <c r="J39" s="8">
        <f t="shared" si="1"/>
        <v>22.263901730521873</v>
      </c>
      <c r="K39" s="10">
        <v>4.4915757000000001E-2</v>
      </c>
      <c r="L39" s="10">
        <v>22.263901839999999</v>
      </c>
      <c r="M39" s="10" t="s">
        <v>92</v>
      </c>
    </row>
    <row r="40" spans="1:13" x14ac:dyDescent="0.2">
      <c r="A40" s="10" t="s">
        <v>127</v>
      </c>
      <c r="B40" s="10" t="s">
        <v>156</v>
      </c>
      <c r="C40" s="10" t="s">
        <v>74</v>
      </c>
      <c r="D40" s="10">
        <v>51097</v>
      </c>
      <c r="E40" s="10">
        <v>11120.61123</v>
      </c>
      <c r="F40" s="10">
        <v>11664.07465</v>
      </c>
      <c r="G40" s="10">
        <v>447.2848626</v>
      </c>
      <c r="H40" s="10">
        <v>545</v>
      </c>
      <c r="I40" s="10">
        <v>21</v>
      </c>
      <c r="J40" s="8">
        <f t="shared" si="1"/>
        <v>22.222678034040566</v>
      </c>
      <c r="K40" s="10">
        <v>4.4999076999999998E-2</v>
      </c>
      <c r="L40" s="10">
        <v>22.222677999999998</v>
      </c>
      <c r="M40" s="10" t="s">
        <v>157</v>
      </c>
    </row>
    <row r="41" spans="1:13" x14ac:dyDescent="0.2">
      <c r="A41" s="10" t="s">
        <v>127</v>
      </c>
      <c r="B41" s="10" t="s">
        <v>159</v>
      </c>
      <c r="C41" s="10" t="s">
        <v>74</v>
      </c>
      <c r="D41" s="10">
        <v>51099</v>
      </c>
      <c r="E41" s="10">
        <v>12883.175670000001</v>
      </c>
      <c r="F41" s="10">
        <v>14504.33618</v>
      </c>
      <c r="G41" s="10">
        <v>843.90828680000004</v>
      </c>
      <c r="H41" s="10">
        <v>691</v>
      </c>
      <c r="I41" s="10">
        <v>70</v>
      </c>
      <c r="J41" s="8">
        <f t="shared" si="1"/>
        <v>22.211641583355984</v>
      </c>
      <c r="K41" s="10">
        <v>4.5021435999999998E-2</v>
      </c>
      <c r="L41" s="10">
        <v>22.211641780000001</v>
      </c>
      <c r="M41" s="10" t="s">
        <v>160</v>
      </c>
    </row>
    <row r="42" spans="1:13" x14ac:dyDescent="0.2">
      <c r="A42" s="10" t="s">
        <v>127</v>
      </c>
      <c r="B42" s="10" t="s">
        <v>162</v>
      </c>
      <c r="C42" s="10" t="s">
        <v>74</v>
      </c>
      <c r="D42" s="10">
        <v>51472</v>
      </c>
      <c r="E42" s="10">
        <v>24259.82402</v>
      </c>
      <c r="F42" s="10">
        <v>20962.8</v>
      </c>
      <c r="G42" s="10">
        <v>3297.0239999999999</v>
      </c>
      <c r="H42" s="10">
        <v>1186</v>
      </c>
      <c r="I42" s="10">
        <v>329</v>
      </c>
      <c r="J42" s="8">
        <f t="shared" si="1"/>
        <v>20.455163386435757</v>
      </c>
      <c r="K42" s="10">
        <v>4.8887411999999998E-2</v>
      </c>
      <c r="L42" s="10">
        <v>20.455163580000001</v>
      </c>
      <c r="M42" s="10" t="s">
        <v>163</v>
      </c>
    </row>
    <row r="43" spans="1:13" x14ac:dyDescent="0.2">
      <c r="A43" s="10" t="s">
        <v>164</v>
      </c>
      <c r="B43" s="10" t="s">
        <v>166</v>
      </c>
      <c r="C43" s="10" t="s">
        <v>74</v>
      </c>
      <c r="D43" s="10">
        <v>51237</v>
      </c>
      <c r="E43" s="10">
        <v>14177.49015</v>
      </c>
      <c r="F43" s="10">
        <v>15036.790080000001</v>
      </c>
      <c r="G43" s="10">
        <v>919.50894719999997</v>
      </c>
      <c r="H43" s="10">
        <v>784</v>
      </c>
      <c r="I43" s="10">
        <v>48</v>
      </c>
      <c r="J43" s="8">
        <f t="shared" si="1"/>
        <v>20.352422134634896</v>
      </c>
      <c r="K43" s="10">
        <v>4.9134201000000002E-2</v>
      </c>
      <c r="L43" s="10">
        <v>20.352422229999998</v>
      </c>
      <c r="M43" s="10" t="s">
        <v>167</v>
      </c>
    </row>
    <row r="44" spans="1:13" x14ac:dyDescent="0.2">
      <c r="A44" s="10" t="s">
        <v>164</v>
      </c>
      <c r="B44" s="10" t="s">
        <v>169</v>
      </c>
      <c r="C44" s="10" t="s">
        <v>74</v>
      </c>
      <c r="D44" s="10">
        <v>51496</v>
      </c>
      <c r="E44" s="10">
        <v>11608.6608</v>
      </c>
      <c r="F44" s="10">
        <v>11259</v>
      </c>
      <c r="G44" s="10">
        <v>858.60000019999995</v>
      </c>
      <c r="H44" s="10">
        <v>650</v>
      </c>
      <c r="I44" s="10">
        <v>95</v>
      </c>
      <c r="J44" s="8">
        <f t="shared" si="1"/>
        <v>18.642461543165176</v>
      </c>
      <c r="K44" s="10">
        <v>5.3640985000000002E-2</v>
      </c>
      <c r="L44" s="10">
        <v>18.642461539999999</v>
      </c>
      <c r="M44" s="10" t="s">
        <v>170</v>
      </c>
    </row>
    <row r="45" spans="1:13" x14ac:dyDescent="0.2">
      <c r="A45" s="10" t="s">
        <v>127</v>
      </c>
      <c r="B45" s="10" t="s">
        <v>162</v>
      </c>
      <c r="C45" s="10" t="s">
        <v>74</v>
      </c>
      <c r="D45" s="10">
        <v>51826</v>
      </c>
      <c r="E45" s="10">
        <v>7246.8</v>
      </c>
      <c r="F45" s="10">
        <v>6858</v>
      </c>
      <c r="G45" s="10">
        <v>388.8</v>
      </c>
      <c r="H45" s="10">
        <v>411</v>
      </c>
      <c r="I45" s="10">
        <v>23</v>
      </c>
      <c r="J45" s="8">
        <f t="shared" si="1"/>
        <v>17.632116745489281</v>
      </c>
      <c r="K45" s="10">
        <v>5.6714687999999999E-2</v>
      </c>
      <c r="L45" s="10">
        <v>17.632116790000001</v>
      </c>
      <c r="M45" s="10" t="s">
        <v>163</v>
      </c>
    </row>
    <row r="46" spans="1:13" x14ac:dyDescent="0.2">
      <c r="A46" s="10" t="s">
        <v>164</v>
      </c>
      <c r="B46" s="10" t="s">
        <v>173</v>
      </c>
      <c r="C46" s="10" t="s">
        <v>74</v>
      </c>
      <c r="D46" s="10">
        <v>51495</v>
      </c>
      <c r="E46" s="10">
        <v>1988.68154</v>
      </c>
      <c r="F46" s="10">
        <v>2041.2</v>
      </c>
      <c r="G46" s="10">
        <v>34.66800001</v>
      </c>
      <c r="H46" s="10">
        <v>119</v>
      </c>
      <c r="I46" s="10">
        <v>2</v>
      </c>
      <c r="J46" s="8">
        <f t="shared" si="1"/>
        <v>17.444268788410753</v>
      </c>
      <c r="K46" s="10">
        <v>5.7325418000000003E-2</v>
      </c>
      <c r="L46" s="10">
        <v>17.444268910000002</v>
      </c>
      <c r="M46" s="10" t="s">
        <v>174</v>
      </c>
    </row>
    <row r="47" spans="1:13" x14ac:dyDescent="0.2">
      <c r="A47" s="10" t="s">
        <v>164</v>
      </c>
      <c r="B47" s="10" t="s">
        <v>176</v>
      </c>
      <c r="C47" s="10" t="s">
        <v>74</v>
      </c>
      <c r="D47" s="10">
        <v>51236</v>
      </c>
      <c r="E47" s="10">
        <v>10703.287469999999</v>
      </c>
      <c r="F47" s="10">
        <v>11485.8</v>
      </c>
      <c r="G47" s="10">
        <v>807.48900019999996</v>
      </c>
      <c r="H47" s="10">
        <v>719</v>
      </c>
      <c r="I47" s="10">
        <v>91</v>
      </c>
      <c r="J47" s="8">
        <f t="shared" si="1"/>
        <v>17.097759311285841</v>
      </c>
      <c r="K47" s="10">
        <v>5.8487195999999998E-2</v>
      </c>
      <c r="L47" s="10">
        <v>17.09775939</v>
      </c>
      <c r="M47" s="10" t="s">
        <v>177</v>
      </c>
    </row>
    <row r="48" spans="1:13" x14ac:dyDescent="0.2">
      <c r="A48" s="10" t="s">
        <v>164</v>
      </c>
      <c r="B48" s="10" t="s">
        <v>180</v>
      </c>
      <c r="C48" s="10" t="s">
        <v>178</v>
      </c>
      <c r="D48" s="10">
        <v>51093</v>
      </c>
      <c r="E48" s="10">
        <v>41877.102460000002</v>
      </c>
      <c r="F48" s="10">
        <v>51999.750010000003</v>
      </c>
      <c r="G48" s="10">
        <v>5359.6620009999997</v>
      </c>
      <c r="H48" s="10">
        <v>3390</v>
      </c>
      <c r="I48" s="10">
        <v>768</v>
      </c>
      <c r="J48" s="8">
        <f t="shared" si="1"/>
        <v>16.92018060465416</v>
      </c>
      <c r="K48" s="10">
        <v>5.9101024000000002E-2</v>
      </c>
      <c r="L48" s="10">
        <v>16.92018053</v>
      </c>
      <c r="M48" s="10" t="s">
        <v>181</v>
      </c>
    </row>
    <row r="49" spans="1:13" x14ac:dyDescent="0.2">
      <c r="A49" s="10" t="s">
        <v>164</v>
      </c>
      <c r="B49" s="10" t="s">
        <v>183</v>
      </c>
      <c r="C49" s="10" t="s">
        <v>178</v>
      </c>
      <c r="D49" s="10">
        <v>51070</v>
      </c>
      <c r="E49" s="10">
        <v>20893.11537</v>
      </c>
      <c r="F49" s="10">
        <v>21544.38</v>
      </c>
      <c r="G49" s="10">
        <v>768.73500000000001</v>
      </c>
      <c r="H49" s="10">
        <v>1393</v>
      </c>
      <c r="I49" s="10">
        <v>15</v>
      </c>
      <c r="J49" s="8">
        <f t="shared" si="1"/>
        <v>16.018029381294646</v>
      </c>
      <c r="K49" s="10">
        <v>6.2429652000000002E-2</v>
      </c>
      <c r="L49" s="10">
        <v>16.018029429999999</v>
      </c>
      <c r="M49" s="10" t="s">
        <v>184</v>
      </c>
    </row>
    <row r="50" spans="1:13" x14ac:dyDescent="0.2">
      <c r="A50" s="10" t="s">
        <v>164</v>
      </c>
      <c r="B50" s="10" t="s">
        <v>186</v>
      </c>
      <c r="C50" s="10" t="s">
        <v>178</v>
      </c>
      <c r="D50" s="10">
        <v>50931</v>
      </c>
      <c r="E50" s="10">
        <v>9942.4838600000003</v>
      </c>
      <c r="F50" s="10">
        <v>10098</v>
      </c>
      <c r="G50" s="10">
        <v>310.86</v>
      </c>
      <c r="H50" s="10">
        <v>651</v>
      </c>
      <c r="I50" s="10">
        <v>20</v>
      </c>
      <c r="J50" s="8">
        <f t="shared" si="1"/>
        <v>15.989032291321703</v>
      </c>
      <c r="K50" s="10">
        <v>6.2542871999999999E-2</v>
      </c>
      <c r="L50" s="10">
        <v>15.98903226</v>
      </c>
      <c r="M50" s="10" t="s">
        <v>187</v>
      </c>
    </row>
    <row r="51" spans="1:13" x14ac:dyDescent="0.2">
      <c r="A51" s="10" t="s">
        <v>164</v>
      </c>
      <c r="B51" s="10" t="s">
        <v>180</v>
      </c>
      <c r="C51" s="10" t="s">
        <v>178</v>
      </c>
      <c r="D51" s="10">
        <v>51092</v>
      </c>
      <c r="E51" s="10">
        <v>12198.11802</v>
      </c>
      <c r="F51" s="10">
        <v>37912.050000000003</v>
      </c>
      <c r="G51" s="10">
        <v>1395.999</v>
      </c>
      <c r="H51" s="10">
        <v>2479</v>
      </c>
      <c r="I51" s="10">
        <v>93</v>
      </c>
      <c r="J51" s="8">
        <f t="shared" si="1"/>
        <v>15.856413453063208</v>
      </c>
      <c r="K51" s="10">
        <v>6.3065964000000002E-2</v>
      </c>
      <c r="L51" s="10">
        <v>15.85641347</v>
      </c>
      <c r="M51" s="10" t="s">
        <v>181</v>
      </c>
    </row>
    <row r="52" spans="1:13" x14ac:dyDescent="0.2">
      <c r="A52" s="10" t="s">
        <v>164</v>
      </c>
      <c r="B52" s="10" t="s">
        <v>183</v>
      </c>
      <c r="C52" s="10" t="s">
        <v>178</v>
      </c>
      <c r="D52" s="10">
        <v>50934</v>
      </c>
      <c r="E52" s="10">
        <v>66468.326180000004</v>
      </c>
      <c r="F52" s="10">
        <v>64988.55</v>
      </c>
      <c r="G52" s="10">
        <v>1259.7750000000001</v>
      </c>
      <c r="H52" s="10">
        <v>4184</v>
      </c>
      <c r="I52" s="10">
        <v>84</v>
      </c>
      <c r="J52" s="8">
        <f t="shared" si="1"/>
        <v>15.833729625196302</v>
      </c>
      <c r="K52" s="10">
        <v>6.3156314000000005E-2</v>
      </c>
      <c r="L52" s="10">
        <v>15.833729679999999</v>
      </c>
      <c r="M52" s="10" t="s">
        <v>184</v>
      </c>
    </row>
    <row r="53" spans="1:13" x14ac:dyDescent="0.2">
      <c r="A53" s="10" t="s">
        <v>164</v>
      </c>
      <c r="B53" s="10" t="s">
        <v>183</v>
      </c>
      <c r="C53" s="10" t="s">
        <v>178</v>
      </c>
      <c r="D53" s="10">
        <v>51100</v>
      </c>
      <c r="E53" s="10">
        <v>73703.358189999999</v>
      </c>
      <c r="F53" s="10">
        <v>73893.600000000006</v>
      </c>
      <c r="G53" s="10">
        <v>1439.7570000000001</v>
      </c>
      <c r="H53" s="10">
        <v>4767</v>
      </c>
      <c r="I53" s="10">
        <v>93</v>
      </c>
      <c r="J53" s="8">
        <f t="shared" si="1"/>
        <v>15.803095703184107</v>
      </c>
      <c r="K53" s="10">
        <v>6.3278740999999999E-2</v>
      </c>
      <c r="L53" s="10">
        <v>15.80309566</v>
      </c>
      <c r="M53" s="10" t="s">
        <v>184</v>
      </c>
    </row>
    <row r="54" spans="1:13" x14ac:dyDescent="0.2">
      <c r="A54" s="10" t="s">
        <v>164</v>
      </c>
      <c r="B54" s="10" t="s">
        <v>180</v>
      </c>
      <c r="C54" s="10" t="s">
        <v>178</v>
      </c>
      <c r="D54" s="10">
        <v>50602</v>
      </c>
      <c r="E54" s="10">
        <v>27248.742490000001</v>
      </c>
      <c r="F54" s="10">
        <v>56489.400009999998</v>
      </c>
      <c r="G54" s="10">
        <v>420.255</v>
      </c>
      <c r="H54" s="10">
        <v>3642</v>
      </c>
      <c r="I54" s="10">
        <v>56</v>
      </c>
      <c r="J54" s="8">
        <f t="shared" si="1"/>
        <v>15.625934870384667</v>
      </c>
      <c r="K54" s="10">
        <v>6.3996171000000004E-2</v>
      </c>
      <c r="L54" s="10">
        <v>15.62593493</v>
      </c>
      <c r="M54" s="10" t="s">
        <v>181</v>
      </c>
    </row>
    <row r="55" spans="1:13" x14ac:dyDescent="0.2">
      <c r="A55" s="10" t="s">
        <v>164</v>
      </c>
      <c r="B55" s="10" t="s">
        <v>180</v>
      </c>
      <c r="C55" s="10" t="s">
        <v>178</v>
      </c>
      <c r="D55" s="10">
        <v>51461</v>
      </c>
      <c r="E55" s="10">
        <v>40931.414920000003</v>
      </c>
      <c r="F55" s="10">
        <v>54445.050009999999</v>
      </c>
      <c r="G55" s="10">
        <v>1619.046</v>
      </c>
      <c r="H55" s="10">
        <v>3601</v>
      </c>
      <c r="I55" s="10">
        <v>303</v>
      </c>
      <c r="J55" s="8">
        <f t="shared" si="1"/>
        <v>15.569035156998774</v>
      </c>
      <c r="K55" s="10">
        <v>6.4230055999999994E-2</v>
      </c>
      <c r="L55" s="10">
        <v>15.569035270000001</v>
      </c>
      <c r="M55" s="10" t="s">
        <v>181</v>
      </c>
    </row>
    <row r="56" spans="1:13" x14ac:dyDescent="0.2">
      <c r="A56" s="10" t="s">
        <v>164</v>
      </c>
      <c r="B56" s="10" t="s">
        <v>183</v>
      </c>
      <c r="C56" s="10" t="s">
        <v>178</v>
      </c>
      <c r="D56" s="10">
        <v>51470</v>
      </c>
      <c r="E56" s="10">
        <v>66035.07905</v>
      </c>
      <c r="F56" s="10">
        <v>63909.45</v>
      </c>
      <c r="G56" s="10">
        <v>2125.6289999999999</v>
      </c>
      <c r="H56" s="10">
        <v>4243</v>
      </c>
      <c r="I56" s="10">
        <v>400</v>
      </c>
      <c r="J56" s="8">
        <f t="shared" si="1"/>
        <v>15.563299299925447</v>
      </c>
      <c r="K56" s="10">
        <v>6.4253727999999996E-2</v>
      </c>
      <c r="L56" s="10">
        <v>15.56329932</v>
      </c>
      <c r="M56" s="10" t="s">
        <v>184</v>
      </c>
    </row>
    <row r="57" spans="1:13" x14ac:dyDescent="0.2">
      <c r="A57" s="10" t="s">
        <v>164</v>
      </c>
      <c r="B57" s="10" t="s">
        <v>183</v>
      </c>
      <c r="C57" s="10" t="s">
        <v>178</v>
      </c>
      <c r="D57" s="10">
        <v>51101</v>
      </c>
      <c r="E57" s="10">
        <v>67520.178069999994</v>
      </c>
      <c r="F57" s="10">
        <v>65656.800000000003</v>
      </c>
      <c r="G57" s="10">
        <v>1863.3779999999999</v>
      </c>
      <c r="H57" s="10">
        <v>4358</v>
      </c>
      <c r="I57" s="10">
        <v>398</v>
      </c>
      <c r="J57" s="8">
        <f t="shared" si="1"/>
        <v>15.493386345917212</v>
      </c>
      <c r="K57" s="10">
        <v>6.4543668999999998E-2</v>
      </c>
      <c r="L57" s="10">
        <v>15.49338642</v>
      </c>
      <c r="M57" s="10" t="s">
        <v>184</v>
      </c>
    </row>
    <row r="58" spans="1:13" x14ac:dyDescent="0.2">
      <c r="A58" s="10" t="s">
        <v>164</v>
      </c>
      <c r="B58" s="10" t="s">
        <v>196</v>
      </c>
      <c r="C58" s="10" t="s">
        <v>74</v>
      </c>
      <c r="D58" s="10">
        <v>51247</v>
      </c>
      <c r="E58" s="10">
        <v>55024.72436</v>
      </c>
      <c r="F58" s="10">
        <v>60745.95001</v>
      </c>
      <c r="G58" s="10">
        <v>2452.8420000000001</v>
      </c>
      <c r="H58" s="10">
        <v>4121</v>
      </c>
      <c r="I58" s="10">
        <v>286</v>
      </c>
      <c r="J58" s="8">
        <f t="shared" si="1"/>
        <v>15.335790239392145</v>
      </c>
      <c r="K58" s="10">
        <v>6.5206943000000003E-2</v>
      </c>
      <c r="L58" s="10">
        <v>15.33579035</v>
      </c>
      <c r="M58" s="10" t="s">
        <v>177</v>
      </c>
    </row>
    <row r="59" spans="1:13" x14ac:dyDescent="0.2">
      <c r="A59" s="10" t="s">
        <v>164</v>
      </c>
      <c r="B59" s="10" t="s">
        <v>183</v>
      </c>
      <c r="C59" s="10" t="s">
        <v>178</v>
      </c>
      <c r="D59" s="10">
        <v>51471</v>
      </c>
      <c r="E59" s="10">
        <v>29878.596079999999</v>
      </c>
      <c r="F59" s="10">
        <v>28908</v>
      </c>
      <c r="G59" s="10">
        <v>970.596</v>
      </c>
      <c r="H59" s="10">
        <v>1955</v>
      </c>
      <c r="I59" s="10">
        <v>158</v>
      </c>
      <c r="J59" s="8">
        <f t="shared" si="1"/>
        <v>15.283169234124474</v>
      </c>
      <c r="K59" s="10">
        <v>6.5431454999999999E-2</v>
      </c>
      <c r="L59" s="10">
        <v>15.28316931</v>
      </c>
      <c r="M59" s="10" t="s">
        <v>184</v>
      </c>
    </row>
    <row r="60" spans="1:13" x14ac:dyDescent="0.2">
      <c r="A60" s="10" t="s">
        <v>164</v>
      </c>
      <c r="B60" s="10" t="s">
        <v>199</v>
      </c>
      <c r="C60" s="10" t="s">
        <v>178</v>
      </c>
      <c r="D60" s="10">
        <v>51468</v>
      </c>
      <c r="E60" s="10">
        <v>30460.50578</v>
      </c>
      <c r="F60" s="10">
        <v>41655.9</v>
      </c>
      <c r="G60" s="10">
        <v>2979.9412499999999</v>
      </c>
      <c r="H60" s="10">
        <v>2927</v>
      </c>
      <c r="I60" s="10">
        <v>208</v>
      </c>
      <c r="J60" s="8">
        <f t="shared" si="1"/>
        <v>15.249689417200486</v>
      </c>
      <c r="K60" s="10">
        <v>6.5575105999999994E-2</v>
      </c>
      <c r="L60" s="10">
        <v>15.249689529999999</v>
      </c>
      <c r="M60" s="10" t="s">
        <v>200</v>
      </c>
    </row>
    <row r="61" spans="1:13" x14ac:dyDescent="0.2">
      <c r="A61" s="10" t="s">
        <v>164</v>
      </c>
      <c r="B61" s="10" t="s">
        <v>202</v>
      </c>
      <c r="C61" s="10" t="s">
        <v>74</v>
      </c>
      <c r="D61" s="10">
        <v>51095</v>
      </c>
      <c r="E61" s="10">
        <v>30722.857220000002</v>
      </c>
      <c r="F61" s="10">
        <v>30229.199990000001</v>
      </c>
      <c r="G61" s="10">
        <v>1829.433599</v>
      </c>
      <c r="H61" s="10">
        <v>2109</v>
      </c>
      <c r="I61" s="10">
        <v>126</v>
      </c>
      <c r="J61" s="8">
        <f t="shared" si="1"/>
        <v>15.200869380282294</v>
      </c>
      <c r="K61" s="10">
        <v>6.5785710999999997E-2</v>
      </c>
      <c r="L61" s="10">
        <v>15.200869409999999</v>
      </c>
      <c r="M61" s="10" t="s">
        <v>203</v>
      </c>
    </row>
    <row r="62" spans="1:13" x14ac:dyDescent="0.2">
      <c r="A62" s="10" t="s">
        <v>164</v>
      </c>
      <c r="B62" s="10" t="s">
        <v>205</v>
      </c>
      <c r="C62" s="10" t="s">
        <v>178</v>
      </c>
      <c r="D62" s="10">
        <v>51463</v>
      </c>
      <c r="E62" s="10">
        <v>11003.858749999999</v>
      </c>
      <c r="F62" s="10">
        <v>14523.3</v>
      </c>
      <c r="G62" s="10">
        <v>753.88500009999996</v>
      </c>
      <c r="H62" s="10">
        <v>1031</v>
      </c>
      <c r="I62" s="10">
        <v>58</v>
      </c>
      <c r="J62" s="8">
        <f t="shared" si="1"/>
        <v>14.817832164490385</v>
      </c>
      <c r="K62" s="10">
        <v>6.7486254999999995E-2</v>
      </c>
      <c r="L62" s="10">
        <v>14.8178322</v>
      </c>
      <c r="M62" s="10" t="s">
        <v>206</v>
      </c>
    </row>
    <row r="63" spans="1:13" x14ac:dyDescent="0.2">
      <c r="A63" s="10" t="s">
        <v>164</v>
      </c>
      <c r="B63" s="10" t="s">
        <v>196</v>
      </c>
      <c r="C63" s="10" t="s">
        <v>74</v>
      </c>
      <c r="D63" s="10">
        <v>51497</v>
      </c>
      <c r="E63" s="10">
        <v>3553.1170999999999</v>
      </c>
      <c r="F63" s="10">
        <v>4066.2000010000002</v>
      </c>
      <c r="G63" s="10">
        <v>14.742000000000001</v>
      </c>
      <c r="H63" s="10">
        <v>276</v>
      </c>
      <c r="I63" s="10">
        <v>1</v>
      </c>
      <c r="J63" s="8">
        <f t="shared" si="1"/>
        <v>14.786021720902484</v>
      </c>
      <c r="K63" s="10">
        <v>6.7631443999999999E-2</v>
      </c>
      <c r="L63" s="10">
        <v>14.786021740000001</v>
      </c>
      <c r="M63" s="10" t="s">
        <v>177</v>
      </c>
    </row>
    <row r="64" spans="1:13" x14ac:dyDescent="0.2">
      <c r="A64" s="10" t="s">
        <v>164</v>
      </c>
      <c r="B64" s="10" t="s">
        <v>199</v>
      </c>
      <c r="C64" s="10" t="s">
        <v>178</v>
      </c>
      <c r="D64" s="10">
        <v>50932</v>
      </c>
      <c r="E64" s="10">
        <v>34829.170619999997</v>
      </c>
      <c r="F64" s="10">
        <v>41956.2</v>
      </c>
      <c r="G64" s="10">
        <v>428.03474999999997</v>
      </c>
      <c r="H64" s="10">
        <v>2966</v>
      </c>
      <c r="I64" s="10">
        <v>135</v>
      </c>
      <c r="J64" s="8">
        <f t="shared" si="1"/>
        <v>14.290031916786287</v>
      </c>
      <c r="K64" s="10">
        <v>6.9978849999999995E-2</v>
      </c>
      <c r="L64" s="10">
        <v>14.290031949999999</v>
      </c>
      <c r="M64" s="10" t="s">
        <v>200</v>
      </c>
    </row>
  </sheetData>
  <autoFilter ref="A1:M64"/>
  <sortState ref="A2:M64">
    <sortCondition ref="K2:K64"/>
  </sortState>
  <phoneticPr fontId="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workbookViewId="0">
      <selection activeCell="E62" sqref="E62"/>
    </sheetView>
  </sheetViews>
  <sheetFormatPr defaultColWidth="8.85546875" defaultRowHeight="13.5" x14ac:dyDescent="0.25"/>
  <cols>
    <col min="4" max="4" width="11.140625" bestFit="1" customWidth="1"/>
    <col min="11" max="11" width="10.28515625" bestFit="1" customWidth="1"/>
    <col min="20" max="27" width="10.140625" customWidth="1"/>
  </cols>
  <sheetData>
    <row r="1" spans="1:27" x14ac:dyDescent="0.25">
      <c r="A1" t="s">
        <v>3</v>
      </c>
    </row>
    <row r="3" spans="1:27" x14ac:dyDescent="0.25">
      <c r="D3" t="s">
        <v>23</v>
      </c>
      <c r="L3" t="s">
        <v>24</v>
      </c>
      <c r="P3" t="s">
        <v>29</v>
      </c>
      <c r="T3" t="s">
        <v>45</v>
      </c>
      <c r="X3" t="s">
        <v>54</v>
      </c>
    </row>
    <row r="4" spans="1:27" s="2" customFormat="1" x14ac:dyDescent="0.25">
      <c r="D4" s="2" t="s">
        <v>17</v>
      </c>
      <c r="E4" s="2" t="s">
        <v>18</v>
      </c>
      <c r="F4" s="2" t="s">
        <v>7</v>
      </c>
      <c r="G4" s="2" t="s">
        <v>9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25</v>
      </c>
      <c r="M4" s="2" t="s">
        <v>26</v>
      </c>
      <c r="N4" s="2" t="s">
        <v>27</v>
      </c>
      <c r="O4" s="2" t="s">
        <v>28</v>
      </c>
      <c r="P4" s="2" t="s">
        <v>34</v>
      </c>
      <c r="Q4" s="2" t="s">
        <v>35</v>
      </c>
      <c r="R4" s="2" t="s">
        <v>36</v>
      </c>
      <c r="S4" s="2" t="s">
        <v>37</v>
      </c>
      <c r="T4" s="2" t="s">
        <v>46</v>
      </c>
      <c r="U4" s="2" t="s">
        <v>47</v>
      </c>
      <c r="V4" s="2" t="s">
        <v>48</v>
      </c>
      <c r="W4" s="2" t="s">
        <v>49</v>
      </c>
      <c r="X4" s="2" t="s">
        <v>46</v>
      </c>
      <c r="Y4" s="2" t="s">
        <v>47</v>
      </c>
      <c r="Z4" s="2" t="s">
        <v>48</v>
      </c>
      <c r="AA4" s="2" t="s">
        <v>49</v>
      </c>
    </row>
    <row r="5" spans="1:27" s="1" customFormat="1" ht="40.5" x14ac:dyDescent="0.25">
      <c r="A5" s="1" t="s">
        <v>4</v>
      </c>
      <c r="B5" s="1" t="s">
        <v>5</v>
      </c>
      <c r="C5" s="1" t="s">
        <v>6</v>
      </c>
      <c r="D5" s="1" t="s">
        <v>10</v>
      </c>
      <c r="E5" s="1" t="s">
        <v>8</v>
      </c>
      <c r="F5" s="1" t="s">
        <v>11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41</v>
      </c>
      <c r="M5" s="1" t="s">
        <v>42</v>
      </c>
      <c r="N5" s="1" t="s">
        <v>43</v>
      </c>
      <c r="O5" s="1" t="s">
        <v>44</v>
      </c>
      <c r="P5" s="1" t="s">
        <v>30</v>
      </c>
      <c r="Q5" s="1" t="s">
        <v>31</v>
      </c>
      <c r="R5" s="1" t="s">
        <v>32</v>
      </c>
      <c r="S5" s="1" t="s">
        <v>33</v>
      </c>
      <c r="T5" s="1" t="s">
        <v>50</v>
      </c>
      <c r="U5" s="1" t="s">
        <v>51</v>
      </c>
      <c r="V5" s="1" t="s">
        <v>52</v>
      </c>
      <c r="W5" s="1" t="s">
        <v>53</v>
      </c>
      <c r="X5" s="1" t="s">
        <v>50</v>
      </c>
      <c r="Y5" s="1" t="s">
        <v>51</v>
      </c>
      <c r="Z5" s="1" t="s">
        <v>52</v>
      </c>
      <c r="AA5" s="1" t="s">
        <v>53</v>
      </c>
    </row>
    <row r="6" spans="1:27" x14ac:dyDescent="0.25">
      <c r="A6" t="s">
        <v>38</v>
      </c>
      <c r="B6" t="s">
        <v>39</v>
      </c>
      <c r="C6" t="s">
        <v>40</v>
      </c>
      <c r="D6">
        <f>24*30</f>
        <v>720</v>
      </c>
    </row>
    <row r="7" spans="1:27" x14ac:dyDescent="0.25">
      <c r="C7" t="s">
        <v>55</v>
      </c>
    </row>
    <row r="8" spans="1:27" x14ac:dyDescent="0.25">
      <c r="C8" t="s">
        <v>56</v>
      </c>
    </row>
    <row r="9" spans="1:27" x14ac:dyDescent="0.25">
      <c r="C9" t="s">
        <v>57</v>
      </c>
    </row>
    <row r="10" spans="1:27" s="3" customFormat="1" x14ac:dyDescent="0.25">
      <c r="B10" s="7" t="s">
        <v>60</v>
      </c>
      <c r="C10" s="7"/>
    </row>
    <row r="11" spans="1:27" x14ac:dyDescent="0.25">
      <c r="B11" t="s">
        <v>58</v>
      </c>
      <c r="C11" t="s">
        <v>40</v>
      </c>
      <c r="D11">
        <f>24*30</f>
        <v>720</v>
      </c>
    </row>
    <row r="12" spans="1:27" x14ac:dyDescent="0.25">
      <c r="C12" t="s">
        <v>55</v>
      </c>
    </row>
    <row r="13" spans="1:27" x14ac:dyDescent="0.25">
      <c r="C13" t="s">
        <v>56</v>
      </c>
    </row>
    <row r="14" spans="1:27" s="3" customFormat="1" x14ac:dyDescent="0.25">
      <c r="B14" s="7" t="s">
        <v>60</v>
      </c>
      <c r="C14" s="7"/>
    </row>
    <row r="15" spans="1:27" x14ac:dyDescent="0.25">
      <c r="B15" t="s">
        <v>65</v>
      </c>
      <c r="C15" t="s">
        <v>40</v>
      </c>
      <c r="D15">
        <f>24*30</f>
        <v>720</v>
      </c>
    </row>
    <row r="16" spans="1:27" x14ac:dyDescent="0.25">
      <c r="C16" t="s">
        <v>55</v>
      </c>
    </row>
    <row r="17" spans="1:4" x14ac:dyDescent="0.25">
      <c r="C17" t="s">
        <v>56</v>
      </c>
    </row>
    <row r="18" spans="1:4" x14ac:dyDescent="0.25">
      <c r="C18" t="s">
        <v>57</v>
      </c>
    </row>
    <row r="19" spans="1:4" x14ac:dyDescent="0.25">
      <c r="C19" t="s">
        <v>59</v>
      </c>
    </row>
    <row r="20" spans="1:4" s="3" customFormat="1" x14ac:dyDescent="0.25">
      <c r="B20" s="7" t="s">
        <v>60</v>
      </c>
      <c r="C20" s="7"/>
    </row>
    <row r="21" spans="1:4" s="3" customFormat="1" x14ac:dyDescent="0.25">
      <c r="A21" s="7" t="s">
        <v>61</v>
      </c>
      <c r="B21" s="7"/>
      <c r="C21" s="7"/>
    </row>
    <row r="22" spans="1:4" x14ac:dyDescent="0.25">
      <c r="A22" t="s">
        <v>62</v>
      </c>
      <c r="B22" t="s">
        <v>63</v>
      </c>
      <c r="C22" t="s">
        <v>40</v>
      </c>
      <c r="D22">
        <f>24*30</f>
        <v>720</v>
      </c>
    </row>
    <row r="23" spans="1:4" x14ac:dyDescent="0.25">
      <c r="C23" t="s">
        <v>55</v>
      </c>
    </row>
    <row r="24" spans="1:4" x14ac:dyDescent="0.25">
      <c r="C24" t="s">
        <v>56</v>
      </c>
    </row>
    <row r="25" spans="1:4" s="3" customFormat="1" x14ac:dyDescent="0.25">
      <c r="B25" s="7" t="s">
        <v>60</v>
      </c>
      <c r="C25" s="7"/>
    </row>
    <row r="26" spans="1:4" x14ac:dyDescent="0.25">
      <c r="B26" t="s">
        <v>64</v>
      </c>
      <c r="C26" t="s">
        <v>40</v>
      </c>
      <c r="D26">
        <f>24*30</f>
        <v>720</v>
      </c>
    </row>
    <row r="27" spans="1:4" x14ac:dyDescent="0.25">
      <c r="C27" t="s">
        <v>55</v>
      </c>
    </row>
    <row r="28" spans="1:4" x14ac:dyDescent="0.25">
      <c r="C28" t="s">
        <v>56</v>
      </c>
    </row>
    <row r="29" spans="1:4" x14ac:dyDescent="0.25">
      <c r="C29" t="s">
        <v>71</v>
      </c>
    </row>
    <row r="30" spans="1:4" s="3" customFormat="1" x14ac:dyDescent="0.25">
      <c r="B30" s="7" t="s">
        <v>60</v>
      </c>
      <c r="C30" s="7"/>
    </row>
    <row r="31" spans="1:4" x14ac:dyDescent="0.25">
      <c r="B31" t="s">
        <v>66</v>
      </c>
      <c r="C31" t="s">
        <v>40</v>
      </c>
      <c r="D31">
        <f>24*30</f>
        <v>720</v>
      </c>
    </row>
    <row r="32" spans="1:4" x14ac:dyDescent="0.25">
      <c r="C32" t="s">
        <v>55</v>
      </c>
    </row>
    <row r="33" spans="1:4" x14ac:dyDescent="0.25">
      <c r="C33" t="s">
        <v>56</v>
      </c>
    </row>
    <row r="34" spans="1:4" s="3" customFormat="1" x14ac:dyDescent="0.25">
      <c r="B34" s="7" t="s">
        <v>60</v>
      </c>
      <c r="C34" s="7"/>
    </row>
    <row r="35" spans="1:4" s="3" customFormat="1" x14ac:dyDescent="0.25">
      <c r="A35" s="7" t="s">
        <v>61</v>
      </c>
      <c r="B35" s="7"/>
      <c r="C35" s="7"/>
    </row>
    <row r="36" spans="1:4" x14ac:dyDescent="0.25">
      <c r="A36" t="s">
        <v>67</v>
      </c>
      <c r="B36" t="s">
        <v>68</v>
      </c>
      <c r="C36" t="s">
        <v>40</v>
      </c>
      <c r="D36">
        <f>24*30</f>
        <v>720</v>
      </c>
    </row>
    <row r="37" spans="1:4" x14ac:dyDescent="0.25">
      <c r="C37" t="s">
        <v>55</v>
      </c>
    </row>
    <row r="38" spans="1:4" s="3" customFormat="1" x14ac:dyDescent="0.25">
      <c r="B38" s="7" t="s">
        <v>60</v>
      </c>
      <c r="C38" s="7"/>
    </row>
    <row r="39" spans="1:4" x14ac:dyDescent="0.25">
      <c r="B39" t="s">
        <v>69</v>
      </c>
      <c r="C39" t="s">
        <v>40</v>
      </c>
      <c r="D39">
        <f>24*30</f>
        <v>720</v>
      </c>
    </row>
    <row r="40" spans="1:4" x14ac:dyDescent="0.25">
      <c r="C40" t="s">
        <v>55</v>
      </c>
    </row>
    <row r="41" spans="1:4" x14ac:dyDescent="0.25">
      <c r="C41" t="s">
        <v>56</v>
      </c>
    </row>
    <row r="42" spans="1:4" s="3" customFormat="1" x14ac:dyDescent="0.25">
      <c r="B42" s="7" t="s">
        <v>60</v>
      </c>
      <c r="C42" s="7"/>
    </row>
    <row r="43" spans="1:4" x14ac:dyDescent="0.25">
      <c r="B43" t="s">
        <v>70</v>
      </c>
      <c r="C43" t="s">
        <v>40</v>
      </c>
      <c r="D43">
        <f>24*30</f>
        <v>720</v>
      </c>
    </row>
    <row r="44" spans="1:4" x14ac:dyDescent="0.25">
      <c r="C44" t="s">
        <v>55</v>
      </c>
    </row>
    <row r="45" spans="1:4" x14ac:dyDescent="0.25">
      <c r="C45" t="s">
        <v>56</v>
      </c>
    </row>
    <row r="46" spans="1:4" x14ac:dyDescent="0.25">
      <c r="C46" t="s">
        <v>57</v>
      </c>
    </row>
    <row r="47" spans="1:4" x14ac:dyDescent="0.25">
      <c r="C47" t="s">
        <v>59</v>
      </c>
    </row>
    <row r="48" spans="1:4" s="3" customFormat="1" x14ac:dyDescent="0.25">
      <c r="B48" s="7" t="s">
        <v>60</v>
      </c>
      <c r="C48" s="7"/>
    </row>
    <row r="49" spans="1:27" s="3" customFormat="1" x14ac:dyDescent="0.25">
      <c r="A49" s="7" t="s">
        <v>61</v>
      </c>
      <c r="B49" s="7"/>
      <c r="C49" s="7"/>
    </row>
    <row r="50" spans="1:27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</sheetData>
  <mergeCells count="12">
    <mergeCell ref="A49:C49"/>
    <mergeCell ref="B10:C10"/>
    <mergeCell ref="B14:C14"/>
    <mergeCell ref="B20:C20"/>
    <mergeCell ref="A21:C21"/>
    <mergeCell ref="B25:C25"/>
    <mergeCell ref="B30:C30"/>
    <mergeCell ref="B34:C34"/>
    <mergeCell ref="A35:C35"/>
    <mergeCell ref="B38:C38"/>
    <mergeCell ref="B42:C42"/>
    <mergeCell ref="B48:C48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9"/>
  <sheetViews>
    <sheetView workbookViewId="0">
      <selection activeCell="F12" sqref="F12"/>
    </sheetView>
  </sheetViews>
  <sheetFormatPr defaultColWidth="8.85546875" defaultRowHeight="13.5" x14ac:dyDescent="0.25"/>
  <cols>
    <col min="1" max="1" width="11.140625" customWidth="1"/>
    <col min="3" max="3" width="9.140625" customWidth="1"/>
  </cols>
  <sheetData>
    <row r="4" spans="1:3" x14ac:dyDescent="0.25">
      <c r="A4" t="s">
        <v>2</v>
      </c>
      <c r="B4" t="s">
        <v>0</v>
      </c>
      <c r="C4" t="s">
        <v>1</v>
      </c>
    </row>
    <row r="5" spans="1:3" x14ac:dyDescent="0.25">
      <c r="A5">
        <v>1</v>
      </c>
      <c r="B5">
        <v>0.4</v>
      </c>
      <c r="C5">
        <f>1/B5</f>
        <v>2.5</v>
      </c>
    </row>
    <row r="6" spans="1:3" x14ac:dyDescent="0.25">
      <c r="A6">
        <v>2</v>
      </c>
    </row>
    <row r="7" spans="1:3" x14ac:dyDescent="0.25">
      <c r="A7">
        <v>3</v>
      </c>
    </row>
    <row r="8" spans="1:3" x14ac:dyDescent="0.25">
      <c r="A8">
        <v>4</v>
      </c>
    </row>
    <row r="9" spans="1:3" x14ac:dyDescent="0.25">
      <c r="A9">
        <v>5</v>
      </c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OEE-Data</vt:lpstr>
      <vt:lpstr>OEE-NewData</vt:lpstr>
      <vt:lpstr>Sheet2</vt:lpstr>
      <vt:lpstr>Parallel</vt:lpstr>
    </vt:vector>
  </TitlesOfParts>
  <Company>Hyechon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 BAE</dc:creator>
  <cp:lastModifiedBy>Jae-Ho Bae</cp:lastModifiedBy>
  <dcterms:created xsi:type="dcterms:W3CDTF">2013-04-08T13:17:58Z</dcterms:created>
  <dcterms:modified xsi:type="dcterms:W3CDTF">2014-06-06T13:46:46Z</dcterms:modified>
</cp:coreProperties>
</file>