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6"/>
  <workbookPr/>
  <mc:AlternateContent xmlns:mc="http://schemas.openxmlformats.org/markup-compatibility/2006">
    <mc:Choice Requires="x15">
      <x15ac:absPath xmlns:x15ac="http://schemas.microsoft.com/office/spreadsheetml/2010/11/ac" url="C:\Users\Pc\Downloads\Compressed\Chima_Onyekaonwu_Full_Data_Analytics_Portfolio\04_forecasting_production\"/>
    </mc:Choice>
  </mc:AlternateContent>
  <xr:revisionPtr revIDLastSave="0" documentId="13_ncr:10000001_{EE55D9B1-3035-448D-B4A4-0638A56EF70C}" xr6:coauthVersionLast="47" xr6:coauthVersionMax="47" xr10:uidLastSave="{00000000-0000-0000-0000-000000000000}"/>
  <bookViews>
    <workbookView xWindow="57480" yWindow="-120" windowWidth="29040" windowHeight="15720" activeTab="1" xr2:uid="{00000000-000D-0000-FFFF-FFFF00000000}"/>
  </bookViews>
  <sheets>
    <sheet name="Working Sheet" sheetId="1" r:id="rId1"/>
    <sheet name="Production Forecast Dashboard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2" l="1"/>
  <c r="D28" i="2"/>
  <c r="D29" i="2"/>
  <c r="D30" i="2"/>
  <c r="D31" i="2"/>
  <c r="D32" i="2"/>
  <c r="D10" i="2"/>
  <c r="D9" i="2"/>
  <c r="D8" i="2"/>
  <c r="D7" i="2"/>
  <c r="D6" i="2"/>
  <c r="D5" i="2"/>
  <c r="F26" i="2"/>
  <c r="D26" i="2"/>
  <c r="G26" i="2" s="1"/>
  <c r="F25" i="2"/>
  <c r="D25" i="2"/>
  <c r="G25" i="2" s="1"/>
  <c r="F24" i="2"/>
  <c r="D24" i="2"/>
  <c r="G24" i="2" s="1"/>
  <c r="F23" i="2"/>
  <c r="D23" i="2"/>
  <c r="E23" i="2" s="1"/>
  <c r="F22" i="2"/>
  <c r="D22" i="2"/>
  <c r="G22" i="2" s="1"/>
  <c r="F21" i="2"/>
  <c r="D21" i="2"/>
  <c r="G21" i="2" s="1"/>
  <c r="G14" i="1"/>
  <c r="D13" i="1"/>
  <c r="D12" i="1"/>
  <c r="D11" i="1"/>
  <c r="D10" i="1"/>
  <c r="D9" i="1"/>
  <c r="D8" i="1"/>
  <c r="G7" i="1"/>
  <c r="F7" i="1"/>
  <c r="E7" i="1"/>
  <c r="D7" i="1"/>
  <c r="G6" i="1"/>
  <c r="F6" i="1"/>
  <c r="E6" i="1"/>
  <c r="D6" i="1"/>
  <c r="G5" i="1"/>
  <c r="F5" i="1"/>
  <c r="E5" i="1"/>
  <c r="D5" i="1"/>
  <c r="G4" i="1"/>
  <c r="F4" i="1"/>
  <c r="E4" i="1"/>
  <c r="D4" i="1"/>
  <c r="G3" i="1"/>
  <c r="F3" i="1"/>
  <c r="E3" i="1"/>
  <c r="D3" i="1"/>
  <c r="G2" i="1"/>
  <c r="F2" i="1"/>
  <c r="E2" i="1"/>
  <c r="D2" i="1"/>
  <c r="E22" i="2" l="1"/>
  <c r="G23" i="2"/>
  <c r="G33" i="2" s="1"/>
  <c r="E24" i="2"/>
  <c r="E21" i="2"/>
  <c r="E25" i="2"/>
  <c r="E26" i="2"/>
</calcChain>
</file>

<file path=xl/sharedStrings.xml><?xml version="1.0" encoding="utf-8"?>
<sst xmlns="http://schemas.openxmlformats.org/spreadsheetml/2006/main" count="66" uniqueCount="24">
  <si>
    <t>Month</t>
  </si>
  <si>
    <t>Month_Num</t>
  </si>
  <si>
    <t>Production</t>
  </si>
  <si>
    <t>Forecasted_Production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</si>
  <si>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</si>
  <si>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</si>
  <si>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</si>
  <si>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</si>
  <si>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</si>
  <si>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</si>
  <si>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</si>
  <si>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</si>
  <si>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</si>
  <si>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</si>
  <si>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</si>
  <si>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</si>
  <si>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Variance</t>
  </si>
  <si>
    <t>Cumulative Production (Actual)</t>
  </si>
  <si>
    <t>Forecast Accuracy</t>
  </si>
  <si>
    <t>Forecasting Production Output</t>
  </si>
  <si>
    <t>Forecast Model</t>
  </si>
  <si>
    <t>Average Accuracy =</t>
  </si>
  <si>
    <t xml:space="preserve">6-Month Production Forecast based on the Model </t>
  </si>
  <si>
    <t>Accuracy of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</si>
</sst>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64" fontId="0" fillId="0" borderId="0" xfId="0" applyNumberFormat="1"/>
    <xf numFmtId="0" fontId="0" fillId="3" borderId="0" xfId="0" applyFill="1"/>
    <xf numFmtId="0" fontId="1" fillId="3" borderId="4" xfId="0" applyFont="1" applyFill="1" applyBorder="1" applyAlignment="1">
      <alignment horizontal="center" vertical="top"/>
    </xf>
    <xf numFmtId="0" fontId="1" fillId="3" borderId="5" xfId="0" applyFont="1" applyFill="1" applyBorder="1" applyAlignment="1">
      <alignment horizontal="center" vertical="top"/>
    </xf>
    <xf numFmtId="0" fontId="1" fillId="3" borderId="6" xfId="0" applyFont="1" applyFill="1" applyBorder="1" applyAlignment="1">
      <alignment horizontal="center" vertical="top"/>
    </xf>
    <xf numFmtId="164" fontId="0" fillId="3" borderId="0" xfId="0" applyNumberFormat="1" applyFill="1"/>
    <xf numFmtId="0" fontId="0" fillId="3" borderId="7" xfId="0" applyFill="1" applyBorder="1"/>
    <xf numFmtId="0" fontId="0" fillId="3" borderId="1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1" fillId="3" borderId="1" xfId="0" applyFont="1" applyFill="1" applyBorder="1" applyAlignment="1">
      <alignment horizontal="center" vertical="top"/>
    </xf>
    <xf numFmtId="164" fontId="0" fillId="3" borderId="8" xfId="0" applyNumberFormat="1" applyFill="1" applyBorder="1"/>
    <xf numFmtId="164" fontId="0" fillId="3" borderId="11" xfId="0" applyNumberFormat="1" applyFill="1" applyBorder="1"/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4" fillId="3" borderId="12" xfId="0" applyFont="1" applyFill="1" applyBorder="1" applyAlignment="1">
      <alignment horizontal="left"/>
    </xf>
    <xf numFmtId="0" fontId="0" fillId="3" borderId="13" xfId="0" applyFill="1" applyBorder="1" applyAlignment="1">
      <alignment horizontal="left"/>
    </xf>
    <xf numFmtId="0" fontId="0" fillId="3" borderId="14" xfId="0" applyFill="1" applyBorder="1" applyAlignment="1">
      <alignment horizontal="left"/>
    </xf>
    <xf numFmtId="164" fontId="0" fillId="3" borderId="1" xfId="0" applyNumberFormat="1" applyFill="1" applyBorder="1"/>
    <xf numFmtId="0" fontId="1" fillId="3" borderId="7" xfId="0" applyFont="1" applyFill="1" applyBorder="1"/>
    <xf numFmtId="0" fontId="1" fillId="3" borderId="9" xfId="0" applyFont="1" applyFill="1" applyBorder="1"/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1" fillId="3" borderId="7" xfId="0" applyFont="1" applyFill="1" applyBorder="1" applyAlignment="1">
      <alignment horizontal="center" vertical="top"/>
    </xf>
    <xf numFmtId="0" fontId="1" fillId="3" borderId="8" xfId="0" applyFont="1" applyFill="1" applyBorder="1" applyAlignment="1">
      <alignment horizontal="center" vertical="top"/>
    </xf>
    <xf numFmtId="0" fontId="0" fillId="2" borderId="10" xfId="0" applyFill="1" applyBorder="1" applyAlignment="1">
      <alignment horizontal="left" indent="3"/>
    </xf>
    <xf numFmtId="164" fontId="0" fillId="2" borderId="11" xfId="0" applyNumberFormat="1" applyFill="1" applyBorder="1"/>
    <xf numFmtId="0" fontId="0" fillId="4" borderId="7" xfId="0" applyFill="1" applyBorder="1"/>
    <xf numFmtId="0" fontId="0" fillId="4" borderId="1" xfId="0" applyFill="1" applyBorder="1"/>
    <xf numFmtId="164" fontId="0" fillId="4" borderId="1" xfId="0" applyNumberFormat="1" applyFill="1" applyBorder="1"/>
    <xf numFmtId="0" fontId="5" fillId="3" borderId="15" xfId="0" applyFont="1" applyFill="1" applyBorder="1" applyAlignment="1">
      <alignment horizontal="center"/>
    </xf>
    <xf numFmtId="0" fontId="5" fillId="3" borderId="16" xfId="0" applyFont="1" applyFill="1" applyBorder="1" applyAlignment="1">
      <alignment horizontal="center"/>
    </xf>
    <xf numFmtId="0" fontId="5" fillId="3" borderId="17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6" fillId="3" borderId="16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164" fontId="1" fillId="3" borderId="7" xfId="0" applyNumberFormat="1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5" borderId="1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Production vs. Forecast Match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'Working Sheet'!$C$1</c:f>
              <c:strCache>
                <c:ptCount val="1"/>
                <c:pt idx="0">
                  <c:v>Production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diamond"/>
            <c:size val="7"/>
          </c:marker>
          <c:cat>
            <c:numRef>
              <c:f>'Working Sheet'!$B$2:$B$7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'Working Sheet'!$C$2:$C$7</c:f>
              <c:numCache>
                <c:formatCode>General</c:formatCode>
                <c:ptCount val="6"/>
                <c:pt idx="0">
                  <c:v>120</c:v>
                </c:pt>
                <c:pt idx="1">
                  <c:v>125</c:v>
                </c:pt>
                <c:pt idx="2">
                  <c:v>130</c:v>
                </c:pt>
                <c:pt idx="3">
                  <c:v>138</c:v>
                </c:pt>
                <c:pt idx="4">
                  <c:v>142</c:v>
                </c:pt>
                <c:pt idx="5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5A-4504-B1D7-87ED00BB3D03}"/>
            </c:ext>
          </c:extLst>
        </c:ser>
        <c:ser>
          <c:idx val="1"/>
          <c:order val="1"/>
          <c:tx>
            <c:strRef>
              <c:f>'Working Sheet'!$D$1</c:f>
              <c:strCache>
                <c:ptCount val="1"/>
                <c:pt idx="0">
                  <c:v>Forecasted_Production</c:v>
                </c:pt>
              </c:strCache>
            </c:strRef>
          </c:tx>
          <c:spPr>
            <a:ln w="19050">
              <a:solidFill>
                <a:schemeClr val="accent2">
                  <a:shade val="95000"/>
                  <a:satMod val="105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'Working Sheet'!$B$2:$B$7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'Working Sheet'!$D$2:$D$7</c:f>
              <c:numCache>
                <c:formatCode>General</c:formatCode>
                <c:ptCount val="6"/>
                <c:pt idx="0">
                  <c:v>119.61904761904762</c:v>
                </c:pt>
                <c:pt idx="1">
                  <c:v>125.3047619047619</c:v>
                </c:pt>
                <c:pt idx="2">
                  <c:v>130.99047619047619</c:v>
                </c:pt>
                <c:pt idx="3">
                  <c:v>136.67619047619047</c:v>
                </c:pt>
                <c:pt idx="4">
                  <c:v>142.36190476190478</c:v>
                </c:pt>
                <c:pt idx="5">
                  <c:v>148.04761904761904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5A-4504-B1D7-87ED00BB3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 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0"/>
      </c:catAx>
      <c:valAx>
        <c:axId val="100"/>
        <c:scaling>
          <c:orientation val="minMax"/>
          <c:min val="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Production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</a:t>
            </a:r>
            <a:r>
              <a:rPr lang="en-US" baseline="0"/>
              <a:t> production vs.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'Working Sheet'!$B$2:$B$13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'Working Sheet'!$C$2:$C$7</c:f>
              <c:numCache>
                <c:formatCode>General</c:formatCode>
                <c:ptCount val="6"/>
                <c:pt idx="0">
                  <c:v>120</c:v>
                </c:pt>
                <c:pt idx="1">
                  <c:v>125</c:v>
                </c:pt>
                <c:pt idx="2">
                  <c:v>130</c:v>
                </c:pt>
                <c:pt idx="3">
                  <c:v>138</c:v>
                </c:pt>
                <c:pt idx="4">
                  <c:v>142</c:v>
                </c:pt>
                <c:pt idx="5">
                  <c:v>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20-4ADE-A376-1F8516D920E8}"/>
            </c:ext>
          </c:extLst>
        </c:ser>
        <c:ser>
          <c:idx val="1"/>
          <c:order val="1"/>
          <c:tx>
            <c:v>Forecast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'Working Sheet'!$B$7:$B$13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xVal>
          <c:yVal>
            <c:numRef>
              <c:f>'Working Sheet'!$D$7:$D$13</c:f>
              <c:numCache>
                <c:formatCode>General</c:formatCode>
                <c:ptCount val="7"/>
                <c:pt idx="0">
                  <c:v>148.04761904761904</c:v>
                </c:pt>
                <c:pt idx="1">
                  <c:v>153.73333333333335</c:v>
                </c:pt>
                <c:pt idx="2">
                  <c:v>159.41904761904763</c:v>
                </c:pt>
                <c:pt idx="3">
                  <c:v>165.10476190476192</c:v>
                </c:pt>
                <c:pt idx="4">
                  <c:v>170.7904761904762</c:v>
                </c:pt>
                <c:pt idx="5">
                  <c:v>176.47619047619048</c:v>
                </c:pt>
                <c:pt idx="6">
                  <c:v>182.16190476190476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20-4ADE-A376-1F8516D92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080048"/>
        <c:axId val="2097080528"/>
      </c:scatterChart>
      <c:valAx>
        <c:axId val="209708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Month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080528"/>
        <c:crosses val="autoZero"/>
        <c:crossBetween val="midCat"/>
      </c:valAx>
      <c:valAx>
        <c:axId val="209708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Production, Forecasted Production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08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Variance (Actual vs Forecast)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"/>
              <c:layout>
                <c:manualLayout>
                  <c:x val="-1.0163892749853799E-16"/>
                  <c:y val="0.1203710994459026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5114454248312515E-2"/>
                      <c:h val="6.937518226888306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DE78-4C68-8435-28139C4372E1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'Working Sheet'!$B$2:$B$7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'Working Sheet'!$E$2:$E$7</c:f>
              <c:numCache>
                <c:formatCode>General</c:formatCode>
                <c:ptCount val="6"/>
                <c:pt idx="0">
                  <c:v>0.3809523809523796</c:v>
                </c:pt>
                <c:pt idx="1">
                  <c:v>-0.30476190476190368</c:v>
                </c:pt>
                <c:pt idx="2">
                  <c:v>-0.99047619047618696</c:v>
                </c:pt>
                <c:pt idx="3">
                  <c:v>1.3238095238095298</c:v>
                </c:pt>
                <c:pt idx="4">
                  <c:v>-0.36190476190478194</c:v>
                </c:pt>
                <c:pt idx="5">
                  <c:v>-4.7619047619036792E-2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78-4C68-8435-28139C4372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97382672"/>
        <c:axId val="2097377392"/>
      </c:barChart>
      <c:catAx>
        <c:axId val="209738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377392"/>
        <c:crosses val="autoZero"/>
        <c:auto val="1"/>
        <c:lblAlgn val="ctr"/>
        <c:lblOffset val="100"/>
        <c:noMultiLvlLbl val="0"/>
      </c:catAx>
      <c:valAx>
        <c:axId val="20973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38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Production vs. Forecast Match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'Production Forecast Dashboard'!$C$20</c:f>
              <c:strCache>
                <c:ptCount val="1"/>
                <c:pt idx="0">
                  <c:v>Production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diamond"/>
            <c:size val="7"/>
          </c:marker>
          <c:cat>
            <c:numRef>
              <c:f>'Production Forecast Dashboard'!$B$21:$B$26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'Production Forecast Dashboard'!$C$21:$C$26</c:f>
              <c:numCache>
                <c:formatCode>General</c:formatCode>
                <c:ptCount val="6"/>
                <c:pt idx="0">
                  <c:v>120</c:v>
                </c:pt>
                <c:pt idx="1">
                  <c:v>125</c:v>
                </c:pt>
                <c:pt idx="2">
                  <c:v>130</c:v>
                </c:pt>
                <c:pt idx="3">
                  <c:v>138</c:v>
                </c:pt>
                <c:pt idx="4">
                  <c:v>142</c:v>
                </c:pt>
                <c:pt idx="5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59-464F-B284-36E024F0F8B7}"/>
            </c:ext>
          </c:extLst>
        </c:ser>
        <c:ser>
          <c:idx val="1"/>
          <c:order val="1"/>
          <c:tx>
            <c:strRef>
              <c:f>'Production Forecast Dashboard'!$D$20</c:f>
              <c:strCache>
                <c:ptCount val="1"/>
                <c:pt idx="0">
                  <c:v>Forecasted_Production</c:v>
                </c:pt>
              </c:strCache>
            </c:strRef>
          </c:tx>
          <c:spPr>
            <a:ln w="19050">
              <a:solidFill>
                <a:schemeClr val="accent2">
                  <a:shade val="95000"/>
                  <a:satMod val="105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'Production Forecast Dashboard'!$B$21:$B$26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'Production Forecast Dashboard'!$D$21:$D$26</c:f>
              <c:numCache>
                <c:formatCode>0.0000</c:formatCode>
                <c:ptCount val="6"/>
                <c:pt idx="0">
                  <c:v>119.61904761904762</c:v>
                </c:pt>
                <c:pt idx="1">
                  <c:v>125.3047619047619</c:v>
                </c:pt>
                <c:pt idx="2">
                  <c:v>130.99047619047619</c:v>
                </c:pt>
                <c:pt idx="3">
                  <c:v>136.67619047619047</c:v>
                </c:pt>
                <c:pt idx="4">
                  <c:v>142.36190476190478</c:v>
                </c:pt>
                <c:pt idx="5">
                  <c:v>148.04761904761904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59-464F-B284-36E024F0F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 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0"/>
      </c:catAx>
      <c:valAx>
        <c:axId val="100"/>
        <c:scaling>
          <c:orientation val="minMax"/>
          <c:min val="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Production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Actual</a:t>
            </a:r>
            <a:r>
              <a:rPr lang="en-US" b="1" baseline="0"/>
              <a:t> production &amp; Forecasted Production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'Production Forecast Dashboard'!$B$21:$B$32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'Production Forecast Dashboard'!$C$21:$C$26</c:f>
              <c:numCache>
                <c:formatCode>General</c:formatCode>
                <c:ptCount val="6"/>
                <c:pt idx="0">
                  <c:v>120</c:v>
                </c:pt>
                <c:pt idx="1">
                  <c:v>125</c:v>
                </c:pt>
                <c:pt idx="2">
                  <c:v>130</c:v>
                </c:pt>
                <c:pt idx="3">
                  <c:v>138</c:v>
                </c:pt>
                <c:pt idx="4">
                  <c:v>142</c:v>
                </c:pt>
                <c:pt idx="5">
                  <c:v>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61-4C4F-95E0-AAADF68F5F45}"/>
            </c:ext>
          </c:extLst>
        </c:ser>
        <c:ser>
          <c:idx val="1"/>
          <c:order val="1"/>
          <c:tx>
            <c:v>Forecast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'Production Forecast Dashboard'!$B$26:$B$32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xVal>
          <c:yVal>
            <c:numRef>
              <c:f>'Production Forecast Dashboard'!$D$26:$D$32</c:f>
              <c:numCache>
                <c:formatCode>0.0000</c:formatCode>
                <c:ptCount val="7"/>
                <c:pt idx="0">
                  <c:v>148.04761904761904</c:v>
                </c:pt>
                <c:pt idx="1">
                  <c:v>153.73333333333335</c:v>
                </c:pt>
                <c:pt idx="2">
                  <c:v>159.41904761904763</c:v>
                </c:pt>
                <c:pt idx="3">
                  <c:v>165.10476190476192</c:v>
                </c:pt>
                <c:pt idx="4">
                  <c:v>170.7904761904762</c:v>
                </c:pt>
                <c:pt idx="5">
                  <c:v>176.47619047619048</c:v>
                </c:pt>
                <c:pt idx="6">
                  <c:v>182.16190476190476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61-4C4F-95E0-AAADF68F5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080048"/>
        <c:axId val="2097080528"/>
      </c:scatterChart>
      <c:valAx>
        <c:axId val="209708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Month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080528"/>
        <c:crosses val="autoZero"/>
        <c:crossBetween val="midCat"/>
      </c:valAx>
      <c:valAx>
        <c:axId val="209708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Production, Forecasted Production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08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Variance (Actual vs Forecast)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5"/>
              <c:layout>
                <c:manualLayout>
                  <c:x val="-1.0163892749853799E-16"/>
                  <c:y val="0.1203710994459026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5114454248312515E-2"/>
                      <c:h val="6.937518226888306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B6AE-4ECC-B2D8-17F76F9F0114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'Production Forecast Dashboard'!$B$21:$B$26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'Production Forecast Dashboard'!$E$21:$E$26</c:f>
              <c:numCache>
                <c:formatCode>0.0000</c:formatCode>
                <c:ptCount val="6"/>
                <c:pt idx="0">
                  <c:v>0.3809523809523796</c:v>
                </c:pt>
                <c:pt idx="1">
                  <c:v>-0.30476190476190368</c:v>
                </c:pt>
                <c:pt idx="2">
                  <c:v>-0.99047619047618696</c:v>
                </c:pt>
                <c:pt idx="3">
                  <c:v>1.3238095238095298</c:v>
                </c:pt>
                <c:pt idx="4">
                  <c:v>-0.36190476190478194</c:v>
                </c:pt>
                <c:pt idx="5">
                  <c:v>-4.7619047619036792E-2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E-4ECC-B2D8-17F76F9F01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97382672"/>
        <c:axId val="2097377392"/>
      </c:barChart>
      <c:catAx>
        <c:axId val="209738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377392"/>
        <c:crosses val="autoZero"/>
        <c:auto val="1"/>
        <c:lblAlgn val="ctr"/>
        <c:lblOffset val="100"/>
        <c:noMultiLvlLbl val="0"/>
      </c:catAx>
      <c:valAx>
        <c:axId val="20973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38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600075</xdr:colOff>
      <xdr:row>7</xdr:row>
      <xdr:rowOff>76200</xdr:rowOff>
    </xdr:from>
    <xdr:ext cx="3695700" cy="26574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twoCellAnchor>
    <xdr:from>
      <xdr:col>7</xdr:col>
      <xdr:colOff>590550</xdr:colOff>
      <xdr:row>23</xdr:row>
      <xdr:rowOff>123825</xdr:rowOff>
    </xdr:from>
    <xdr:to>
      <xdr:col>13</xdr:col>
      <xdr:colOff>456247</xdr:colOff>
      <xdr:row>37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09674E-C9FB-BD79-9870-804DE91DD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952</xdr:colOff>
      <xdr:row>7</xdr:row>
      <xdr:rowOff>104775</xdr:rowOff>
    </xdr:from>
    <xdr:to>
      <xdr:col>21</xdr:col>
      <xdr:colOff>115252</xdr:colOff>
      <xdr:row>22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6C5A80-4A38-0F74-DB3F-99E42E9E0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150495</xdr:colOff>
      <xdr:row>1</xdr:row>
      <xdr:rowOff>179071</xdr:rowOff>
    </xdr:from>
    <xdr:ext cx="6296025" cy="28784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C8A5F7-33B2-4E0A-8623-70E344F379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twoCellAnchor>
    <xdr:from>
      <xdr:col>7</xdr:col>
      <xdr:colOff>102870</xdr:colOff>
      <xdr:row>17</xdr:row>
      <xdr:rowOff>161926</xdr:rowOff>
    </xdr:from>
    <xdr:to>
      <xdr:col>13</xdr:col>
      <xdr:colOff>400050</xdr:colOff>
      <xdr:row>32</xdr:row>
      <xdr:rowOff>161926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D84A1F-16E9-4BA2-AC43-9295066F0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456247</xdr:colOff>
      <xdr:row>10</xdr:row>
      <xdr:rowOff>85724</xdr:rowOff>
    </xdr:from>
    <xdr:to>
      <xdr:col>19</xdr:col>
      <xdr:colOff>57150</xdr:colOff>
      <xdr:row>29</xdr:row>
      <xdr:rowOff>30479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D1E3CB-FA6C-4661-8D9E-A77A234CD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workbookViewId="0">
      <selection activeCell="G17" sqref="G17"/>
    </sheetView>
  </sheetViews>
  <sheetFormatPr defaultRowHeight="14.4" x14ac:dyDescent="0.55000000000000004"/>
  <cols>
    <col min="1" max="1" width="6.3671875" customWidth="1"/>
    <col min="2" max="2" width="11.26171875" bestFit="1" customWidth="1"/>
    <col min="3" max="3" width="9.7890625" bestFit="1" customWidth="1"/>
    <col min="4" max="4" width="20.05078125" bestFit="1" customWidth="1"/>
    <col min="6" max="6" width="26.89453125" bestFit="1" customWidth="1"/>
    <col min="7" max="7" width="30.83984375" bestFit="1" customWidth="1"/>
  </cols>
  <sheetData>
    <row r="1" spans="1:7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2" t="s">
        <v>16</v>
      </c>
      <c r="F1" s="2" t="s">
        <v>17</v>
      </c>
      <c r="G1" s="3" t="s">
        <v>18</v>
      </c>
    </row>
    <row r="2" spans="1:7" x14ac:dyDescent="0.55000000000000004">
      <c r="A2" t="s">
        <v>4</v>
      </c>
      <c r="B2">
        <v>1</v>
      </c>
      <c r="C2">
        <v>120</v>
      </c>
      <c r="D2">
        <f>_xlfn.FORECAST.LINEAR(B2, C$2:C$7, B$2:B$7)</f>
        <v>119.61904761904762</v>
      </c>
      <c r="E2">
        <f t="shared" ref="E2:E7" si="0">C2-D2</f>
        <v>0.3809523809523796</v>
      </c>
      <c r="F2">
        <f>SUM($C$2:C2)</f>
        <v>120</v>
      </c>
      <c r="G2" s="4">
        <f t="shared" ref="G2:G7" si="1">1-ABS((C2-D2)/C2)</f>
        <v>0.99682539682539684</v>
      </c>
    </row>
    <row r="3" spans="1:7" x14ac:dyDescent="0.55000000000000004">
      <c r="A3" t="s">
        <v>5</v>
      </c>
      <c r="B3">
        <v>2</v>
      </c>
      <c r="C3">
        <v>125</v>
      </c>
      <c r="D3">
        <f t="shared" ref="D3:D13" si="2">_xlfn.FORECAST.LINEAR(B3, C$2:C$7, B$2:B$7)</f>
        <v>125.3047619047619</v>
      </c>
      <c r="E3">
        <f t="shared" si="0"/>
        <v>-0.30476190476190368</v>
      </c>
      <c r="F3">
        <f>SUM($C$2:C3)</f>
        <v>245</v>
      </c>
      <c r="G3" s="4">
        <f t="shared" si="1"/>
        <v>0.99756190476190476</v>
      </c>
    </row>
    <row r="4" spans="1:7" x14ac:dyDescent="0.55000000000000004">
      <c r="A4" t="s">
        <v>6</v>
      </c>
      <c r="B4">
        <v>3</v>
      </c>
      <c r="C4">
        <v>130</v>
      </c>
      <c r="D4">
        <f t="shared" si="2"/>
        <v>130.99047619047619</v>
      </c>
      <c r="E4">
        <f t="shared" si="0"/>
        <v>-0.99047619047618696</v>
      </c>
      <c r="F4">
        <f>SUM($C$2:C4)</f>
        <v>375</v>
      </c>
      <c r="G4" s="4">
        <f t="shared" si="1"/>
        <v>0.99238095238095236</v>
      </c>
    </row>
    <row r="5" spans="1:7" x14ac:dyDescent="0.55000000000000004">
      <c r="A5" t="s">
        <v>7</v>
      </c>
      <c r="B5">
        <v>4</v>
      </c>
      <c r="C5">
        <v>138</v>
      </c>
      <c r="D5">
        <f t="shared" si="2"/>
        <v>136.67619047619047</v>
      </c>
      <c r="E5">
        <f t="shared" si="0"/>
        <v>1.3238095238095298</v>
      </c>
      <c r="F5">
        <f>SUM($C$2:C5)</f>
        <v>513</v>
      </c>
      <c r="G5" s="4">
        <f t="shared" si="1"/>
        <v>0.9904071773636991</v>
      </c>
    </row>
    <row r="6" spans="1:7" x14ac:dyDescent="0.55000000000000004">
      <c r="A6" t="s">
        <v>8</v>
      </c>
      <c r="B6">
        <v>5</v>
      </c>
      <c r="C6">
        <v>142</v>
      </c>
      <c r="D6">
        <f t="shared" si="2"/>
        <v>142.36190476190478</v>
      </c>
      <c r="E6">
        <f t="shared" si="0"/>
        <v>-0.36190476190478194</v>
      </c>
      <c r="F6">
        <f>SUM($C$2:C6)</f>
        <v>655</v>
      </c>
      <c r="G6" s="4">
        <f t="shared" si="1"/>
        <v>0.99745137491616354</v>
      </c>
    </row>
    <row r="7" spans="1:7" x14ac:dyDescent="0.55000000000000004">
      <c r="A7" t="s">
        <v>9</v>
      </c>
      <c r="B7">
        <v>6</v>
      </c>
      <c r="C7">
        <v>148</v>
      </c>
      <c r="D7">
        <f t="shared" si="2"/>
        <v>148.04761904761904</v>
      </c>
      <c r="E7">
        <f t="shared" si="0"/>
        <v>-4.7619047619036792E-2</v>
      </c>
      <c r="F7">
        <f>SUM($C$2:C7)</f>
        <v>803</v>
      </c>
      <c r="G7" s="4">
        <f t="shared" si="1"/>
        <v>0.9996782496782497</v>
      </c>
    </row>
    <row r="8" spans="1:7" x14ac:dyDescent="0.55000000000000004">
      <c r="A8" t="s">
        <v>10</v>
      </c>
      <c r="B8">
        <v>7</v>
      </c>
      <c r="D8">
        <f>_xlfn.FORECAST.LINEAR(B8, C$2:C$7, B$2:B$7)</f>
        <v>153.73333333333335</v>
      </c>
    </row>
    <row r="9" spans="1:7" x14ac:dyDescent="0.55000000000000004">
      <c r="A9" t="s">
        <v>11</v>
      </c>
      <c r="B9">
        <v>8</v>
      </c>
      <c r="D9">
        <f t="shared" si="2"/>
        <v>159.41904761904763</v>
      </c>
    </row>
    <row r="10" spans="1:7" x14ac:dyDescent="0.55000000000000004">
      <c r="A10" t="s">
        <v>12</v>
      </c>
      <c r="B10">
        <v>9</v>
      </c>
      <c r="D10">
        <f t="shared" si="2"/>
        <v>165.10476190476192</v>
      </c>
    </row>
    <row r="11" spans="1:7" x14ac:dyDescent="0.55000000000000004">
      <c r="A11" t="s">
        <v>13</v>
      </c>
      <c r="B11">
        <v>10</v>
      </c>
      <c r="D11">
        <f t="shared" si="2"/>
        <v>170.7904761904762</v>
      </c>
    </row>
    <row r="12" spans="1:7" x14ac:dyDescent="0.55000000000000004">
      <c r="A12" t="s">
        <v>14</v>
      </c>
      <c r="B12">
        <v>11</v>
      </c>
      <c r="D12">
        <f t="shared" si="2"/>
        <v>176.47619047619048</v>
      </c>
    </row>
    <row r="13" spans="1:7" x14ac:dyDescent="0.55000000000000004">
      <c r="A13" t="s">
        <v>15</v>
      </c>
      <c r="B13">
        <v>12</v>
      </c>
      <c r="D13">
        <f t="shared" si="2"/>
        <v>182.16190476190476</v>
      </c>
    </row>
    <row r="14" spans="1:7" x14ac:dyDescent="0.55000000000000004">
      <c r="G14" s="4">
        <f>AVERAGE(G2:G7)</f>
        <v>0.99571750932106118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0B547-429B-47EB-8C48-A36BD2D17056}">
  <dimension ref="A1:Q33"/>
  <sheetViews>
    <sheetView showGridLines="0" tabSelected="1" zoomScale="95" zoomScaleNormal="95" workbookViewId="0">
      <selection activeCell="J37" sqref="J37"/>
    </sheetView>
  </sheetViews>
  <sheetFormatPr defaultRowHeight="14.4" x14ac:dyDescent="0.55000000000000004"/>
  <cols>
    <col min="1" max="1" width="6.3671875" style="5" customWidth="1"/>
    <col min="2" max="2" width="11.26171875" style="5" bestFit="1" customWidth="1"/>
    <col min="3" max="3" width="9.7890625" style="5" bestFit="1" customWidth="1"/>
    <col min="4" max="4" width="20.05078125" style="5" bestFit="1" customWidth="1"/>
    <col min="5" max="5" width="8.83984375" style="5"/>
    <col min="6" max="6" width="26.89453125" style="5" customWidth="1"/>
    <col min="7" max="7" width="15.3125" style="5" customWidth="1"/>
    <col min="8" max="8" width="11.1015625" style="5" bestFit="1" customWidth="1"/>
    <col min="9" max="9" width="9.7890625" style="5" bestFit="1" customWidth="1"/>
    <col min="10" max="10" width="20.05078125" style="5" customWidth="1"/>
    <col min="11" max="11" width="6.3671875" style="5" bestFit="1" customWidth="1"/>
    <col min="12" max="12" width="11.26171875" style="5" bestFit="1" customWidth="1"/>
    <col min="13" max="13" width="9.7890625" style="5" bestFit="1" customWidth="1"/>
    <col min="14" max="14" width="20.05078125" style="5" bestFit="1" customWidth="1"/>
    <col min="15" max="15" width="7.9453125" style="5" customWidth="1"/>
    <col min="16" max="16" width="26.89453125" style="5" bestFit="1" customWidth="1"/>
    <col min="17" max="17" width="15.3125" style="5" bestFit="1" customWidth="1"/>
    <col min="18" max="16384" width="8.83984375" style="5"/>
  </cols>
  <sheetData>
    <row r="1" spans="1:17" ht="41.4" customHeight="1" x14ac:dyDescent="1.65">
      <c r="A1" s="18" t="s">
        <v>19</v>
      </c>
      <c r="B1" s="18"/>
      <c r="C1" s="18"/>
      <c r="D1" s="18"/>
      <c r="E1" s="18"/>
      <c r="F1" s="18"/>
    </row>
    <row r="2" spans="1:17" ht="15" customHeight="1" thickBot="1" x14ac:dyDescent="1.7">
      <c r="A2" s="19"/>
      <c r="B2" s="19"/>
      <c r="C2" s="19"/>
      <c r="D2" s="19"/>
      <c r="E2" s="19"/>
      <c r="F2" s="19"/>
    </row>
    <row r="3" spans="1:17" ht="23.4" thickBot="1" x14ac:dyDescent="0.9">
      <c r="A3" s="20" t="s">
        <v>20</v>
      </c>
      <c r="B3" s="21"/>
      <c r="C3" s="21"/>
      <c r="D3" s="22"/>
      <c r="K3" s="39" t="s">
        <v>23</v>
      </c>
      <c r="L3" s="40"/>
      <c r="M3" s="40"/>
      <c r="N3" s="40"/>
      <c r="O3" s="40"/>
      <c r="P3" s="40"/>
      <c r="Q3" s="41"/>
    </row>
    <row r="4" spans="1:17" x14ac:dyDescent="0.55000000000000004">
      <c r="A4" s="6" t="s">
        <v>0</v>
      </c>
      <c r="B4" s="7" t="s">
        <v>1</v>
      </c>
      <c r="C4" s="7" t="s">
        <v>2</v>
      </c>
      <c r="D4" s="8" t="s">
        <v>3</v>
      </c>
      <c r="K4" s="42" t="s">
        <v>0</v>
      </c>
      <c r="L4" s="26" t="s">
        <v>1</v>
      </c>
      <c r="M4" s="26" t="s">
        <v>2</v>
      </c>
      <c r="N4" s="26" t="s">
        <v>3</v>
      </c>
      <c r="O4" s="26" t="s">
        <v>16</v>
      </c>
      <c r="P4" s="26" t="s">
        <v>17</v>
      </c>
      <c r="Q4" s="43" t="s">
        <v>18</v>
      </c>
    </row>
    <row r="5" spans="1:17" x14ac:dyDescent="0.55000000000000004">
      <c r="A5" s="24" t="s">
        <v>4</v>
      </c>
      <c r="B5" s="11">
        <v>1</v>
      </c>
      <c r="C5" s="11">
        <v>120</v>
      </c>
      <c r="D5" s="16">
        <f>_xlfn.FORECAST.LINEAR(B5, C$5:C$10, B$5:B$10)</f>
        <v>119.61904761904762</v>
      </c>
      <c r="K5" s="44" t="s">
        <v>4</v>
      </c>
      <c r="L5" s="27">
        <v>1</v>
      </c>
      <c r="M5" s="27">
        <v>120</v>
      </c>
      <c r="N5" s="28">
        <v>119.61904761904762</v>
      </c>
      <c r="O5" s="50">
        <v>0.3809523809523796</v>
      </c>
      <c r="P5" s="27">
        <v>120</v>
      </c>
      <c r="Q5" s="48">
        <v>0.99682539682539684</v>
      </c>
    </row>
    <row r="6" spans="1:17" x14ac:dyDescent="0.55000000000000004">
      <c r="A6" s="24" t="s">
        <v>5</v>
      </c>
      <c r="B6" s="11">
        <v>2</v>
      </c>
      <c r="C6" s="11">
        <v>125</v>
      </c>
      <c r="D6" s="16">
        <f>_xlfn.FORECAST.LINEAR(B6, C$5:C$10, B$5:B$10)</f>
        <v>125.3047619047619</v>
      </c>
      <c r="K6" s="44" t="s">
        <v>5</v>
      </c>
      <c r="L6" s="27">
        <v>2</v>
      </c>
      <c r="M6" s="27">
        <v>125</v>
      </c>
      <c r="N6" s="28">
        <v>125.3047619047619</v>
      </c>
      <c r="O6" s="50">
        <v>-0.30476190476190368</v>
      </c>
      <c r="P6" s="27">
        <v>245</v>
      </c>
      <c r="Q6" s="48">
        <v>0.99756190476190476</v>
      </c>
    </row>
    <row r="7" spans="1:17" x14ac:dyDescent="0.55000000000000004">
      <c r="A7" s="24" t="s">
        <v>6</v>
      </c>
      <c r="B7" s="11">
        <v>3</v>
      </c>
      <c r="C7" s="11">
        <v>130</v>
      </c>
      <c r="D7" s="16">
        <f>_xlfn.FORECAST.LINEAR(B7, C$5:C$10, B$5:B$10)</f>
        <v>130.99047619047619</v>
      </c>
      <c r="K7" s="42" t="s">
        <v>6</v>
      </c>
      <c r="L7" s="27">
        <v>3</v>
      </c>
      <c r="M7" s="27">
        <v>130</v>
      </c>
      <c r="N7" s="28">
        <v>130.99047619047619</v>
      </c>
      <c r="O7" s="50">
        <v>-0.99047619047618696</v>
      </c>
      <c r="P7" s="27">
        <v>375</v>
      </c>
      <c r="Q7" s="48">
        <v>0.99238095238095236</v>
      </c>
    </row>
    <row r="8" spans="1:17" x14ac:dyDescent="0.55000000000000004">
      <c r="A8" s="24" t="s">
        <v>7</v>
      </c>
      <c r="B8" s="11">
        <v>4</v>
      </c>
      <c r="C8" s="11">
        <v>138</v>
      </c>
      <c r="D8" s="16">
        <f>_xlfn.FORECAST.LINEAR(B8, C$5:C$10, B$5:B$10)</f>
        <v>136.67619047619047</v>
      </c>
      <c r="K8" s="42" t="s">
        <v>7</v>
      </c>
      <c r="L8" s="27">
        <v>4</v>
      </c>
      <c r="M8" s="27">
        <v>138</v>
      </c>
      <c r="N8" s="28">
        <v>136.67619047619047</v>
      </c>
      <c r="O8" s="50">
        <v>1.3238095238095298</v>
      </c>
      <c r="P8" s="27">
        <v>513</v>
      </c>
      <c r="Q8" s="48">
        <v>0.9904071773636991</v>
      </c>
    </row>
    <row r="9" spans="1:17" x14ac:dyDescent="0.55000000000000004">
      <c r="A9" s="24" t="s">
        <v>8</v>
      </c>
      <c r="B9" s="11">
        <v>5</v>
      </c>
      <c r="C9" s="11">
        <v>142</v>
      </c>
      <c r="D9" s="16">
        <f>_xlfn.FORECAST.LINEAR(B9, C$5:C$10, B$5:B$10)</f>
        <v>142.36190476190478</v>
      </c>
      <c r="K9" s="42" t="s">
        <v>8</v>
      </c>
      <c r="L9" s="27">
        <v>5</v>
      </c>
      <c r="M9" s="27">
        <v>142</v>
      </c>
      <c r="N9" s="28">
        <v>142.36190476190478</v>
      </c>
      <c r="O9" s="50">
        <v>-0.36190476190478194</v>
      </c>
      <c r="P9" s="27">
        <v>655</v>
      </c>
      <c r="Q9" s="48">
        <v>0.99745137491616354</v>
      </c>
    </row>
    <row r="10" spans="1:17" ht="14.7" thickBot="1" x14ac:dyDescent="0.6">
      <c r="A10" s="25" t="s">
        <v>9</v>
      </c>
      <c r="B10" s="14">
        <v>6</v>
      </c>
      <c r="C10" s="14">
        <v>148</v>
      </c>
      <c r="D10" s="17">
        <f>_xlfn.FORECAST.LINEAR(B10, C$5:C$10, B$5:B$10)</f>
        <v>148.04761904761904</v>
      </c>
      <c r="G10" s="9"/>
      <c r="K10" s="45" t="s">
        <v>9</v>
      </c>
      <c r="L10" s="46">
        <v>6</v>
      </c>
      <c r="M10" s="46">
        <v>148</v>
      </c>
      <c r="N10" s="47">
        <v>148.04761904761904</v>
      </c>
      <c r="O10" s="51">
        <v>-4.7619047619036792E-2</v>
      </c>
      <c r="P10" s="46">
        <v>803</v>
      </c>
      <c r="Q10" s="49">
        <v>0.9996782496782497</v>
      </c>
    </row>
    <row r="18" spans="1:7" ht="14.7" thickBot="1" x14ac:dyDescent="0.6"/>
    <row r="19" spans="1:7" ht="20.399999999999999" x14ac:dyDescent="0.75">
      <c r="A19" s="36" t="s">
        <v>22</v>
      </c>
      <c r="B19" s="37"/>
      <c r="C19" s="37"/>
      <c r="D19" s="37"/>
      <c r="E19" s="37"/>
      <c r="F19" s="37"/>
      <c r="G19" s="38"/>
    </row>
    <row r="20" spans="1:7" x14ac:dyDescent="0.55000000000000004">
      <c r="A20" s="29" t="s">
        <v>0</v>
      </c>
      <c r="B20" s="15" t="s">
        <v>1</v>
      </c>
      <c r="C20" s="15" t="s">
        <v>2</v>
      </c>
      <c r="D20" s="15" t="s">
        <v>3</v>
      </c>
      <c r="E20" s="15" t="s">
        <v>16</v>
      </c>
      <c r="F20" s="15" t="s">
        <v>17</v>
      </c>
      <c r="G20" s="30" t="s">
        <v>18</v>
      </c>
    </row>
    <row r="21" spans="1:7" x14ac:dyDescent="0.55000000000000004">
      <c r="A21" s="10" t="s">
        <v>4</v>
      </c>
      <c r="B21" s="11">
        <v>1</v>
      </c>
      <c r="C21" s="11">
        <v>120</v>
      </c>
      <c r="D21" s="23">
        <f>_xlfn.FORECAST.LINEAR(B21, C$21:C$26, B$21:B$26)</f>
        <v>119.61904761904762</v>
      </c>
      <c r="E21" s="23">
        <f t="shared" ref="E21:E26" si="0">C21-D21</f>
        <v>0.3809523809523796</v>
      </c>
      <c r="F21" s="11">
        <f>SUM($C$21:C21)</f>
        <v>120</v>
      </c>
      <c r="G21" s="16">
        <f t="shared" ref="G21:G26" si="1">1-ABS((C21-D21)/C21)</f>
        <v>0.99682539682539684</v>
      </c>
    </row>
    <row r="22" spans="1:7" x14ac:dyDescent="0.55000000000000004">
      <c r="A22" s="10" t="s">
        <v>5</v>
      </c>
      <c r="B22" s="11">
        <v>2</v>
      </c>
      <c r="C22" s="11">
        <v>125</v>
      </c>
      <c r="D22" s="23">
        <f>_xlfn.FORECAST.LINEAR(B22, C$21:C$26, B$21:B$26)</f>
        <v>125.3047619047619</v>
      </c>
      <c r="E22" s="23">
        <f t="shared" si="0"/>
        <v>-0.30476190476190368</v>
      </c>
      <c r="F22" s="11">
        <f>SUM($C$21:C22)</f>
        <v>245</v>
      </c>
      <c r="G22" s="16">
        <f t="shared" si="1"/>
        <v>0.99756190476190476</v>
      </c>
    </row>
    <row r="23" spans="1:7" x14ac:dyDescent="0.55000000000000004">
      <c r="A23" s="10" t="s">
        <v>6</v>
      </c>
      <c r="B23" s="11">
        <v>3</v>
      </c>
      <c r="C23" s="11">
        <v>130</v>
      </c>
      <c r="D23" s="23">
        <f>_xlfn.FORECAST.LINEAR(B23, C$21:C$26, B$21:B$26)</f>
        <v>130.99047619047619</v>
      </c>
      <c r="E23" s="23">
        <f t="shared" si="0"/>
        <v>-0.99047619047618696</v>
      </c>
      <c r="F23" s="11">
        <f>SUM($C$21:C23)</f>
        <v>375</v>
      </c>
      <c r="G23" s="16">
        <f t="shared" si="1"/>
        <v>0.99238095238095236</v>
      </c>
    </row>
    <row r="24" spans="1:7" x14ac:dyDescent="0.55000000000000004">
      <c r="A24" s="10" t="s">
        <v>7</v>
      </c>
      <c r="B24" s="11">
        <v>4</v>
      </c>
      <c r="C24" s="11">
        <v>138</v>
      </c>
      <c r="D24" s="23">
        <f>_xlfn.FORECAST.LINEAR(B24, C$21:C$26, B$21:B$26)</f>
        <v>136.67619047619047</v>
      </c>
      <c r="E24" s="23">
        <f t="shared" si="0"/>
        <v>1.3238095238095298</v>
      </c>
      <c r="F24" s="11">
        <f>SUM($C$21:C24)</f>
        <v>513</v>
      </c>
      <c r="G24" s="16">
        <f t="shared" si="1"/>
        <v>0.9904071773636991</v>
      </c>
    </row>
    <row r="25" spans="1:7" x14ac:dyDescent="0.55000000000000004">
      <c r="A25" s="10" t="s">
        <v>8</v>
      </c>
      <c r="B25" s="11">
        <v>5</v>
      </c>
      <c r="C25" s="11">
        <v>142</v>
      </c>
      <c r="D25" s="23">
        <f>_xlfn.FORECAST.LINEAR(B25, C$21:C$26, B$21:B$26)</f>
        <v>142.36190476190478</v>
      </c>
      <c r="E25" s="23">
        <f t="shared" si="0"/>
        <v>-0.36190476190478194</v>
      </c>
      <c r="F25" s="11">
        <f>SUM($C$21:C25)</f>
        <v>655</v>
      </c>
      <c r="G25" s="16">
        <f t="shared" si="1"/>
        <v>0.99745137491616354</v>
      </c>
    </row>
    <row r="26" spans="1:7" x14ac:dyDescent="0.55000000000000004">
      <c r="A26" s="10" t="s">
        <v>9</v>
      </c>
      <c r="B26" s="11">
        <v>6</v>
      </c>
      <c r="C26" s="11">
        <v>148</v>
      </c>
      <c r="D26" s="23">
        <f>_xlfn.FORECAST.LINEAR(B26, C$21:C$26, B$21:B$26)</f>
        <v>148.04761904761904</v>
      </c>
      <c r="E26" s="23">
        <f t="shared" si="0"/>
        <v>-4.7619047619036792E-2</v>
      </c>
      <c r="F26" s="11">
        <f>SUM($C$21:C26)</f>
        <v>803</v>
      </c>
      <c r="G26" s="16">
        <f t="shared" si="1"/>
        <v>0.9996782496782497</v>
      </c>
    </row>
    <row r="27" spans="1:7" x14ac:dyDescent="0.55000000000000004">
      <c r="A27" s="33" t="s">
        <v>10</v>
      </c>
      <c r="B27" s="34">
        <v>7</v>
      </c>
      <c r="C27" s="11"/>
      <c r="D27" s="35">
        <f>_xlfn.FORECAST.LINEAR(B27, C$21:C$26, B$21:B$26)</f>
        <v>153.73333333333335</v>
      </c>
      <c r="E27" s="11"/>
      <c r="F27" s="11"/>
      <c r="G27" s="12"/>
    </row>
    <row r="28" spans="1:7" x14ac:dyDescent="0.55000000000000004">
      <c r="A28" s="33" t="s">
        <v>11</v>
      </c>
      <c r="B28" s="34">
        <v>8</v>
      </c>
      <c r="C28" s="11"/>
      <c r="D28" s="35">
        <f>_xlfn.FORECAST.LINEAR(B28, C$21:C$26, B$21:B$26)</f>
        <v>159.41904761904763</v>
      </c>
      <c r="E28" s="11"/>
      <c r="F28" s="11"/>
      <c r="G28" s="12"/>
    </row>
    <row r="29" spans="1:7" x14ac:dyDescent="0.55000000000000004">
      <c r="A29" s="33" t="s">
        <v>12</v>
      </c>
      <c r="B29" s="34">
        <v>9</v>
      </c>
      <c r="C29" s="11"/>
      <c r="D29" s="35">
        <f>_xlfn.FORECAST.LINEAR(B29, C$21:C$26, B$21:B$26)</f>
        <v>165.10476190476192</v>
      </c>
      <c r="E29" s="11"/>
      <c r="F29" s="11"/>
      <c r="G29" s="12"/>
    </row>
    <row r="30" spans="1:7" x14ac:dyDescent="0.55000000000000004">
      <c r="A30" s="33" t="s">
        <v>13</v>
      </c>
      <c r="B30" s="34">
        <v>10</v>
      </c>
      <c r="C30" s="11"/>
      <c r="D30" s="35">
        <f>_xlfn.FORECAST.LINEAR(B30, C$21:C$26, B$21:B$26)</f>
        <v>170.7904761904762</v>
      </c>
      <c r="E30" s="11"/>
      <c r="F30" s="11"/>
      <c r="G30" s="12"/>
    </row>
    <row r="31" spans="1:7" x14ac:dyDescent="0.55000000000000004">
      <c r="A31" s="33" t="s">
        <v>14</v>
      </c>
      <c r="B31" s="34">
        <v>11</v>
      </c>
      <c r="C31" s="11"/>
      <c r="D31" s="35">
        <f>_xlfn.FORECAST.LINEAR(B31, C$21:C$26, B$21:B$26)</f>
        <v>176.47619047619048</v>
      </c>
      <c r="E31" s="11"/>
      <c r="F31" s="11"/>
      <c r="G31" s="12"/>
    </row>
    <row r="32" spans="1:7" x14ac:dyDescent="0.55000000000000004">
      <c r="A32" s="33" t="s">
        <v>15</v>
      </c>
      <c r="B32" s="34">
        <v>12</v>
      </c>
      <c r="C32" s="11"/>
      <c r="D32" s="35">
        <f>_xlfn.FORECAST.LINEAR(B32, C$21:C$26, B$21:B$26)</f>
        <v>182.16190476190476</v>
      </c>
      <c r="E32" s="11"/>
      <c r="F32" s="11"/>
      <c r="G32" s="12"/>
    </row>
    <row r="33" spans="1:7" ht="14.7" thickBot="1" x14ac:dyDescent="0.6">
      <c r="A33" s="13"/>
      <c r="B33" s="14"/>
      <c r="C33" s="14"/>
      <c r="D33" s="14"/>
      <c r="E33" s="14"/>
      <c r="F33" s="31" t="s">
        <v>21</v>
      </c>
      <c r="G33" s="32">
        <f>AVERAGE(G21:G26)</f>
        <v>0.99571750932106118</v>
      </c>
    </row>
  </sheetData>
  <mergeCells count="4">
    <mergeCell ref="A1:F1"/>
    <mergeCell ref="A3:D3"/>
    <mergeCell ref="A19:G19"/>
    <mergeCell ref="K3:Q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Working Sheet</vt:lpstr>
      <vt:lpstr>Production Forecast 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Chimaeme Onyekaonwu</dc:creator>
  <cp:lastModifiedBy>Chimaeme Onyekaonwu</cp:lastModifiedBy>
  <dcterms:created xsi:type="dcterms:W3CDTF">2025-05-29T18:16:32Z</dcterms:created>
  <dcterms:modified xsi:type="dcterms:W3CDTF">2025-05-29T19:31:49Z</dcterms:modified>
</cp:coreProperties>
</file>