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entleWang\Desktop\"/>
    </mc:Choice>
  </mc:AlternateContent>
  <xr:revisionPtr revIDLastSave="0" documentId="13_ncr:1_{37828837-A6F7-49DA-BAAB-255F27BAB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五折交叉验证" sheetId="1" r:id="rId1"/>
  </sheets>
  <calcPr calcId="191029"/>
</workbook>
</file>

<file path=xl/calcChain.xml><?xml version="1.0" encoding="utf-8"?>
<calcChain xmlns="http://schemas.openxmlformats.org/spreadsheetml/2006/main">
  <c r="H38" i="1" l="1"/>
  <c r="I40" i="1"/>
  <c r="F41" i="1"/>
  <c r="G41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0" i="1"/>
  <c r="M41" i="1" s="1"/>
  <c r="L20" i="1"/>
  <c r="L41" i="1" s="1"/>
  <c r="K20" i="1"/>
  <c r="K41" i="1" s="1"/>
  <c r="D41" i="1" s="1"/>
  <c r="J20" i="1"/>
  <c r="J41" i="1" s="1"/>
  <c r="I20" i="1"/>
  <c r="I41" i="1" s="1"/>
  <c r="H20" i="1"/>
  <c r="H41" i="1" s="1"/>
  <c r="G20" i="1"/>
  <c r="F20" i="1"/>
  <c r="E20" i="1"/>
  <c r="E41" i="1" s="1"/>
  <c r="B41" i="1" s="1"/>
  <c r="M19" i="1"/>
  <c r="M40" i="1" s="1"/>
  <c r="L19" i="1"/>
  <c r="L40" i="1" s="1"/>
  <c r="K19" i="1"/>
  <c r="K40" i="1" s="1"/>
  <c r="D40" i="1" s="1"/>
  <c r="J19" i="1"/>
  <c r="J40" i="1" s="1"/>
  <c r="I19" i="1"/>
  <c r="H19" i="1"/>
  <c r="H40" i="1" s="1"/>
  <c r="G19" i="1"/>
  <c r="G40" i="1" s="1"/>
  <c r="F19" i="1"/>
  <c r="F40" i="1" s="1"/>
  <c r="E19" i="1"/>
  <c r="M18" i="1"/>
  <c r="M39" i="1" s="1"/>
  <c r="L18" i="1"/>
  <c r="L39" i="1" s="1"/>
  <c r="K18" i="1"/>
  <c r="K39" i="1" s="1"/>
  <c r="D39" i="1" s="1"/>
  <c r="J18" i="1"/>
  <c r="J39" i="1" s="1"/>
  <c r="I18" i="1"/>
  <c r="I39" i="1" s="1"/>
  <c r="H18" i="1"/>
  <c r="H39" i="1" s="1"/>
  <c r="G18" i="1"/>
  <c r="F18" i="1"/>
  <c r="E18" i="1"/>
  <c r="M17" i="1"/>
  <c r="M38" i="1" s="1"/>
  <c r="L17" i="1"/>
  <c r="L38" i="1" s="1"/>
  <c r="K17" i="1"/>
  <c r="K38" i="1" s="1"/>
  <c r="D38" i="1" s="1"/>
  <c r="J17" i="1"/>
  <c r="J38" i="1" s="1"/>
  <c r="I17" i="1"/>
  <c r="I38" i="1" s="1"/>
  <c r="H17" i="1"/>
  <c r="G17" i="1"/>
  <c r="F17" i="1"/>
  <c r="E17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4" i="1"/>
  <c r="M5" i="1"/>
  <c r="M6" i="1"/>
  <c r="L4" i="1"/>
  <c r="L5" i="1"/>
  <c r="L6" i="1"/>
  <c r="K4" i="1"/>
  <c r="K5" i="1"/>
  <c r="K6" i="1"/>
  <c r="J4" i="1"/>
  <c r="J5" i="1"/>
  <c r="J6" i="1"/>
  <c r="I4" i="1"/>
  <c r="I5" i="1"/>
  <c r="I6" i="1"/>
  <c r="H4" i="1"/>
  <c r="H5" i="1"/>
  <c r="H6" i="1"/>
  <c r="G4" i="1"/>
  <c r="G5" i="1"/>
  <c r="G6" i="1"/>
  <c r="F4" i="1"/>
  <c r="F39" i="1" s="1"/>
  <c r="F5" i="1"/>
  <c r="F6" i="1"/>
  <c r="E4" i="1"/>
  <c r="E5" i="1"/>
  <c r="E6" i="1"/>
  <c r="M3" i="1"/>
  <c r="L3" i="1"/>
  <c r="K3" i="1"/>
  <c r="J3" i="1"/>
  <c r="I3" i="1"/>
  <c r="H3" i="1"/>
  <c r="G3" i="1"/>
  <c r="F3" i="1"/>
  <c r="E3" i="1"/>
  <c r="E38" i="1" l="1"/>
  <c r="F38" i="1"/>
  <c r="G38" i="1"/>
  <c r="B38" i="1" s="1"/>
  <c r="C41" i="1"/>
  <c r="C40" i="1"/>
  <c r="E40" i="1"/>
  <c r="B40" i="1" s="1"/>
  <c r="E39" i="1"/>
  <c r="G39" i="1"/>
  <c r="C39" i="1"/>
  <c r="C38" i="1"/>
  <c r="B39" i="1"/>
</calcChain>
</file>

<file path=xl/sharedStrings.xml><?xml version="1.0" encoding="utf-8"?>
<sst xmlns="http://schemas.openxmlformats.org/spreadsheetml/2006/main" count="162" uniqueCount="93">
  <si>
    <t>Sensitivity(95% CI)</t>
  </si>
  <si>
    <t>Specificity(95% CI)</t>
  </si>
  <si>
    <t>AUC(95% CI)</t>
  </si>
  <si>
    <t>T2</t>
  </si>
  <si>
    <t>0.7692[0.6154, 0.9231]</t>
  </si>
  <si>
    <t>T3</t>
  </si>
  <si>
    <t>0.8571[0.7143, 0.9643]</t>
  </si>
  <si>
    <t>0.7931[0.6724, 0.8966]</t>
  </si>
  <si>
    <t>T4a</t>
  </si>
  <si>
    <t>0.8125[0.6562, 0.9375]</t>
  </si>
  <si>
    <t>0.9630[0.9074, 1.0000]</t>
  </si>
  <si>
    <t>overall</t>
  </si>
  <si>
    <t>0.8130[0.7261, 0.8915]</t>
  </si>
  <si>
    <t>0.9076[0.8665, 0.9454]</t>
  </si>
  <si>
    <t>0.8846[0.7692, 1.0000]</t>
  </si>
  <si>
    <t>0.7500[0.5938, 0.9062]</t>
  </si>
  <si>
    <t>0.9259[0.8519, 0.9815]</t>
  </si>
  <si>
    <t>0.8462[0.6923, 0.9615]</t>
  </si>
  <si>
    <t>0.9167[0.8333, 0.9833]</t>
  </si>
  <si>
    <t>0.6786[0.5000, 0.8571]</t>
  </si>
  <si>
    <t>0.7931[0.6897, 0.8966]</t>
  </si>
  <si>
    <t>0.7582[0.6663, 0.8446]</t>
  </si>
  <si>
    <t>0.8786[0.8313, 0.9233]</t>
  </si>
  <si>
    <t>0.9500[0.8833, 1.0000]</t>
  </si>
  <si>
    <t>0.8621[0.7586, 0.9310]</t>
  </si>
  <si>
    <t>0.8438[0.7188, 0.9383]</t>
  </si>
  <si>
    <t>0.8889[0.7963, 0.9630]</t>
  </si>
  <si>
    <t>0.8023[0.7212, 0.8774]</t>
  </si>
  <si>
    <t>0.9003[0.8583, 0.9415]</t>
  </si>
  <si>
    <t>Sensitivity(95% CI)</t>
    <phoneticPr fontId="3" type="noConversion"/>
  </si>
  <si>
    <t>Sensitivity</t>
    <phoneticPr fontId="3" type="noConversion"/>
  </si>
  <si>
    <t>Sensitivity_lower</t>
    <phoneticPr fontId="3" type="noConversion"/>
  </si>
  <si>
    <t>Specificity(95% CI)</t>
    <phoneticPr fontId="3" type="noConversion"/>
  </si>
  <si>
    <t>Specificity</t>
  </si>
  <si>
    <t>Specificity_lower</t>
    <phoneticPr fontId="3" type="noConversion"/>
  </si>
  <si>
    <t>Specificity_upper</t>
    <phoneticPr fontId="3" type="noConversion"/>
  </si>
  <si>
    <t>Sensitivity_upper</t>
    <phoneticPr fontId="3" type="noConversion"/>
  </si>
  <si>
    <t>AUC</t>
  </si>
  <si>
    <t>AUC_lower</t>
    <phoneticPr fontId="3" type="noConversion"/>
  </si>
  <si>
    <t>0.961[0.917, 0.991]</t>
    <phoneticPr fontId="3" type="noConversion"/>
  </si>
  <si>
    <t>0.9667[0.9167, 1.0000]</t>
    <phoneticPr fontId="3" type="noConversion"/>
  </si>
  <si>
    <t>0.840[0.745, 0.921]</t>
    <phoneticPr fontId="3" type="noConversion"/>
  </si>
  <si>
    <t>0.952[0.907, 0.987]</t>
    <phoneticPr fontId="3" type="noConversion"/>
  </si>
  <si>
    <t>0.918[0.869, 0.961]</t>
    <phoneticPr fontId="3" type="noConversion"/>
  </si>
  <si>
    <t>Average</t>
    <phoneticPr fontId="3" type="noConversion"/>
  </si>
  <si>
    <t>rand123,epoch=best</t>
    <phoneticPr fontId="3" type="noConversion"/>
  </si>
  <si>
    <t>rand44,epoch=26</t>
    <phoneticPr fontId="3" type="noConversion"/>
  </si>
  <si>
    <t>rand=95,epoch=37</t>
    <phoneticPr fontId="3" type="noConversion"/>
  </si>
  <si>
    <t>rand=93,epoch=24</t>
    <phoneticPr fontId="3" type="noConversion"/>
  </si>
  <si>
    <t>0.950[0.898, 0.986]</t>
    <phoneticPr fontId="3" type="noConversion"/>
  </si>
  <si>
    <t>0.762[0.646, 0.864]</t>
    <phoneticPr fontId="3" type="noConversion"/>
  </si>
  <si>
    <t>0.948[0.898, 0.987]</t>
    <phoneticPr fontId="3" type="noConversion"/>
  </si>
  <si>
    <t>0.887[0.830, 0.937]</t>
    <phoneticPr fontId="3" type="noConversion"/>
  </si>
  <si>
    <t>0.979[0.951, 0.997]</t>
    <phoneticPr fontId="3" type="noConversion"/>
  </si>
  <si>
    <t>0.828[0.738, 0.909]</t>
    <phoneticPr fontId="3" type="noConversion"/>
  </si>
  <si>
    <t>0.939[0.888, 0.980]</t>
    <phoneticPr fontId="3" type="noConversion"/>
  </si>
  <si>
    <t>0.916[0.871, 0.957]</t>
    <phoneticPr fontId="3" type="noConversion"/>
  </si>
  <si>
    <t>AUC(95% CI)</t>
    <phoneticPr fontId="3" type="noConversion"/>
  </si>
  <si>
    <t>AUC_upper</t>
    <phoneticPr fontId="3" type="noConversion"/>
  </si>
  <si>
    <t>0.808[0.654, 0.923]</t>
  </si>
  <si>
    <t>0.967[0.917, 1.000]</t>
  </si>
  <si>
    <t>0.960[0.915, 0.990]</t>
  </si>
  <si>
    <t>0.750[0.571, 0.893]</t>
  </si>
  <si>
    <t>0.776[0.672, 0.879]</t>
  </si>
  <si>
    <t>0.739[0.616, 0.849]</t>
  </si>
  <si>
    <t>0.750[0.594, 0.906]</t>
  </si>
  <si>
    <t>0.907[0.815, 0.982]</t>
  </si>
  <si>
    <t>0.917[0.857, 0.970]</t>
  </si>
  <si>
    <t>0.769[0.676, 0.853]</t>
  </si>
  <si>
    <t>0.883[0.834, 0.927]</t>
  </si>
  <si>
    <t>0.882[0.812, 0.926]</t>
  </si>
  <si>
    <t>Sensitivity_AVG</t>
    <phoneticPr fontId="3" type="noConversion"/>
  </si>
  <si>
    <t>Sensitivity_lower_AVG</t>
    <phoneticPr fontId="3" type="noConversion"/>
  </si>
  <si>
    <t>Sensitivity_upper_AVG</t>
    <phoneticPr fontId="3" type="noConversion"/>
  </si>
  <si>
    <t>Specificity_AVG</t>
    <phoneticPr fontId="3" type="noConversion"/>
  </si>
  <si>
    <t>Specificity_lower_AVG</t>
    <phoneticPr fontId="3" type="noConversion"/>
  </si>
  <si>
    <t>Specificity_upper_AVG</t>
    <phoneticPr fontId="3" type="noConversion"/>
  </si>
  <si>
    <t>AUC_AVG</t>
    <phoneticPr fontId="3" type="noConversion"/>
  </si>
  <si>
    <t>AUC_lower_AVG</t>
    <phoneticPr fontId="3" type="noConversion"/>
  </si>
  <si>
    <t>AUC_upper_AVG</t>
    <phoneticPr fontId="3" type="noConversion"/>
  </si>
  <si>
    <t>rand=111,epoch=23</t>
    <phoneticPr fontId="3" type="noConversion"/>
  </si>
  <si>
    <t>0.8077[0.6538, 0.9615]</t>
    <phoneticPr fontId="3" type="noConversion"/>
  </si>
  <si>
    <t>0.8214[0.6786, 0.9643]</t>
    <phoneticPr fontId="3" type="noConversion"/>
  </si>
  <si>
    <t>0.7812[0.6250, 0.9062]</t>
    <phoneticPr fontId="3" type="noConversion"/>
  </si>
  <si>
    <t>0.9833[0.9500, 1.0000]</t>
    <phoneticPr fontId="3" type="noConversion"/>
  </si>
  <si>
    <t>0.7931[0.6897, 0.8966]</t>
    <phoneticPr fontId="3" type="noConversion"/>
  </si>
  <si>
    <t>0.9259[0.8519, 0.9815]</t>
    <phoneticPr fontId="3" type="noConversion"/>
  </si>
  <si>
    <t>0.8035[0.7194, 0.8829]</t>
    <phoneticPr fontId="3" type="noConversion"/>
  </si>
  <si>
    <t>0.9008[0.8581, 0.9418]</t>
    <phoneticPr fontId="3" type="noConversion"/>
  </si>
  <si>
    <t>0.977[0.944 - 0.997]</t>
    <phoneticPr fontId="3" type="noConversion"/>
  </si>
  <si>
    <t>0.922[0.875 - 0.964]</t>
    <phoneticPr fontId="3" type="noConversion"/>
  </si>
  <si>
    <t>0.946[0.895 - 0.984]</t>
    <phoneticPr fontId="3" type="noConversion"/>
  </si>
  <si>
    <t>0.844[0.751 - 0.926]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</si>
</sst>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B3" sqref="B3"/>
    </sheetView>
  </sheetViews>
  <sheetFormatPr defaultColWidth="9" defaultRowHeight="13.5" x14ac:dyDescent="0.15"/>
  <cols>
    <col min="1" max="1" width="8.5" bestFit="1" customWidth="1"/>
    <col min="2" max="3" width="25" bestFit="1" customWidth="1"/>
    <col min="4" max="4" width="21.625" bestFit="1" customWidth="1"/>
    <col min="5" max="5" width="17.25" bestFit="1" customWidth="1"/>
    <col min="6" max="7" width="23.875" bestFit="1" customWidth="1"/>
    <col min="8" max="8" width="17.25" bestFit="1" customWidth="1"/>
    <col min="9" max="10" width="23.875" bestFit="1" customWidth="1"/>
    <col min="11" max="11" width="8.5" bestFit="1" customWidth="1"/>
    <col min="12" max="13" width="15" bestFit="1" customWidth="1"/>
  </cols>
  <sheetData>
    <row r="1" spans="1:13" ht="14.25" x14ac:dyDescent="0.15">
      <c r="A1" s="8" t="s">
        <v>45</v>
      </c>
      <c r="B1" s="9"/>
      <c r="C1" s="9"/>
      <c r="D1" s="9"/>
      <c r="E1" s="2"/>
      <c r="F1" s="2"/>
      <c r="G1" s="2"/>
      <c r="I1" s="2"/>
      <c r="J1" s="2"/>
      <c r="K1" s="2"/>
      <c r="L1" s="3"/>
    </row>
    <row r="2" spans="1:13" ht="14.25" x14ac:dyDescent="0.15">
      <c r="A2" s="4"/>
      <c r="B2" s="5" t="s">
        <v>29</v>
      </c>
      <c r="C2" s="5" t="s">
        <v>32</v>
      </c>
      <c r="D2" s="6" t="s">
        <v>2</v>
      </c>
      <c r="E2" s="3" t="s">
        <v>30</v>
      </c>
      <c r="F2" s="3" t="s">
        <v>31</v>
      </c>
      <c r="G2" s="3" t="s">
        <v>36</v>
      </c>
      <c r="H2" t="s">
        <v>33</v>
      </c>
      <c r="I2" s="3" t="s">
        <v>34</v>
      </c>
      <c r="J2" s="3" t="s">
        <v>35</v>
      </c>
      <c r="K2" t="s">
        <v>37</v>
      </c>
      <c r="L2" s="3" t="s">
        <v>38</v>
      </c>
      <c r="M2" s="3" t="s">
        <v>58</v>
      </c>
    </row>
    <row r="3" spans="1:13" x14ac:dyDescent="0.15">
      <c r="A3" s="4" t="s">
        <v>3</v>
      </c>
      <c r="B3" s="4" t="s">
        <v>4</v>
      </c>
      <c r="C3" s="7" t="s">
        <v>40</v>
      </c>
      <c r="D3" s="7" t="s">
        <v>39</v>
      </c>
      <c r="E3">
        <f>VALUE(LEFT(B3, FIND("[", B3) - 1))</f>
        <v>0.76919999999999999</v>
      </c>
      <c r="F3">
        <f>VALUE(MID(B3, FIND("[", B3) + 1, FIND(",", B3) - FIND("[", B3) - 1))</f>
        <v>0.61539999999999995</v>
      </c>
      <c r="G3">
        <f>VALUE(MID(B3, FIND(",", B3) + 2, FIND("]", B3) - FIND(",", B3) - 2))</f>
        <v>0.92310000000000003</v>
      </c>
      <c r="H3">
        <f>VALUE(LEFT(C3, FIND("[", C3) - 1))</f>
        <v>0.9667</v>
      </c>
      <c r="I3">
        <f>VALUE(MID(C3, FIND("[", C3) + 1, FIND(",", C3) - FIND("[", C3) - 1))</f>
        <v>0.91669999999999996</v>
      </c>
      <c r="J3">
        <f>VALUE(MID(C3, FIND(",", C3) + 2, FIND("]", C3) - FIND(",", C3) - 2))</f>
        <v>1</v>
      </c>
      <c r="K3">
        <f>VALUE(LEFT(D3, FIND("[", D3) - 1))</f>
        <v>0.96099999999999997</v>
      </c>
      <c r="L3">
        <f>VALUE(MID(D3, FIND("[", D3) + 1, FIND(",", D3) - FIND("[", D3) - 1))</f>
        <v>0.91700000000000004</v>
      </c>
      <c r="M3">
        <f>VALUE(MID(D3, FIND(",", D3) + 2, FIND("]", D3) - FIND(",", D3) - 2))</f>
        <v>0.99099999999999999</v>
      </c>
    </row>
    <row r="4" spans="1:13" x14ac:dyDescent="0.15">
      <c r="A4" s="4" t="s">
        <v>5</v>
      </c>
      <c r="B4" s="4" t="s">
        <v>6</v>
      </c>
      <c r="C4" s="4" t="s">
        <v>7</v>
      </c>
      <c r="D4" s="7" t="s">
        <v>41</v>
      </c>
      <c r="E4">
        <f t="shared" ref="E4:E6" si="0">VALUE(LEFT(B4, FIND("[", B4) - 1))</f>
        <v>0.85709999999999997</v>
      </c>
      <c r="F4">
        <f t="shared" ref="F4:F6" si="1">VALUE(MID(B4, FIND("[", B4) + 1, FIND(",", B4) - FIND("[", B4) - 1))</f>
        <v>0.71430000000000005</v>
      </c>
      <c r="G4">
        <f t="shared" ref="G4:G6" si="2">VALUE(MID(B4, FIND(",", B4) + 2, FIND("]", B4) - FIND(",", B4) - 2))</f>
        <v>0.96430000000000005</v>
      </c>
      <c r="H4">
        <f t="shared" ref="H4:H6" si="3">VALUE(LEFT(C4, FIND("[", C4) - 1))</f>
        <v>0.79310000000000003</v>
      </c>
      <c r="I4">
        <f t="shared" ref="I4:I6" si="4">VALUE(MID(C4, FIND("[", C4) + 1, FIND(",", C4) - FIND("[", C4) - 1))</f>
        <v>0.6724</v>
      </c>
      <c r="J4">
        <f t="shared" ref="J4:J6" si="5">VALUE(MID(C4, FIND(",", C4) + 2, FIND("]", C4) - FIND(",", C4) - 2))</f>
        <v>0.89659999999999995</v>
      </c>
      <c r="K4">
        <f t="shared" ref="K4:K6" si="6">VALUE(LEFT(D4, FIND("[", D4) - 1))</f>
        <v>0.84</v>
      </c>
      <c r="L4">
        <f t="shared" ref="L4:L6" si="7">VALUE(MID(D4, FIND("[", D4) + 1, FIND(",", D4) - FIND("[", D4) - 1))</f>
        <v>0.745</v>
      </c>
      <c r="M4">
        <f t="shared" ref="M4:M6" si="8">VALUE(MID(D4, FIND(",", D4) + 2, FIND("]", D4) - FIND(",", D4) - 2))</f>
        <v>0.92100000000000004</v>
      </c>
    </row>
    <row r="5" spans="1:13" x14ac:dyDescent="0.15">
      <c r="A5" s="4" t="s">
        <v>8</v>
      </c>
      <c r="B5" s="4" t="s">
        <v>9</v>
      </c>
      <c r="C5" s="4" t="s">
        <v>10</v>
      </c>
      <c r="D5" s="7" t="s">
        <v>42</v>
      </c>
      <c r="E5">
        <f t="shared" si="0"/>
        <v>0.8125</v>
      </c>
      <c r="F5">
        <f t="shared" si="1"/>
        <v>0.65620000000000001</v>
      </c>
      <c r="G5">
        <f t="shared" si="2"/>
        <v>0.9375</v>
      </c>
      <c r="H5">
        <f t="shared" si="3"/>
        <v>0.96299999999999997</v>
      </c>
      <c r="I5">
        <f t="shared" si="4"/>
        <v>0.90739999999999998</v>
      </c>
      <c r="J5">
        <f t="shared" si="5"/>
        <v>1</v>
      </c>
      <c r="K5">
        <f t="shared" si="6"/>
        <v>0.95199999999999996</v>
      </c>
      <c r="L5">
        <f t="shared" si="7"/>
        <v>0.90700000000000003</v>
      </c>
      <c r="M5">
        <f t="shared" si="8"/>
        <v>0.98699999999999999</v>
      </c>
    </row>
    <row r="6" spans="1:13" ht="25.5" customHeight="1" x14ac:dyDescent="0.15">
      <c r="A6" s="4" t="s">
        <v>11</v>
      </c>
      <c r="B6" s="4" t="s">
        <v>12</v>
      </c>
      <c r="C6" s="4" t="s">
        <v>13</v>
      </c>
      <c r="D6" s="7" t="s">
        <v>43</v>
      </c>
      <c r="E6">
        <f t="shared" si="0"/>
        <v>0.81299999999999994</v>
      </c>
      <c r="F6">
        <f t="shared" si="1"/>
        <v>0.72609999999999997</v>
      </c>
      <c r="G6">
        <f t="shared" si="2"/>
        <v>0.89149999999999996</v>
      </c>
      <c r="H6">
        <f t="shared" si="3"/>
        <v>0.90759999999999996</v>
      </c>
      <c r="I6">
        <f t="shared" si="4"/>
        <v>0.86650000000000005</v>
      </c>
      <c r="J6">
        <f t="shared" si="5"/>
        <v>0.94540000000000002</v>
      </c>
      <c r="K6">
        <f t="shared" si="6"/>
        <v>0.91800000000000004</v>
      </c>
      <c r="L6">
        <f t="shared" si="7"/>
        <v>0.86899999999999999</v>
      </c>
      <c r="M6">
        <f t="shared" si="8"/>
        <v>0.96099999999999997</v>
      </c>
    </row>
    <row r="7" spans="1:13" ht="24.75" customHeight="1" x14ac:dyDescent="0.15">
      <c r="A7" s="1"/>
    </row>
    <row r="8" spans="1:13" x14ac:dyDescent="0.15">
      <c r="A8" s="10" t="s">
        <v>46</v>
      </c>
      <c r="B8" s="11"/>
      <c r="C8" s="11"/>
      <c r="D8" s="11"/>
    </row>
    <row r="9" spans="1:13" ht="14.25" x14ac:dyDescent="0.15">
      <c r="A9" s="4"/>
      <c r="B9" s="6" t="s">
        <v>0</v>
      </c>
      <c r="C9" s="6" t="s">
        <v>1</v>
      </c>
      <c r="D9" s="6" t="s">
        <v>2</v>
      </c>
      <c r="E9" s="3" t="s">
        <v>30</v>
      </c>
      <c r="F9" s="3" t="s">
        <v>31</v>
      </c>
      <c r="G9" s="3" t="s">
        <v>36</v>
      </c>
      <c r="H9" t="s">
        <v>33</v>
      </c>
      <c r="I9" s="3" t="s">
        <v>34</v>
      </c>
      <c r="J9" s="3" t="s">
        <v>35</v>
      </c>
      <c r="K9" t="s">
        <v>37</v>
      </c>
      <c r="L9" s="3" t="s">
        <v>38</v>
      </c>
      <c r="M9" s="3" t="s">
        <v>58</v>
      </c>
    </row>
    <row r="10" spans="1:13" x14ac:dyDescent="0.15">
      <c r="A10" s="4" t="s">
        <v>3</v>
      </c>
      <c r="B10" s="7" t="s">
        <v>59</v>
      </c>
      <c r="C10" s="7" t="s">
        <v>60</v>
      </c>
      <c r="D10" s="7" t="s">
        <v>61</v>
      </c>
      <c r="E10">
        <f>VALUE(LEFT(B10, FIND("[", B10) - 1))</f>
        <v>0.80800000000000005</v>
      </c>
      <c r="F10">
        <f>VALUE(MID(B10, FIND("[", B10) + 1, FIND(",", B10) - FIND("[", B10) - 1))</f>
        <v>0.65400000000000003</v>
      </c>
      <c r="G10">
        <f>VALUE(MID(B10, FIND(",", B10) + 2, FIND("]", B10) - FIND(",", B10) - 2))</f>
        <v>0.92300000000000004</v>
      </c>
      <c r="H10">
        <f>VALUE(LEFT(C10, FIND("[", C10) - 1))</f>
        <v>0.96699999999999997</v>
      </c>
      <c r="I10">
        <f>VALUE(MID(C10, FIND("[", C10) + 1, FIND(",", C10) - FIND("[", C10) - 1))</f>
        <v>0.91700000000000004</v>
      </c>
      <c r="J10">
        <f>VALUE(MID(C10, FIND(",", C10) + 2, FIND("]", C10) - FIND(",", C10) - 2))</f>
        <v>1</v>
      </c>
      <c r="K10">
        <f>VALUE(LEFT(D10, FIND("[", D10) - 1))</f>
        <v>0.96</v>
      </c>
      <c r="L10">
        <f>VALUE(MID(D10, FIND("[", D10) + 1, FIND(",", D10) - FIND("[", D10) - 1))</f>
        <v>0.91500000000000004</v>
      </c>
      <c r="M10">
        <f>VALUE(MID(D10, FIND(",", D10) + 2, FIND("]", D10) - FIND(",", D10) - 2))</f>
        <v>0.99</v>
      </c>
    </row>
    <row r="11" spans="1:13" x14ac:dyDescent="0.15">
      <c r="A11" s="4" t="s">
        <v>5</v>
      </c>
      <c r="B11" s="7" t="s">
        <v>62</v>
      </c>
      <c r="C11" s="7" t="s">
        <v>63</v>
      </c>
      <c r="D11" s="7" t="s">
        <v>64</v>
      </c>
      <c r="E11">
        <f t="shared" ref="E11:E13" si="9">VALUE(LEFT(B11, FIND("[", B11) - 1))</f>
        <v>0.75</v>
      </c>
      <c r="F11">
        <f t="shared" ref="F11:F13" si="10">VALUE(MID(B11, FIND("[", B11) + 1, FIND(",", B11) - FIND("[", B11) - 1))</f>
        <v>0.57099999999999995</v>
      </c>
      <c r="G11">
        <f t="shared" ref="G11:G13" si="11">VALUE(MID(B11, FIND(",", B11) + 2, FIND("]", B11) - FIND(",", B11) - 2))</f>
        <v>0.89300000000000002</v>
      </c>
      <c r="H11">
        <f t="shared" ref="H11:H13" si="12">VALUE(LEFT(C11, FIND("[", C11) - 1))</f>
        <v>0.77600000000000002</v>
      </c>
      <c r="I11">
        <f t="shared" ref="I11:I13" si="13">VALUE(MID(C11, FIND("[", C11) + 1, FIND(",", C11) - FIND("[", C11) - 1))</f>
        <v>0.67200000000000004</v>
      </c>
      <c r="J11">
        <f t="shared" ref="J11:J13" si="14">VALUE(MID(C11, FIND(",", C11) + 2, FIND("]", C11) - FIND(",", C11) - 2))</f>
        <v>0.879</v>
      </c>
      <c r="K11">
        <f t="shared" ref="K11:K13" si="15">VALUE(LEFT(D11, FIND("[", D11) - 1))</f>
        <v>0.73899999999999999</v>
      </c>
      <c r="L11">
        <f t="shared" ref="L11:L13" si="16">VALUE(MID(D11, FIND("[", D11) + 1, FIND(",", D11) - FIND("[", D11) - 1))</f>
        <v>0.61599999999999999</v>
      </c>
      <c r="M11">
        <f t="shared" ref="M11:M13" si="17">VALUE(MID(D11, FIND(",", D11) + 2, FIND("]", D11) - FIND(",", D11) - 2))</f>
        <v>0.84899999999999998</v>
      </c>
    </row>
    <row r="12" spans="1:13" x14ac:dyDescent="0.15">
      <c r="A12" s="4" t="s">
        <v>8</v>
      </c>
      <c r="B12" s="7" t="s">
        <v>65</v>
      </c>
      <c r="C12" s="7" t="s">
        <v>66</v>
      </c>
      <c r="D12" s="7" t="s">
        <v>67</v>
      </c>
      <c r="E12">
        <f t="shared" si="9"/>
        <v>0.75</v>
      </c>
      <c r="F12">
        <f t="shared" si="10"/>
        <v>0.59399999999999997</v>
      </c>
      <c r="G12">
        <f t="shared" si="11"/>
        <v>0.90600000000000003</v>
      </c>
      <c r="H12">
        <f t="shared" si="12"/>
        <v>0.90700000000000003</v>
      </c>
      <c r="I12">
        <f t="shared" si="13"/>
        <v>0.81499999999999995</v>
      </c>
      <c r="J12">
        <f t="shared" si="14"/>
        <v>0.98199999999999998</v>
      </c>
      <c r="K12">
        <f t="shared" si="15"/>
        <v>0.91700000000000004</v>
      </c>
      <c r="L12">
        <f t="shared" si="16"/>
        <v>0.85699999999999998</v>
      </c>
      <c r="M12">
        <f t="shared" si="17"/>
        <v>0.97</v>
      </c>
    </row>
    <row r="13" spans="1:13" x14ac:dyDescent="0.15">
      <c r="A13" s="4" t="s">
        <v>11</v>
      </c>
      <c r="B13" s="7" t="s">
        <v>68</v>
      </c>
      <c r="C13" s="7" t="s">
        <v>69</v>
      </c>
      <c r="D13" s="7" t="s">
        <v>70</v>
      </c>
      <c r="E13">
        <f t="shared" si="9"/>
        <v>0.76900000000000002</v>
      </c>
      <c r="F13">
        <f t="shared" si="10"/>
        <v>0.67600000000000005</v>
      </c>
      <c r="G13">
        <f t="shared" si="11"/>
        <v>0.85299999999999998</v>
      </c>
      <c r="H13">
        <f t="shared" si="12"/>
        <v>0.88300000000000001</v>
      </c>
      <c r="I13">
        <f t="shared" si="13"/>
        <v>0.83399999999999996</v>
      </c>
      <c r="J13">
        <f t="shared" si="14"/>
        <v>0.92700000000000005</v>
      </c>
      <c r="K13">
        <f t="shared" si="15"/>
        <v>0.88200000000000001</v>
      </c>
      <c r="L13">
        <f t="shared" si="16"/>
        <v>0.81200000000000006</v>
      </c>
      <c r="M13">
        <f t="shared" si="17"/>
        <v>0.92600000000000005</v>
      </c>
    </row>
    <row r="15" spans="1:13" x14ac:dyDescent="0.15">
      <c r="A15" s="10" t="s">
        <v>80</v>
      </c>
      <c r="B15" s="11"/>
      <c r="C15" s="11"/>
      <c r="D15" s="11"/>
    </row>
    <row r="16" spans="1:13" ht="14.25" x14ac:dyDescent="0.15">
      <c r="A16" s="4"/>
      <c r="B16" s="6" t="s">
        <v>0</v>
      </c>
      <c r="C16" s="6" t="s">
        <v>1</v>
      </c>
      <c r="D16" s="6" t="s">
        <v>2</v>
      </c>
      <c r="E16" s="3" t="s">
        <v>30</v>
      </c>
      <c r="F16" s="3" t="s">
        <v>31</v>
      </c>
      <c r="G16" s="3" t="s">
        <v>36</v>
      </c>
      <c r="H16" t="s">
        <v>33</v>
      </c>
      <c r="I16" s="3" t="s">
        <v>34</v>
      </c>
      <c r="J16" s="3" t="s">
        <v>35</v>
      </c>
      <c r="K16" t="s">
        <v>37</v>
      </c>
      <c r="L16" s="3" t="s">
        <v>38</v>
      </c>
      <c r="M16" s="3" t="s">
        <v>58</v>
      </c>
    </row>
    <row r="17" spans="1:13" x14ac:dyDescent="0.15">
      <c r="A17" s="4" t="s">
        <v>3</v>
      </c>
      <c r="B17" s="7" t="s">
        <v>81</v>
      </c>
      <c r="C17" s="7" t="s">
        <v>84</v>
      </c>
      <c r="D17" s="7" t="s">
        <v>89</v>
      </c>
      <c r="E17">
        <f>VALUE(LEFT(B17, FIND("[", B17) - 1))</f>
        <v>0.80769999999999997</v>
      </c>
      <c r="F17">
        <f>VALUE(MID(B17, FIND("[", B17) + 1, FIND(",", B17) - FIND("[", B17) - 1))</f>
        <v>0.65380000000000005</v>
      </c>
      <c r="G17">
        <f>VALUE(MID(B17, FIND(",", B17) + 2, FIND("]", B17) - FIND(",", B17) - 2))</f>
        <v>0.96150000000000002</v>
      </c>
      <c r="H17">
        <f>VALUE(LEFT(C17, FIND("[", C17) - 1))</f>
        <v>0.98329999999999995</v>
      </c>
      <c r="I17">
        <f>VALUE(MID(C17, FIND("[", C17) + 1, FIND(",", C17) - FIND("[", C17) - 1))</f>
        <v>0.95</v>
      </c>
      <c r="J17">
        <f>VALUE(MID(C17, FIND(",", C17) + 2, FIND("]", C17) - FIND(",", C17) - 2))</f>
        <v>1</v>
      </c>
      <c r="K17">
        <f>VALUE(LEFT(D17, FIND("[", D17) - 1))</f>
        <v>0.97699999999999998</v>
      </c>
      <c r="L17" t="e">
        <f>VALUE(MID(D17, FIND("[", D17) + 1, FIND(",", D17) - FIND("[", D17) - 1))</f>
        <v>#VALUE!</v>
      </c>
      <c r="M17" t="e">
        <f>VALUE(MID(D17, FIND(",", D17) + 2, FIND("]", D17) - FIND(",", D17) - 2))</f>
        <v>#VALUE!</v>
      </c>
    </row>
    <row r="18" spans="1:13" x14ac:dyDescent="0.15">
      <c r="A18" s="4" t="s">
        <v>5</v>
      </c>
      <c r="B18" s="7" t="s">
        <v>82</v>
      </c>
      <c r="C18" s="7" t="s">
        <v>85</v>
      </c>
      <c r="D18" s="7" t="s">
        <v>92</v>
      </c>
      <c r="E18">
        <f t="shared" ref="E18:E20" si="18">VALUE(LEFT(B18, FIND("[", B18) - 1))</f>
        <v>0.82140000000000002</v>
      </c>
      <c r="F18">
        <f t="shared" ref="F18:F20" si="19">VALUE(MID(B18, FIND("[", B18) + 1, FIND(",", B18) - FIND("[", B18) - 1))</f>
        <v>0.67859999999999998</v>
      </c>
      <c r="G18">
        <f t="shared" ref="G18:G20" si="20">VALUE(MID(B18, FIND(",", B18) + 2, FIND("]", B18) - FIND(",", B18) - 2))</f>
        <v>0.96430000000000005</v>
      </c>
      <c r="H18">
        <f t="shared" ref="H18:H20" si="21">VALUE(LEFT(C18, FIND("[", C18) - 1))</f>
        <v>0.79310000000000003</v>
      </c>
      <c r="I18">
        <f t="shared" ref="I18:I20" si="22">VALUE(MID(C18, FIND("[", C18) + 1, FIND(",", C18) - FIND("[", C18) - 1))</f>
        <v>0.68969999999999998</v>
      </c>
      <c r="J18">
        <f t="shared" ref="J18:J20" si="23">VALUE(MID(C18, FIND(",", C18) + 2, FIND("]", C18) - FIND(",", C18) - 2))</f>
        <v>0.89659999999999995</v>
      </c>
      <c r="K18">
        <f t="shared" ref="K18:K20" si="24">VALUE(LEFT(D18, FIND("[", D18) - 1))</f>
        <v>0.84399999999999997</v>
      </c>
      <c r="L18" t="e">
        <f t="shared" ref="L18:L20" si="25">VALUE(MID(D18, FIND("[", D18) + 1, FIND(",", D18) - FIND("[", D18) - 1))</f>
        <v>#VALUE!</v>
      </c>
      <c r="M18" t="e">
        <f t="shared" ref="M18:M20" si="26">VALUE(MID(D18, FIND(",", D18) + 2, FIND("]", D18) - FIND(",", D18) - 2))</f>
        <v>#VALUE!</v>
      </c>
    </row>
    <row r="19" spans="1:13" x14ac:dyDescent="0.15">
      <c r="A19" s="4" t="s">
        <v>8</v>
      </c>
      <c r="B19" s="7" t="s">
        <v>83</v>
      </c>
      <c r="C19" s="7" t="s">
        <v>86</v>
      </c>
      <c r="D19" s="7" t="s">
        <v>91</v>
      </c>
      <c r="E19">
        <f t="shared" si="18"/>
        <v>0.78120000000000001</v>
      </c>
      <c r="F19">
        <f t="shared" si="19"/>
        <v>0.625</v>
      </c>
      <c r="G19">
        <f t="shared" si="20"/>
        <v>0.90620000000000001</v>
      </c>
      <c r="H19">
        <f t="shared" si="21"/>
        <v>0.92589999999999995</v>
      </c>
      <c r="I19">
        <f t="shared" si="22"/>
        <v>0.85189999999999999</v>
      </c>
      <c r="J19">
        <f t="shared" si="23"/>
        <v>0.98150000000000004</v>
      </c>
      <c r="K19">
        <f t="shared" si="24"/>
        <v>0.94599999999999995</v>
      </c>
      <c r="L19" t="e">
        <f t="shared" si="25"/>
        <v>#VALUE!</v>
      </c>
      <c r="M19" t="e">
        <f t="shared" si="26"/>
        <v>#VALUE!</v>
      </c>
    </row>
    <row r="20" spans="1:13" x14ac:dyDescent="0.15">
      <c r="A20" s="4" t="s">
        <v>11</v>
      </c>
      <c r="B20" s="7" t="s">
        <v>87</v>
      </c>
      <c r="C20" s="7" t="s">
        <v>88</v>
      </c>
      <c r="D20" s="7" t="s">
        <v>90</v>
      </c>
      <c r="E20">
        <f t="shared" si="18"/>
        <v>0.80349999999999999</v>
      </c>
      <c r="F20">
        <f t="shared" si="19"/>
        <v>0.71940000000000004</v>
      </c>
      <c r="G20">
        <f t="shared" si="20"/>
        <v>0.88290000000000002</v>
      </c>
      <c r="H20">
        <f t="shared" si="21"/>
        <v>0.90080000000000005</v>
      </c>
      <c r="I20">
        <f t="shared" si="22"/>
        <v>0.85809999999999997</v>
      </c>
      <c r="J20">
        <f t="shared" si="23"/>
        <v>0.94179999999999997</v>
      </c>
      <c r="K20">
        <f t="shared" si="24"/>
        <v>0.92200000000000004</v>
      </c>
      <c r="L20" t="e">
        <f t="shared" si="25"/>
        <v>#VALUE!</v>
      </c>
      <c r="M20" t="e">
        <f t="shared" si="26"/>
        <v>#VALUE!</v>
      </c>
    </row>
    <row r="22" spans="1:13" x14ac:dyDescent="0.15">
      <c r="A22" s="10" t="s">
        <v>47</v>
      </c>
      <c r="B22" s="11"/>
      <c r="C22" s="11"/>
      <c r="D22" s="11"/>
    </row>
    <row r="23" spans="1:13" ht="14.25" x14ac:dyDescent="0.15">
      <c r="A23" s="4"/>
      <c r="B23" s="6" t="s">
        <v>0</v>
      </c>
      <c r="C23" s="6" t="s">
        <v>1</v>
      </c>
      <c r="D23" s="6" t="s">
        <v>2</v>
      </c>
      <c r="E23" s="3" t="s">
        <v>30</v>
      </c>
      <c r="F23" s="3" t="s">
        <v>31</v>
      </c>
      <c r="G23" s="3" t="s">
        <v>36</v>
      </c>
      <c r="H23" t="s">
        <v>33</v>
      </c>
      <c r="I23" s="3" t="s">
        <v>34</v>
      </c>
      <c r="J23" s="3" t="s">
        <v>35</v>
      </c>
      <c r="K23" t="s">
        <v>37</v>
      </c>
      <c r="L23" s="3" t="s">
        <v>38</v>
      </c>
      <c r="M23" s="3" t="s">
        <v>58</v>
      </c>
    </row>
    <row r="24" spans="1:13" x14ac:dyDescent="0.15">
      <c r="A24" s="4" t="s">
        <v>3</v>
      </c>
      <c r="B24" s="4" t="s">
        <v>17</v>
      </c>
      <c r="C24" s="4" t="s">
        <v>18</v>
      </c>
      <c r="D24" s="7" t="s">
        <v>49</v>
      </c>
      <c r="E24">
        <f>VALUE(LEFT(B24, FIND("[", B24) - 1))</f>
        <v>0.84619999999999995</v>
      </c>
      <c r="F24">
        <f>VALUE(MID(B24, FIND("[", B24) + 1, FIND(",", B24) - FIND("[", B24) - 1))</f>
        <v>0.69230000000000003</v>
      </c>
      <c r="G24">
        <f>VALUE(MID(B24, FIND(",", B24) + 2, FIND("]", B24) - FIND(",", B24) - 2))</f>
        <v>0.96150000000000002</v>
      </c>
      <c r="H24">
        <f>VALUE(LEFT(C24, FIND("[", C24) - 1))</f>
        <v>0.91669999999999996</v>
      </c>
      <c r="I24">
        <f>VALUE(MID(C24, FIND("[", C24) + 1, FIND(",", C24) - FIND("[", C24) - 1))</f>
        <v>0.83330000000000004</v>
      </c>
      <c r="J24">
        <f>VALUE(MID(C24, FIND(",", C24) + 2, FIND("]", C24) - FIND(",", C24) - 2))</f>
        <v>0.98329999999999995</v>
      </c>
      <c r="K24">
        <f>VALUE(LEFT(D24, FIND("[", D24) - 1))</f>
        <v>0.95</v>
      </c>
      <c r="L24">
        <f>VALUE(MID(D24, FIND("[", D24) + 1, FIND(",", D24) - FIND("[", D24) - 1))</f>
        <v>0.89800000000000002</v>
      </c>
      <c r="M24">
        <f>VALUE(MID(D24, FIND(",", D24) + 2, FIND("]", D24) - FIND(",", D24) - 2))</f>
        <v>0.98599999999999999</v>
      </c>
    </row>
    <row r="25" spans="1:13" x14ac:dyDescent="0.15">
      <c r="A25" s="4" t="s">
        <v>5</v>
      </c>
      <c r="B25" s="4" t="s">
        <v>19</v>
      </c>
      <c r="C25" s="4" t="s">
        <v>20</v>
      </c>
      <c r="D25" s="7" t="s">
        <v>50</v>
      </c>
      <c r="E25">
        <f t="shared" ref="E25:E27" si="27">VALUE(LEFT(B25, FIND("[", B25) - 1))</f>
        <v>0.67859999999999998</v>
      </c>
      <c r="F25">
        <f t="shared" ref="F25:F27" si="28">VALUE(MID(B25, FIND("[", B25) + 1, FIND(",", B25) - FIND("[", B25) - 1))</f>
        <v>0.5</v>
      </c>
      <c r="G25">
        <f t="shared" ref="G25:G27" si="29">VALUE(MID(B25, FIND(",", B25) + 2, FIND("]", B25) - FIND(",", B25) - 2))</f>
        <v>0.85709999999999997</v>
      </c>
      <c r="H25">
        <f t="shared" ref="H25:H27" si="30">VALUE(LEFT(C25, FIND("[", C25) - 1))</f>
        <v>0.79310000000000003</v>
      </c>
      <c r="I25">
        <f t="shared" ref="I25:I27" si="31">VALUE(MID(C25, FIND("[", C25) + 1, FIND(",", C25) - FIND("[", C25) - 1))</f>
        <v>0.68969999999999998</v>
      </c>
      <c r="J25">
        <f t="shared" ref="J25:J27" si="32">VALUE(MID(C25, FIND(",", C25) + 2, FIND("]", C25) - FIND(",", C25) - 2))</f>
        <v>0.89659999999999995</v>
      </c>
      <c r="K25">
        <f t="shared" ref="K25:K27" si="33">VALUE(LEFT(D25, FIND("[", D25) - 1))</f>
        <v>0.76200000000000001</v>
      </c>
      <c r="L25">
        <f t="shared" ref="L25:L27" si="34">VALUE(MID(D25, FIND("[", D25) + 1, FIND(",", D25) - FIND("[", D25) - 1))</f>
        <v>0.64600000000000002</v>
      </c>
      <c r="M25">
        <f t="shared" ref="M25:M27" si="35">VALUE(MID(D25, FIND(",", D25) + 2, FIND("]", D25) - FIND(",", D25) - 2))</f>
        <v>0.86399999999999999</v>
      </c>
    </row>
    <row r="26" spans="1:13" x14ac:dyDescent="0.15">
      <c r="A26" s="4" t="s">
        <v>8</v>
      </c>
      <c r="B26" s="4" t="s">
        <v>15</v>
      </c>
      <c r="C26" s="4" t="s">
        <v>16</v>
      </c>
      <c r="D26" s="7" t="s">
        <v>51</v>
      </c>
      <c r="E26">
        <f t="shared" si="27"/>
        <v>0.75</v>
      </c>
      <c r="F26">
        <f t="shared" si="28"/>
        <v>0.59379999999999999</v>
      </c>
      <c r="G26">
        <f t="shared" si="29"/>
        <v>0.90620000000000001</v>
      </c>
      <c r="H26">
        <f t="shared" si="30"/>
        <v>0.92589999999999995</v>
      </c>
      <c r="I26">
        <f t="shared" si="31"/>
        <v>0.85189999999999999</v>
      </c>
      <c r="J26">
        <f t="shared" si="32"/>
        <v>0.98150000000000004</v>
      </c>
      <c r="K26">
        <f t="shared" si="33"/>
        <v>0.94799999999999995</v>
      </c>
      <c r="L26">
        <f t="shared" si="34"/>
        <v>0.89800000000000002</v>
      </c>
      <c r="M26">
        <f t="shared" si="35"/>
        <v>0.98699999999999999</v>
      </c>
    </row>
    <row r="27" spans="1:13" x14ac:dyDescent="0.15">
      <c r="A27" s="4" t="s">
        <v>11</v>
      </c>
      <c r="B27" s="4" t="s">
        <v>21</v>
      </c>
      <c r="C27" s="4" t="s">
        <v>22</v>
      </c>
      <c r="D27" s="7" t="s">
        <v>52</v>
      </c>
      <c r="E27">
        <f t="shared" si="27"/>
        <v>0.75819999999999999</v>
      </c>
      <c r="F27">
        <f t="shared" si="28"/>
        <v>0.6663</v>
      </c>
      <c r="G27">
        <f t="shared" si="29"/>
        <v>0.84460000000000002</v>
      </c>
      <c r="H27">
        <f t="shared" si="30"/>
        <v>0.87860000000000005</v>
      </c>
      <c r="I27">
        <f t="shared" si="31"/>
        <v>0.83130000000000004</v>
      </c>
      <c r="J27">
        <f t="shared" si="32"/>
        <v>0.92330000000000001</v>
      </c>
      <c r="K27">
        <f t="shared" si="33"/>
        <v>0.88700000000000001</v>
      </c>
      <c r="L27">
        <f t="shared" si="34"/>
        <v>0.83</v>
      </c>
      <c r="M27">
        <f t="shared" si="35"/>
        <v>0.93700000000000006</v>
      </c>
    </row>
    <row r="29" spans="1:13" x14ac:dyDescent="0.15">
      <c r="A29" s="10" t="s">
        <v>48</v>
      </c>
      <c r="B29" s="11"/>
      <c r="C29" s="11"/>
      <c r="D29" s="11"/>
    </row>
    <row r="30" spans="1:13" ht="14.25" x14ac:dyDescent="0.15">
      <c r="A30" s="4"/>
      <c r="B30" s="5" t="s">
        <v>29</v>
      </c>
      <c r="C30" s="5" t="s">
        <v>32</v>
      </c>
      <c r="D30" s="5" t="s">
        <v>57</v>
      </c>
      <c r="E30" s="3" t="s">
        <v>30</v>
      </c>
      <c r="F30" s="3" t="s">
        <v>31</v>
      </c>
      <c r="G30" s="3" t="s">
        <v>36</v>
      </c>
      <c r="H30" t="s">
        <v>33</v>
      </c>
      <c r="I30" s="3" t="s">
        <v>34</v>
      </c>
      <c r="J30" s="3" t="s">
        <v>35</v>
      </c>
      <c r="K30" t="s">
        <v>37</v>
      </c>
      <c r="L30" s="3" t="s">
        <v>38</v>
      </c>
      <c r="M30" s="3" t="s">
        <v>58</v>
      </c>
    </row>
    <row r="31" spans="1:13" x14ac:dyDescent="0.15">
      <c r="A31" s="4" t="s">
        <v>3</v>
      </c>
      <c r="B31" s="4" t="s">
        <v>14</v>
      </c>
      <c r="C31" s="4" t="s">
        <v>23</v>
      </c>
      <c r="D31" s="7" t="s">
        <v>53</v>
      </c>
      <c r="E31">
        <f>VALUE(LEFT(B31, FIND("[", B31) - 1))</f>
        <v>0.88460000000000005</v>
      </c>
      <c r="F31">
        <f>VALUE(MID(B31, FIND("[", B31) + 1, FIND(",", B31) - FIND("[", B31) - 1))</f>
        <v>0.76919999999999999</v>
      </c>
      <c r="G31">
        <f>VALUE(MID(B31, FIND(",", B31) + 2, FIND("]", B31) - FIND(",", B31) - 2))</f>
        <v>1</v>
      </c>
      <c r="H31">
        <f>VALUE(LEFT(C31, FIND("[", C31) - 1))</f>
        <v>0.95</v>
      </c>
      <c r="I31">
        <f>VALUE(MID(C31, FIND("[", C31) + 1, FIND(",", C31) - FIND("[", C31) - 1))</f>
        <v>0.88329999999999997</v>
      </c>
      <c r="J31">
        <f>VALUE(MID(C31, FIND(",", C31) + 2, FIND("]", C31) - FIND(",", C31) - 2))</f>
        <v>1</v>
      </c>
      <c r="K31">
        <f>VALUE(LEFT(D31, FIND("[", D31) - 1))</f>
        <v>0.97899999999999998</v>
      </c>
      <c r="L31">
        <f>VALUE(MID(D31, FIND("[", D31) + 1, FIND(",", D31) - FIND("[", D31) - 1))</f>
        <v>0.95099999999999996</v>
      </c>
      <c r="M31">
        <f>VALUE(MID(D31, FIND(",", D31) + 2, FIND("]", D31) - FIND(",", D31) - 2))</f>
        <v>0.997</v>
      </c>
    </row>
    <row r="32" spans="1:13" x14ac:dyDescent="0.15">
      <c r="A32" s="4" t="s">
        <v>5</v>
      </c>
      <c r="B32" s="4" t="s">
        <v>19</v>
      </c>
      <c r="C32" s="4" t="s">
        <v>24</v>
      </c>
      <c r="D32" s="7" t="s">
        <v>54</v>
      </c>
      <c r="E32">
        <f t="shared" ref="E32:E34" si="36">VALUE(LEFT(B32, FIND("[", B32) - 1))</f>
        <v>0.67859999999999998</v>
      </c>
      <c r="F32">
        <f t="shared" ref="F32:F34" si="37">VALUE(MID(B32, FIND("[", B32) + 1, FIND(",", B32) - FIND("[", B32) - 1))</f>
        <v>0.5</v>
      </c>
      <c r="G32">
        <f t="shared" ref="G32:G34" si="38">VALUE(MID(B32, FIND(",", B32) + 2, FIND("]", B32) - FIND(",", B32) - 2))</f>
        <v>0.85709999999999997</v>
      </c>
      <c r="H32">
        <f t="shared" ref="H32:H34" si="39">VALUE(LEFT(C32, FIND("[", C32) - 1))</f>
        <v>0.86209999999999998</v>
      </c>
      <c r="I32">
        <f t="shared" ref="I32:I34" si="40">VALUE(MID(C32, FIND("[", C32) + 1, FIND(",", C32) - FIND("[", C32) - 1))</f>
        <v>0.75860000000000005</v>
      </c>
      <c r="J32">
        <f t="shared" ref="J32:J34" si="41">VALUE(MID(C32, FIND(",", C32) + 2, FIND("]", C32) - FIND(",", C32) - 2))</f>
        <v>0.93100000000000005</v>
      </c>
      <c r="K32">
        <f t="shared" ref="K32:K34" si="42">VALUE(LEFT(D32, FIND("[", D32) - 1))</f>
        <v>0.82799999999999996</v>
      </c>
      <c r="L32">
        <f t="shared" ref="L32:L34" si="43">VALUE(MID(D32, FIND("[", D32) + 1, FIND(",", D32) - FIND("[", D32) - 1))</f>
        <v>0.73799999999999999</v>
      </c>
      <c r="M32">
        <f t="shared" ref="M32:M34" si="44">VALUE(MID(D32, FIND(",", D32) + 2, FIND("]", D32) - FIND(",", D32) - 2))</f>
        <v>0.90900000000000003</v>
      </c>
    </row>
    <row r="33" spans="1:13" x14ac:dyDescent="0.15">
      <c r="A33" s="4" t="s">
        <v>8</v>
      </c>
      <c r="B33" s="4" t="s">
        <v>25</v>
      </c>
      <c r="C33" s="4" t="s">
        <v>26</v>
      </c>
      <c r="D33" s="7" t="s">
        <v>55</v>
      </c>
      <c r="E33">
        <f t="shared" si="36"/>
        <v>0.84379999999999999</v>
      </c>
      <c r="F33">
        <f t="shared" si="37"/>
        <v>0.71879999999999999</v>
      </c>
      <c r="G33">
        <f t="shared" si="38"/>
        <v>0.93830000000000002</v>
      </c>
      <c r="H33">
        <f t="shared" si="39"/>
        <v>0.88890000000000002</v>
      </c>
      <c r="I33">
        <f t="shared" si="40"/>
        <v>0.79630000000000001</v>
      </c>
      <c r="J33">
        <f t="shared" si="41"/>
        <v>0.96299999999999997</v>
      </c>
      <c r="K33">
        <f t="shared" si="42"/>
        <v>0.93899999999999995</v>
      </c>
      <c r="L33">
        <f t="shared" si="43"/>
        <v>0.88800000000000001</v>
      </c>
      <c r="M33">
        <f t="shared" si="44"/>
        <v>0.98</v>
      </c>
    </row>
    <row r="34" spans="1:13" x14ac:dyDescent="0.15">
      <c r="A34" s="4" t="s">
        <v>11</v>
      </c>
      <c r="B34" s="4" t="s">
        <v>27</v>
      </c>
      <c r="C34" s="4" t="s">
        <v>28</v>
      </c>
      <c r="D34" s="7" t="s">
        <v>56</v>
      </c>
      <c r="E34">
        <f t="shared" si="36"/>
        <v>0.80230000000000001</v>
      </c>
      <c r="F34">
        <f t="shared" si="37"/>
        <v>0.72119999999999995</v>
      </c>
      <c r="G34">
        <f t="shared" si="38"/>
        <v>0.87739999999999996</v>
      </c>
      <c r="H34">
        <f t="shared" si="39"/>
        <v>0.90029999999999999</v>
      </c>
      <c r="I34">
        <f t="shared" si="40"/>
        <v>0.85829999999999995</v>
      </c>
      <c r="J34">
        <f t="shared" si="41"/>
        <v>0.9415</v>
      </c>
      <c r="K34">
        <f t="shared" si="42"/>
        <v>0.91600000000000004</v>
      </c>
      <c r="L34">
        <f t="shared" si="43"/>
        <v>0.871</v>
      </c>
      <c r="M34">
        <f t="shared" si="44"/>
        <v>0.95699999999999996</v>
      </c>
    </row>
    <row r="36" spans="1:13" x14ac:dyDescent="0.15">
      <c r="A36" s="13" t="s">
        <v>44</v>
      </c>
      <c r="B36" s="12"/>
      <c r="C36" s="12"/>
      <c r="D36" s="12"/>
    </row>
    <row r="37" spans="1:13" ht="14.25" x14ac:dyDescent="0.15">
      <c r="A37" s="4"/>
      <c r="B37" s="5" t="s">
        <v>29</v>
      </c>
      <c r="C37" s="5" t="s">
        <v>32</v>
      </c>
      <c r="D37" s="5" t="s">
        <v>57</v>
      </c>
      <c r="E37" s="3" t="s">
        <v>71</v>
      </c>
      <c r="F37" s="3" t="s">
        <v>72</v>
      </c>
      <c r="G37" s="3" t="s">
        <v>73</v>
      </c>
      <c r="H37" s="3" t="s">
        <v>74</v>
      </c>
      <c r="I37" s="3" t="s">
        <v>75</v>
      </c>
      <c r="J37" s="3" t="s">
        <v>76</v>
      </c>
      <c r="K37" s="3" t="s">
        <v>77</v>
      </c>
      <c r="L37" s="3" t="s">
        <v>78</v>
      </c>
      <c r="M37" s="3" t="s">
        <v>79</v>
      </c>
    </row>
    <row r="38" spans="1:13" x14ac:dyDescent="0.15">
      <c r="A38" s="4" t="s">
        <v>3</v>
      </c>
      <c r="B38" s="4" t="str">
        <f>TEXT(E38, "0.0000") &amp; "[" &amp; TEXT(F38, "0.0000") &amp; ", " &amp; TEXT(G38, "0.0000") &amp; "]"</f>
        <v>0.8231[0.6769, 0.9538]</v>
      </c>
      <c r="C38" s="4" t="str">
        <f>TEXT(H38, "0.0000") &amp; "[" &amp; TEXT(I38, "0.0000") &amp; ", " &amp; TEXT(J38, "0.0000") &amp; "]"</f>
        <v>0.9567[0.9001, 0.9967]</v>
      </c>
      <c r="D38" s="4" t="e">
        <f>TEXT(K38, "0.0000") &amp; "[" &amp; TEXT(L38, "0.0000") &amp; ", " &amp; TEXT(M38, "0.0000") &amp; "]"</f>
        <v>#VALUE!</v>
      </c>
      <c r="E38">
        <f>AVERAGE(E3,E10,E17,E24,E31)</f>
        <v>0.82314000000000009</v>
      </c>
      <c r="F38">
        <f t="shared" ref="F38:M38" si="45">AVERAGE(F3,F10,F17,F24,F31)</f>
        <v>0.67693999999999999</v>
      </c>
      <c r="G38">
        <f t="shared" si="45"/>
        <v>0.95382</v>
      </c>
      <c r="H38">
        <f t="shared" si="45"/>
        <v>0.95673999999999992</v>
      </c>
      <c r="I38">
        <f t="shared" si="45"/>
        <v>0.90005999999999986</v>
      </c>
      <c r="J38">
        <f t="shared" si="45"/>
        <v>0.99665999999999999</v>
      </c>
      <c r="K38">
        <f t="shared" si="45"/>
        <v>0.96540000000000004</v>
      </c>
      <c r="L38" t="e">
        <f t="shared" si="45"/>
        <v>#VALUE!</v>
      </c>
      <c r="M38" t="e">
        <f t="shared" si="45"/>
        <v>#VALUE!</v>
      </c>
    </row>
    <row r="39" spans="1:13" x14ac:dyDescent="0.15">
      <c r="A39" s="4" t="s">
        <v>5</v>
      </c>
      <c r="B39" s="4" t="str">
        <f t="shared" ref="B39:B41" si="46">TEXT(E39, "0.0000") &amp; "[" &amp; TEXT(F39, "0.0000") &amp; ", " &amp; TEXT(G39, "0.0000") &amp; "]"</f>
        <v>0.7571[0.5928, 0.9072]</v>
      </c>
      <c r="C39" s="4" t="str">
        <f t="shared" ref="C39:C41" si="47">TEXT(H39, "0.0000") &amp; "[" &amp; TEXT(I39, "0.0000") &amp; ", " &amp; TEXT(J39, "0.0000") &amp; "]"</f>
        <v>0.8035[0.6965, 0.9000]</v>
      </c>
      <c r="D39" s="4" t="e">
        <f t="shared" ref="D39:D41" si="48">TEXT(K39, "0.0000") &amp; "[" &amp; TEXT(L39, "0.0000") &amp; ", " &amp; TEXT(M39, "0.0000") &amp; "]"</f>
        <v>#VALUE!</v>
      </c>
      <c r="E39">
        <f t="shared" ref="E39:M41" si="49">AVERAGE(E4,E11,E18,E25,E32)</f>
        <v>0.75713999999999992</v>
      </c>
      <c r="F39">
        <f t="shared" si="49"/>
        <v>0.59277999999999997</v>
      </c>
      <c r="G39">
        <f t="shared" si="49"/>
        <v>0.90715999999999997</v>
      </c>
      <c r="H39">
        <f t="shared" si="49"/>
        <v>0.80348000000000008</v>
      </c>
      <c r="I39">
        <f t="shared" si="49"/>
        <v>0.69647999999999999</v>
      </c>
      <c r="J39">
        <f t="shared" si="49"/>
        <v>0.89995999999999987</v>
      </c>
      <c r="K39">
        <f t="shared" si="49"/>
        <v>0.80259999999999998</v>
      </c>
      <c r="L39" t="e">
        <f t="shared" si="49"/>
        <v>#VALUE!</v>
      </c>
      <c r="M39" t="e">
        <f t="shared" si="49"/>
        <v>#VALUE!</v>
      </c>
    </row>
    <row r="40" spans="1:13" x14ac:dyDescent="0.15">
      <c r="A40" s="4" t="s">
        <v>8</v>
      </c>
      <c r="B40" s="4" t="str">
        <f t="shared" si="46"/>
        <v>0.7875[0.6376, 0.9188]</v>
      </c>
      <c r="C40" s="4" t="str">
        <f t="shared" si="47"/>
        <v>0.9221[0.8445, 0.9816]</v>
      </c>
      <c r="D40" s="4" t="e">
        <f t="shared" si="48"/>
        <v>#VALUE!</v>
      </c>
      <c r="E40">
        <f t="shared" si="49"/>
        <v>0.78749999999999998</v>
      </c>
      <c r="F40">
        <f t="shared" si="49"/>
        <v>0.6375599999999999</v>
      </c>
      <c r="G40">
        <f t="shared" si="49"/>
        <v>0.9188400000000001</v>
      </c>
      <c r="H40">
        <f t="shared" si="49"/>
        <v>0.92213999999999996</v>
      </c>
      <c r="I40">
        <f t="shared" si="49"/>
        <v>0.84450000000000003</v>
      </c>
      <c r="J40">
        <f t="shared" si="49"/>
        <v>0.98159999999999992</v>
      </c>
      <c r="K40">
        <f t="shared" si="49"/>
        <v>0.94040000000000001</v>
      </c>
      <c r="L40" t="e">
        <f t="shared" si="49"/>
        <v>#VALUE!</v>
      </c>
      <c r="M40" t="e">
        <f t="shared" si="49"/>
        <v>#VALUE!</v>
      </c>
    </row>
    <row r="41" spans="1:13" x14ac:dyDescent="0.15">
      <c r="A41" s="4" t="s">
        <v>11</v>
      </c>
      <c r="B41" s="4" t="str">
        <f t="shared" si="46"/>
        <v>0.7892[0.7018, 0.8699]</v>
      </c>
      <c r="C41" s="4" t="str">
        <f t="shared" si="47"/>
        <v>0.8941[0.8496, 0.9358]</v>
      </c>
      <c r="D41" s="4" t="e">
        <f t="shared" si="48"/>
        <v>#VALUE!</v>
      </c>
      <c r="E41">
        <f t="shared" si="49"/>
        <v>0.7891999999999999</v>
      </c>
      <c r="F41">
        <f t="shared" si="49"/>
        <v>0.70180000000000009</v>
      </c>
      <c r="G41">
        <f t="shared" si="49"/>
        <v>0.86987999999999988</v>
      </c>
      <c r="H41">
        <f t="shared" si="49"/>
        <v>0.89405999999999997</v>
      </c>
      <c r="I41">
        <f t="shared" si="49"/>
        <v>0.84963999999999995</v>
      </c>
      <c r="J41">
        <f t="shared" si="49"/>
        <v>0.93580000000000008</v>
      </c>
      <c r="K41">
        <f t="shared" si="49"/>
        <v>0.90500000000000003</v>
      </c>
      <c r="L41" t="e">
        <f t="shared" si="49"/>
        <v>#VALUE!</v>
      </c>
      <c r="M41" t="e">
        <f t="shared" si="49"/>
        <v>#VALUE!</v>
      </c>
    </row>
  </sheetData>
  <mergeCells count="6">
    <mergeCell ref="A1:D1"/>
    <mergeCell ref="A8:D8"/>
    <mergeCell ref="A15:D15"/>
    <mergeCell ref="A22:D22"/>
    <mergeCell ref="A29:D29"/>
    <mergeCell ref="A36:D36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五折交叉验证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泽辉 王</cp:lastModifiedBy>
  <dcterms:created xsi:type="dcterms:W3CDTF">2023-05-12T11:15:00Z</dcterms:created>
  <dcterms:modified xsi:type="dcterms:W3CDTF">2024-08-28T10:14:01Z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C8A28177B30646E3A4795160EC84AED0_12</vt:lpwstr>
  </property>
</Properties>
</file>