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610" windowHeight="9750"/>
  </bookViews>
  <sheets>
    <sheet name="市一表单合并" sheetId="2" r:id="rId1"/>
    <sheet name="自动审核逻辑" sheetId="8" r:id="rId2"/>
    <sheet name="功能需求" sheetId="10" r:id="rId3"/>
    <sheet name="仪器报警信息" sheetId="6" r:id="rId4"/>
    <sheet name="市一危急值" sheetId="3" r:id="rId5"/>
  </sheets>
  <definedNames>
    <definedName name="_xlnm._FilterDatabase" localSheetId="0" hidden="1">市一表单合并!$A$1:$AB$218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市一表单合并!$1:$2</definedName>
  </definedNames>
  <calcPr calcId="125725"/>
</workbook>
</file>

<file path=xl/calcChain.xml><?xml version="1.0" encoding="utf-8"?>
<calcChain xmlns="http://schemas.openxmlformats.org/spreadsheetml/2006/main">
  <c r="I23" i="2"/>
  <c r="H218"/>
  <c r="H217"/>
  <c r="H216"/>
  <c r="H215"/>
  <c r="H214"/>
  <c r="H213"/>
  <c r="H212"/>
  <c r="H211"/>
  <c r="H210"/>
  <c r="H209"/>
  <c r="H208"/>
  <c r="H207"/>
  <c r="H202"/>
  <c r="H201"/>
  <c r="H200"/>
  <c r="H199"/>
  <c r="H198"/>
  <c r="H197"/>
  <c r="H196"/>
  <c r="H195"/>
  <c r="H194"/>
  <c r="H193"/>
  <c r="H192"/>
  <c r="H191"/>
  <c r="H190"/>
  <c r="H189"/>
  <c r="H186"/>
  <c r="H185"/>
  <c r="H184"/>
  <c r="H183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7"/>
  <c r="H156"/>
  <c r="H155"/>
  <c r="H153"/>
  <c r="H151"/>
  <c r="H150"/>
  <c r="H149"/>
  <c r="H148"/>
  <c r="H147"/>
  <c r="H146"/>
  <c r="H144"/>
  <c r="H143"/>
  <c r="H142"/>
  <c r="H140"/>
  <c r="H139"/>
  <c r="H138"/>
  <c r="H137"/>
  <c r="H136"/>
  <c r="H135"/>
  <c r="H134"/>
  <c r="H132"/>
  <c r="H131"/>
  <c r="H129"/>
  <c r="H128"/>
  <c r="H127"/>
  <c r="H126"/>
  <c r="H125"/>
  <c r="H124"/>
  <c r="H107"/>
  <c r="H106"/>
  <c r="H105"/>
  <c r="H104"/>
  <c r="H103"/>
  <c r="H102"/>
  <c r="H101"/>
  <c r="H100"/>
  <c r="H95"/>
  <c r="H94"/>
  <c r="H93"/>
  <c r="H92"/>
  <c r="H89"/>
  <c r="H88"/>
  <c r="H87"/>
  <c r="H86"/>
  <c r="H85"/>
  <c r="H84"/>
  <c r="H75"/>
  <c r="H74"/>
  <c r="H73"/>
  <c r="H72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1"/>
  <c r="H40"/>
  <c r="H39"/>
  <c r="H38"/>
  <c r="H37"/>
  <c r="H34"/>
  <c r="H33"/>
  <c r="H32"/>
  <c r="H31"/>
  <c r="H28"/>
  <c r="H27"/>
  <c r="H26"/>
  <c r="H25"/>
  <c r="H24"/>
  <c r="H23"/>
  <c r="H18"/>
  <c r="H17"/>
  <c r="H16"/>
  <c r="H15"/>
  <c r="H14"/>
  <c r="H13"/>
  <c r="H12"/>
  <c r="H11"/>
  <c r="H8"/>
  <c r="H7"/>
  <c r="I218"/>
  <c r="I217"/>
  <c r="I216"/>
  <c r="I215"/>
  <c r="I214"/>
  <c r="I213"/>
  <c r="I212"/>
  <c r="I211"/>
  <c r="I210"/>
  <c r="I209"/>
  <c r="I208"/>
  <c r="I207"/>
  <c r="I206"/>
  <c r="I205"/>
  <c r="I204"/>
  <c r="I203"/>
  <c r="I202"/>
  <c r="I201"/>
  <c r="I200"/>
  <c r="I199"/>
  <c r="I198"/>
  <c r="I197"/>
  <c r="I196"/>
  <c r="I195"/>
  <c r="I194"/>
  <c r="I193"/>
  <c r="I192"/>
  <c r="I191"/>
  <c r="I190"/>
  <c r="I189"/>
  <c r="I188"/>
  <c r="I187"/>
  <c r="I186"/>
  <c r="I185"/>
  <c r="I184"/>
  <c r="I183"/>
  <c r="I180"/>
  <c r="I179"/>
  <c r="I178"/>
  <c r="I177"/>
  <c r="I176"/>
  <c r="I175"/>
  <c r="I174"/>
  <c r="I173"/>
  <c r="I172"/>
  <c r="I171"/>
  <c r="I170"/>
  <c r="I169"/>
  <c r="I168"/>
  <c r="I167"/>
  <c r="I166"/>
  <c r="I165"/>
  <c r="I164"/>
  <c r="I163"/>
  <c r="I162"/>
  <c r="I161"/>
  <c r="I160"/>
  <c r="I159"/>
  <c r="I158"/>
  <c r="I157"/>
  <c r="I156"/>
  <c r="I155"/>
  <c r="I154"/>
  <c r="I153"/>
  <c r="I152"/>
  <c r="I151"/>
  <c r="I150"/>
  <c r="I149"/>
  <c r="I148"/>
  <c r="I147"/>
  <c r="I146"/>
  <c r="I145"/>
  <c r="I144"/>
  <c r="I143"/>
  <c r="I142"/>
  <c r="I141"/>
  <c r="I140"/>
  <c r="I139"/>
  <c r="I138"/>
  <c r="I137"/>
  <c r="I136"/>
  <c r="I135"/>
  <c r="I134"/>
  <c r="I133"/>
  <c r="I132"/>
  <c r="I131"/>
  <c r="I130"/>
  <c r="I129"/>
  <c r="I128"/>
  <c r="I127"/>
  <c r="I126"/>
  <c r="I125"/>
  <c r="I124"/>
  <c r="I123"/>
  <c r="I122"/>
  <c r="I107"/>
  <c r="I106"/>
  <c r="I105"/>
  <c r="I104"/>
  <c r="I103"/>
  <c r="I102"/>
  <c r="I101"/>
  <c r="I100"/>
  <c r="I99"/>
  <c r="I98"/>
  <c r="I95"/>
  <c r="I94"/>
  <c r="I93"/>
  <c r="I92"/>
  <c r="I91"/>
  <c r="I90"/>
  <c r="I89"/>
  <c r="I88"/>
  <c r="I87"/>
  <c r="I86"/>
  <c r="I85"/>
  <c r="I84"/>
  <c r="I81"/>
  <c r="I80"/>
  <c r="I75"/>
  <c r="I74"/>
  <c r="I73"/>
  <c r="I72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1"/>
  <c r="I40"/>
  <c r="I39"/>
  <c r="I38"/>
  <c r="I37"/>
  <c r="I34"/>
  <c r="I33"/>
  <c r="I32"/>
  <c r="I31"/>
  <c r="I28"/>
  <c r="I27"/>
  <c r="I26"/>
  <c r="I25"/>
  <c r="I24"/>
  <c r="I18"/>
  <c r="I17"/>
  <c r="I16"/>
  <c r="I15"/>
  <c r="I14"/>
  <c r="I13"/>
  <c r="I12"/>
  <c r="I11"/>
  <c r="I10"/>
  <c r="I9"/>
  <c r="I8"/>
  <c r="I7"/>
  <c r="I6"/>
  <c r="I5"/>
  <c r="I4"/>
  <c r="I3"/>
  <c r="S218"/>
  <c r="S217"/>
  <c r="S216"/>
  <c r="S215"/>
  <c r="S214"/>
  <c r="S213"/>
  <c r="S212"/>
  <c r="S211"/>
  <c r="S210"/>
  <c r="S209"/>
  <c r="S208"/>
  <c r="S207"/>
  <c r="S206"/>
  <c r="H206" s="1"/>
  <c r="S205"/>
  <c r="H205" s="1"/>
  <c r="S204"/>
  <c r="H204" s="1"/>
  <c r="S203"/>
  <c r="H203" s="1"/>
  <c r="S202"/>
  <c r="S201"/>
  <c r="S200"/>
  <c r="S199"/>
  <c r="S198"/>
  <c r="S197"/>
  <c r="S196"/>
  <c r="S195"/>
  <c r="S194"/>
  <c r="S193"/>
  <c r="S192"/>
  <c r="S191"/>
  <c r="S190"/>
  <c r="S189"/>
  <c r="S188"/>
  <c r="H188" s="1"/>
  <c r="S187"/>
  <c r="H187" s="1"/>
  <c r="S186"/>
  <c r="S185"/>
  <c r="S184"/>
  <c r="S183"/>
  <c r="S180"/>
  <c r="S179"/>
  <c r="S178"/>
  <c r="S177"/>
  <c r="S176"/>
  <c r="S175"/>
  <c r="S174"/>
  <c r="S173"/>
  <c r="S172"/>
  <c r="S171"/>
  <c r="S170"/>
  <c r="S169"/>
  <c r="S168"/>
  <c r="S167"/>
  <c r="S166"/>
  <c r="S165"/>
  <c r="S164"/>
  <c r="S163"/>
  <c r="S162"/>
  <c r="S161"/>
  <c r="S160"/>
  <c r="S159"/>
  <c r="S158"/>
  <c r="H158" s="1"/>
  <c r="S157"/>
  <c r="S156"/>
  <c r="S155"/>
  <c r="S154"/>
  <c r="H154" s="1"/>
  <c r="S153"/>
  <c r="S152"/>
  <c r="H152" s="1"/>
  <c r="S151"/>
  <c r="S150"/>
  <c r="S149"/>
  <c r="S148"/>
  <c r="S147"/>
  <c r="S146"/>
  <c r="S145"/>
  <c r="H145" s="1"/>
  <c r="S144"/>
  <c r="S143"/>
  <c r="S142"/>
  <c r="S141"/>
  <c r="H141" s="1"/>
  <c r="S140"/>
  <c r="S139"/>
  <c r="S138"/>
  <c r="S137"/>
  <c r="S136"/>
  <c r="S135"/>
  <c r="S134"/>
  <c r="S133"/>
  <c r="H133" s="1"/>
  <c r="S132"/>
  <c r="S131"/>
  <c r="S130"/>
  <c r="H130" s="1"/>
  <c r="S129"/>
  <c r="S128"/>
  <c r="S127"/>
  <c r="S126"/>
  <c r="S125"/>
  <c r="S124"/>
  <c r="S123"/>
  <c r="H123" s="1"/>
  <c r="S122"/>
  <c r="H122" s="1"/>
  <c r="S107"/>
  <c r="S106"/>
  <c r="S105"/>
  <c r="S104"/>
  <c r="S101"/>
  <c r="S100"/>
  <c r="S99"/>
  <c r="H99" s="1"/>
  <c r="S98"/>
  <c r="H98" s="1"/>
  <c r="S95"/>
  <c r="S94"/>
  <c r="S91"/>
  <c r="H91" s="1"/>
  <c r="S90"/>
  <c r="H90" s="1"/>
  <c r="S89"/>
  <c r="S88"/>
  <c r="S87"/>
  <c r="S86"/>
  <c r="S85"/>
  <c r="S84"/>
  <c r="S81"/>
  <c r="H81" s="1"/>
  <c r="S80"/>
  <c r="H80" s="1"/>
  <c r="S73"/>
  <c r="S72"/>
  <c r="S69"/>
  <c r="S68"/>
  <c r="S67"/>
  <c r="S66"/>
  <c r="S65"/>
  <c r="S64"/>
  <c r="S63"/>
  <c r="S62"/>
  <c r="S61"/>
  <c r="S60"/>
  <c r="S59"/>
  <c r="S58"/>
  <c r="S47"/>
  <c r="S46"/>
  <c r="S45"/>
  <c r="H45" s="1"/>
  <c r="S44"/>
  <c r="H44" s="1"/>
  <c r="S41"/>
  <c r="S40"/>
  <c r="S39"/>
  <c r="S24"/>
  <c r="S23"/>
  <c r="S18"/>
  <c r="S17"/>
  <c r="S16"/>
  <c r="S15"/>
  <c r="S14"/>
  <c r="S13"/>
  <c r="S12"/>
  <c r="S11"/>
  <c r="S10"/>
  <c r="H10" s="1"/>
  <c r="S9"/>
  <c r="H9" s="1"/>
  <c r="S8"/>
  <c r="S7"/>
  <c r="S6"/>
  <c r="H6" s="1"/>
  <c r="S5"/>
  <c r="H5" s="1"/>
  <c r="S4"/>
  <c r="H4" s="1"/>
  <c r="S3"/>
  <c r="H3" s="1"/>
</calcChain>
</file>

<file path=xl/sharedStrings.xml><?xml version="1.0" encoding="utf-8"?>
<sst xmlns="http://schemas.openxmlformats.org/spreadsheetml/2006/main" count="1729" uniqueCount="479">
  <si>
    <t>代码</t>
  </si>
  <si>
    <t>项目名称</t>
  </si>
  <si>
    <t>单位</t>
  </si>
  <si>
    <r>
      <t xml:space="preserve">自动审核允许范围
</t>
    </r>
    <r>
      <rPr>
        <b/>
        <sz val="10"/>
        <color indexed="10"/>
        <rFont val="宋体"/>
        <family val="3"/>
        <charset val="134"/>
      </rPr>
      <t>（无历史数据）</t>
    </r>
  </si>
  <si>
    <t>接近线性下或上限重测</t>
  </si>
  <si>
    <t>危急值</t>
  </si>
  <si>
    <t>历史比较</t>
  </si>
  <si>
    <r>
      <t xml:space="preserve">UNSCH
</t>
    </r>
    <r>
      <rPr>
        <b/>
        <sz val="10"/>
        <rFont val="宋体"/>
        <family val="3"/>
        <charset val="134"/>
      </rPr>
      <t>时间（</t>
    </r>
    <r>
      <rPr>
        <b/>
        <sz val="10"/>
        <rFont val="Times New Roman"/>
        <family val="1"/>
      </rPr>
      <t>min)</t>
    </r>
  </si>
  <si>
    <t>下限%</t>
  </si>
  <si>
    <t>L</t>
  </si>
  <si>
    <t>H</t>
  </si>
  <si>
    <t>上限(倍数）</t>
  </si>
  <si>
    <t>天数</t>
  </si>
  <si>
    <t>%</t>
  </si>
  <si>
    <t>U/L</t>
  </si>
  <si>
    <t>g/L</t>
  </si>
  <si>
    <t>mmol/L</t>
  </si>
  <si>
    <t>mg/L</t>
  </si>
  <si>
    <t>P</t>
  </si>
  <si>
    <t>pg/mL</t>
  </si>
  <si>
    <t>pmol/L</t>
  </si>
  <si>
    <t>ng/mL</t>
  </si>
  <si>
    <t>序号</t>
    <phoneticPr fontId="11" type="noConversion"/>
  </si>
  <si>
    <t>参考区间来源</t>
    <phoneticPr fontId="11" type="noConversion"/>
  </si>
  <si>
    <t>男</t>
    <phoneticPr fontId="11" type="noConversion"/>
  </si>
  <si>
    <t>女</t>
    <phoneticPr fontId="11" type="noConversion"/>
  </si>
  <si>
    <t>线性范围</t>
    <phoneticPr fontId="11" type="noConversion"/>
  </si>
  <si>
    <t>超出线性上限稀释倍数</t>
    <phoneticPr fontId="11" type="noConversion"/>
  </si>
  <si>
    <t>样本类型</t>
    <phoneticPr fontId="11" type="noConversion"/>
  </si>
  <si>
    <r>
      <t xml:space="preserve">1.2 </t>
    </r>
    <r>
      <rPr>
        <b/>
        <sz val="10.5"/>
        <rFont val="黑体"/>
        <family val="3"/>
        <charset val="134"/>
      </rPr>
      <t>仪器报警信息（待完成）</t>
    </r>
  </si>
  <si>
    <r>
      <t>根据</t>
    </r>
    <r>
      <rPr>
        <sz val="10.5"/>
        <rFont val="Times New Roman"/>
        <family val="1"/>
      </rPr>
      <t>ADVIA2400</t>
    </r>
    <r>
      <rPr>
        <sz val="10.5"/>
        <rFont val="宋体"/>
        <family val="3"/>
        <charset val="134"/>
      </rPr>
      <t>仪器手册，现有以下仪器报警</t>
    </r>
    <r>
      <rPr>
        <sz val="10.5"/>
        <rFont val="Times New Roman"/>
        <family val="1"/>
      </rPr>
      <t>FLAG</t>
    </r>
    <r>
      <rPr>
        <sz val="10.5"/>
        <rFont val="宋体"/>
        <family val="3"/>
        <charset val="134"/>
      </rPr>
      <t>可能会对结果有影响，见如下表格：</t>
    </r>
  </si>
  <si>
    <r>
      <t>根据实验室的情况，与老师协商对以下仪器报警</t>
    </r>
    <r>
      <rPr>
        <sz val="10.5"/>
        <rFont val="Times New Roman"/>
        <family val="1"/>
      </rPr>
      <t>FLAG</t>
    </r>
    <r>
      <rPr>
        <sz val="10.5"/>
        <rFont val="宋体"/>
        <family val="3"/>
        <charset val="134"/>
      </rPr>
      <t>进行监控，在</t>
    </r>
    <r>
      <rPr>
        <sz val="10.5"/>
        <rFont val="Times New Roman"/>
        <family val="1"/>
      </rPr>
      <t>CentraLink</t>
    </r>
    <r>
      <rPr>
        <sz val="10.5"/>
        <rFont val="宋体"/>
        <family val="3"/>
        <charset val="134"/>
      </rPr>
      <t>里设定相应的</t>
    </r>
    <r>
      <rPr>
        <sz val="10.5"/>
        <rFont val="Times New Roman"/>
        <family val="1"/>
      </rPr>
      <t>IS</t>
    </r>
    <r>
      <rPr>
        <sz val="10.5"/>
        <rFont val="宋体"/>
        <family val="3"/>
        <charset val="134"/>
      </rPr>
      <t>值：</t>
    </r>
  </si>
  <si>
    <t>结果标记</t>
  </si>
  <si>
    <t>原因</t>
  </si>
  <si>
    <t>措施</t>
  </si>
  <si>
    <t>是否有结果</t>
  </si>
  <si>
    <t>*</t>
  </si>
  <si>
    <t>光学项目：分析数据精密度不好</t>
  </si>
  <si>
    <r>
      <t>1</t>
    </r>
    <r>
      <rPr>
        <sz val="8"/>
        <color rgb="FF000000"/>
        <rFont val="宋体"/>
        <family val="3"/>
        <charset val="134"/>
      </rPr>
      <t>、检查样本状态，离心样本重新测定。</t>
    </r>
  </si>
  <si>
    <t>浓度值</t>
  </si>
  <si>
    <r>
      <t>2</t>
    </r>
    <r>
      <rPr>
        <sz val="8"/>
        <color rgb="FF000000"/>
        <rFont val="宋体"/>
        <family val="3"/>
        <charset val="134"/>
      </rPr>
      <t>、检查试剂状态，是否过在机稳定性等。</t>
    </r>
  </si>
  <si>
    <r>
      <t>3</t>
    </r>
    <r>
      <rPr>
        <sz val="8"/>
        <color rgb="FF000000"/>
        <rFont val="宋体"/>
        <family val="3"/>
        <charset val="134"/>
      </rPr>
      <t>、可作样本恢复试验，确认是否样本结果底导致。</t>
    </r>
  </si>
  <si>
    <t>d</t>
  </si>
  <si>
    <t>光学项目：低于参数设置中反应吸光度的下限</t>
  </si>
  <si>
    <r>
      <t>1</t>
    </r>
    <r>
      <rPr>
        <sz val="8"/>
        <color rgb="FF000000"/>
        <rFont val="宋体"/>
        <family val="3"/>
        <charset val="134"/>
      </rPr>
      <t>、检查样本结果及反应曲线，必要时稀释样本重新检测。</t>
    </r>
  </si>
  <si>
    <r>
      <t>浓度值</t>
    </r>
    <r>
      <rPr>
        <sz val="8"/>
        <color rgb="FF000000"/>
        <rFont val="Calibri"/>
        <family val="2"/>
      </rPr>
      <t xml:space="preserve"> </t>
    </r>
    <r>
      <rPr>
        <sz val="8"/>
        <color rgb="FF000000"/>
        <rFont val="宋体"/>
        <family val="3"/>
        <charset val="134"/>
      </rPr>
      <t>或</t>
    </r>
    <r>
      <rPr>
        <sz val="8"/>
        <color rgb="FF000000"/>
        <rFont val="Calibri"/>
        <family val="2"/>
      </rPr>
      <t xml:space="preserve">  ////</t>
    </r>
  </si>
  <si>
    <r>
      <t>2</t>
    </r>
    <r>
      <rPr>
        <sz val="8"/>
        <color rgb="FF000000"/>
        <rFont val="宋体"/>
        <family val="3"/>
        <charset val="134"/>
      </rPr>
      <t>、若所有样本均有此标记，更换试剂，从新定标复查项目。</t>
    </r>
  </si>
  <si>
    <r>
      <t>3</t>
    </r>
    <r>
      <rPr>
        <sz val="8"/>
        <color rgb="FF000000"/>
        <rFont val="宋体"/>
        <family val="3"/>
        <charset val="134"/>
      </rPr>
      <t>、若标记仍然存在，联系</t>
    </r>
    <r>
      <rPr>
        <sz val="8"/>
        <color rgb="FF000000"/>
        <rFont val="Calibri"/>
        <family val="2"/>
      </rPr>
      <t>TSC</t>
    </r>
    <r>
      <rPr>
        <sz val="8"/>
        <color rgb="FF000000"/>
        <rFont val="宋体"/>
        <family val="3"/>
        <charset val="134"/>
      </rPr>
      <t>。</t>
    </r>
  </si>
  <si>
    <t xml:space="preserve">h </t>
  </si>
  <si>
    <t>高于参考范围上限</t>
  </si>
  <si>
    <r>
      <t>根据客户</t>
    </r>
    <r>
      <rPr>
        <sz val="8"/>
        <color rgb="FF000000"/>
        <rFont val="Calibri"/>
        <family val="2"/>
      </rPr>
      <t>SOP</t>
    </r>
    <r>
      <rPr>
        <sz val="8"/>
        <color rgb="FF000000"/>
        <rFont val="宋体"/>
        <family val="3"/>
        <charset val="134"/>
      </rPr>
      <t>处理样本。</t>
    </r>
  </si>
  <si>
    <t xml:space="preserve"> l</t>
  </si>
  <si>
    <t>低于参考范围下限</t>
  </si>
  <si>
    <t>高于线性范围上限</t>
  </si>
  <si>
    <t>稀释样本后，重新测定。</t>
  </si>
  <si>
    <t>低于线性范围下限</t>
  </si>
  <si>
    <r>
      <t>对样本作</t>
    </r>
    <r>
      <rPr>
        <sz val="8"/>
        <color rgb="FF000000"/>
        <rFont val="Calibri"/>
        <family val="2"/>
      </rPr>
      <t>50%</t>
    </r>
    <r>
      <rPr>
        <sz val="8"/>
        <color rgb="FF000000"/>
        <rFont val="宋体"/>
        <family val="3"/>
        <charset val="134"/>
      </rPr>
      <t>恢复性试验，以确定浓度。</t>
    </r>
  </si>
  <si>
    <t>k</t>
  </si>
  <si>
    <t>多点定标项目，吸光度值低于定标曲线最低点</t>
  </si>
  <si>
    <r>
      <t>1</t>
    </r>
    <r>
      <rPr>
        <sz val="8"/>
        <color rgb="FF000000"/>
        <rFont val="宋体"/>
        <family val="3"/>
        <charset val="134"/>
      </rPr>
      <t>、大批量标本：检查试剂状态，重新定标曲线。</t>
    </r>
  </si>
  <si>
    <r>
      <t>2</t>
    </r>
    <r>
      <rPr>
        <sz val="8"/>
        <color rgb="FF000000"/>
        <rFont val="宋体"/>
        <family val="3"/>
        <charset val="134"/>
      </rPr>
      <t>、单个样本：检查样本状态，并复查。</t>
    </r>
  </si>
  <si>
    <r>
      <t>3</t>
    </r>
    <r>
      <rPr>
        <sz val="8"/>
        <color rgb="FF000000"/>
        <rFont val="宋体"/>
        <family val="3"/>
        <charset val="134"/>
      </rPr>
      <t>、若标记仍然存在，对样本作</t>
    </r>
    <r>
      <rPr>
        <sz val="8"/>
        <color rgb="FF000000"/>
        <rFont val="Calibri"/>
        <family val="2"/>
      </rPr>
      <t>50%</t>
    </r>
    <r>
      <rPr>
        <sz val="8"/>
        <color rgb="FF000000"/>
        <rFont val="宋体"/>
        <family val="3"/>
        <charset val="134"/>
      </rPr>
      <t>恢复性试验，以确定浓度。</t>
    </r>
  </si>
  <si>
    <t>j</t>
  </si>
  <si>
    <t>多点定标项目，吸光度值高于定标曲线最高点</t>
  </si>
  <si>
    <t>n</t>
  </si>
  <si>
    <t>速率法检测时，有效检测点不足，小于6个。</t>
  </si>
  <si>
    <r>
      <t>1</t>
    </r>
    <r>
      <rPr>
        <sz val="8"/>
        <color rgb="FF000000"/>
        <rFont val="宋体"/>
        <family val="3"/>
        <charset val="134"/>
      </rPr>
      <t>、检查试剂状态。</t>
    </r>
  </si>
  <si>
    <r>
      <t>2</t>
    </r>
    <r>
      <rPr>
        <sz val="8"/>
        <color rgb="FF000000"/>
        <rFont val="宋体"/>
        <family val="3"/>
        <charset val="134"/>
      </rPr>
      <t>、稀释样本后，重新测定。</t>
    </r>
  </si>
  <si>
    <t>前带效应</t>
  </si>
  <si>
    <r>
      <t>1</t>
    </r>
    <r>
      <rPr>
        <sz val="8"/>
        <color rgb="FF000000"/>
        <rFont val="宋体"/>
        <family val="3"/>
        <charset val="134"/>
      </rPr>
      <t>、稀释样本后，重新测定。</t>
    </r>
  </si>
  <si>
    <t>R</t>
  </si>
  <si>
    <t>复查的结果</t>
  </si>
  <si>
    <t>提示结果是复查后的。</t>
  </si>
  <si>
    <t>总胆固醇(TC)</t>
  </si>
  <si>
    <t>甘油三酯(TG)</t>
  </si>
  <si>
    <t>高密度脂蛋白(HDL-C)</t>
  </si>
  <si>
    <t>低密度脂蛋白(LDL-C)</t>
  </si>
  <si>
    <t>载脂蛋白A(APOA)</t>
  </si>
  <si>
    <t>载脂蛋白B(APOB)</t>
  </si>
  <si>
    <t>总蛋白(TP)</t>
  </si>
  <si>
    <t>白蛋白(ALB)</t>
  </si>
  <si>
    <t>LAS_GLB</t>
  </si>
  <si>
    <t>球蛋白(GLB)</t>
  </si>
  <si>
    <t>LAS_A/G</t>
  </si>
  <si>
    <t>白球比(A/G)</t>
  </si>
  <si>
    <t>前白蛋白(PA)</t>
  </si>
  <si>
    <t>总胆红素(TBIL)</t>
  </si>
  <si>
    <t>umol/L</t>
  </si>
  <si>
    <t>直接胆红素(DBIL)</t>
  </si>
  <si>
    <t>LAS_IBIL</t>
  </si>
  <si>
    <t>间接胆红素(IBIL)</t>
  </si>
  <si>
    <t>丙氨酸氨基转移酶(ALT)</t>
  </si>
  <si>
    <t>天门冬氨酸氨基转移酶(AST)</t>
  </si>
  <si>
    <t>LAS_L/S</t>
  </si>
  <si>
    <t>谷丙/谷草(L/S)</t>
  </si>
  <si>
    <t>谷氨酰氨转移酶(GGT)</t>
  </si>
  <si>
    <t>碱性磷酸酶(ALP)</t>
  </si>
  <si>
    <t>LAS_AFU</t>
  </si>
  <si>
    <t>α-L-岩藻糖苷酶(AFU)</t>
  </si>
  <si>
    <t>总胆汁酸(TBA)</t>
  </si>
  <si>
    <t>葡萄糖(GLU)</t>
  </si>
  <si>
    <t>尿素(BUN)</t>
  </si>
  <si>
    <t>肌酐(CREA)</t>
  </si>
  <si>
    <t>尿酸(UA)</t>
  </si>
  <si>
    <t>钙(CA)</t>
  </si>
  <si>
    <t>镁(MG)</t>
  </si>
  <si>
    <t>无机磷(P)</t>
  </si>
  <si>
    <t>钠(NA)</t>
  </si>
  <si>
    <t>钾(K)</t>
  </si>
  <si>
    <t>氯(CL)</t>
  </si>
  <si>
    <t>LAS_CO2</t>
  </si>
  <si>
    <t>血清碳酸氢盐(CO2)</t>
  </si>
  <si>
    <t>淀粉酶(AMY_S)</t>
  </si>
  <si>
    <t>LAS_0hGLU</t>
  </si>
  <si>
    <t>空腹血糖(0hGLU)</t>
  </si>
  <si>
    <t>LAS_%HbAlc</t>
  </si>
  <si>
    <t>糖化血红蛋白组份(%HbAlc)</t>
  </si>
  <si>
    <t>果糖胺(SFA)</t>
  </si>
  <si>
    <t>LAS_Random</t>
  </si>
  <si>
    <t>随机血糖(Glucose, Random)</t>
  </si>
  <si>
    <t>胱抑素C(CYSC)</t>
  </si>
  <si>
    <t>肌酸激酶(CK)</t>
  </si>
  <si>
    <t>血氨(AMON)</t>
  </si>
  <si>
    <t>血B2微球蛋白(B2MG-S)</t>
  </si>
  <si>
    <t>ug/L</t>
  </si>
  <si>
    <t>腺苷脱氨酶(ADA)</t>
  </si>
  <si>
    <t>乳酸脱氢酶(LDH)</t>
  </si>
  <si>
    <t>LAS_TSGF</t>
  </si>
  <si>
    <t>肿瘤特异性生长因子(TSGF)</t>
  </si>
  <si>
    <t>IU/ml</t>
  </si>
  <si>
    <t>脂蛋白(a)(LPa)</t>
  </si>
  <si>
    <t>脂肪酶(LIP)</t>
  </si>
  <si>
    <t>胆碱酯酶(PCHE)</t>
  </si>
  <si>
    <t>同型半胱氨酸(HCY)</t>
  </si>
  <si>
    <t>LAS_eGFRm</t>
  </si>
  <si>
    <t>内生肌酐清除率（男）(eGFRm)</t>
  </si>
  <si>
    <t>ml/min</t>
  </si>
  <si>
    <t>LAS_eGFRf</t>
  </si>
  <si>
    <t>内生肌酐清除率（女）(eGFRf)</t>
  </si>
  <si>
    <t>LAS_TRF</t>
  </si>
  <si>
    <t>血清转铁蛋白(TRF)</t>
  </si>
  <si>
    <t>LAS_G6PD</t>
  </si>
  <si>
    <t>葡萄糖-6-磷酸脱氢酶(G6PD)</t>
  </si>
  <si>
    <t>IU/gHb</t>
  </si>
  <si>
    <t>LAS_G6PD1</t>
  </si>
  <si>
    <t>G6PD活性</t>
  </si>
  <si>
    <t>LAS_G6PD2</t>
  </si>
  <si>
    <t>Hb</t>
  </si>
  <si>
    <t>LAS_AGEm</t>
  </si>
  <si>
    <t>年龄(男)(AGEm)</t>
  </si>
  <si>
    <t>LAS_AGEf</t>
  </si>
  <si>
    <t>年龄(女)(AGEf)</t>
  </si>
  <si>
    <t>人绒毛膜促性腺激素(ThCG)</t>
  </si>
  <si>
    <t>IU/L</t>
  </si>
  <si>
    <t>孕酮(PROG)</t>
  </si>
  <si>
    <t>nmol/L</t>
  </si>
  <si>
    <t>催乳素(PRL)</t>
  </si>
  <si>
    <t>uIU/mL</t>
  </si>
  <si>
    <t>促黄体生成素(LH)</t>
  </si>
  <si>
    <t>促卵泡成熟激素(FSH)</t>
  </si>
  <si>
    <t>雌激素(E2)</t>
  </si>
  <si>
    <t>睾酮(TESTO)</t>
  </si>
  <si>
    <t>皮质醇(CORT)</t>
  </si>
  <si>
    <t>甲胎蛋白(AFP)</t>
  </si>
  <si>
    <t>IU/mL</t>
  </si>
  <si>
    <t>癌胚抗原(CEA)</t>
  </si>
  <si>
    <t>糖类抗原125(CA125)</t>
  </si>
  <si>
    <t>U/mL</t>
  </si>
  <si>
    <t>糖类抗原15-3(CA15-3)</t>
  </si>
  <si>
    <t>糖类抗原19-9(CA19-9)</t>
  </si>
  <si>
    <t>前列腺特异抗原(PSA)</t>
  </si>
  <si>
    <t>复合前列腺特异性抗原(cPSA)</t>
  </si>
  <si>
    <t>全段甲状旁腺激素（iPTH）</t>
  </si>
  <si>
    <t>LAS_CsA</t>
  </si>
  <si>
    <t>环孢霉素（CsA）</t>
  </si>
  <si>
    <t>超敏肌钙蛋白I(TnI-Ultra)</t>
  </si>
  <si>
    <t>肌红蛋白(MYO)</t>
  </si>
  <si>
    <t>B型心钠素（BNP）</t>
  </si>
  <si>
    <t>三碘甲状腺原氨酸(T3)</t>
  </si>
  <si>
    <t>四碘甲状腺原氨酸(T4)</t>
  </si>
  <si>
    <t>游离三碘甲状腺原氨酸(FT3)</t>
  </si>
  <si>
    <t>游离甲状腺素(FT4)</t>
  </si>
  <si>
    <t>促甲状腺素(TSH)</t>
  </si>
  <si>
    <t>mU/L</t>
  </si>
  <si>
    <t>甲状腺过氧化物酶抗体(anti-TPO)</t>
  </si>
  <si>
    <t>甲状腺球蛋白抗体(anti-Tg)</t>
  </si>
  <si>
    <t>铁蛋白(Ferr)</t>
  </si>
  <si>
    <t>叶酸(FOL)</t>
  </si>
  <si>
    <t>维生素B12(VB12)</t>
  </si>
  <si>
    <t>总维生素D</t>
  </si>
  <si>
    <t>胰岛素(Insulin)</t>
  </si>
  <si>
    <t>C-肽（C-peptide）</t>
  </si>
  <si>
    <t>厂商说明书</t>
    <phoneticPr fontId="11" type="noConversion"/>
  </si>
  <si>
    <t>&lt;3.37</t>
    <phoneticPr fontId="11" type="noConversion"/>
  </si>
  <si>
    <t>&lt;5.18</t>
    <phoneticPr fontId="11" type="noConversion"/>
  </si>
  <si>
    <t>&lt;1.70</t>
    <phoneticPr fontId="11" type="noConversion"/>
  </si>
  <si>
    <r>
      <t>WS/T 404.2</t>
    </r>
    <r>
      <rPr>
        <sz val="12"/>
        <rFont val="宋体"/>
        <charset val="134"/>
      </rPr>
      <t>-2012临床常用生化检验项目参考区间</t>
    </r>
    <r>
      <rPr>
        <sz val="12"/>
        <rFont val="宋体"/>
        <family val="3"/>
        <charset val="134"/>
      </rPr>
      <t/>
    </r>
    <phoneticPr fontId="11" type="noConversion"/>
  </si>
  <si>
    <t>厂商说明书=四版操作规程</t>
    <phoneticPr fontId="11" type="noConversion"/>
  </si>
  <si>
    <t>检测方法</t>
    <phoneticPr fontId="11" type="noConversion"/>
  </si>
  <si>
    <r>
      <t>WS/T 404.</t>
    </r>
    <r>
      <rPr>
        <sz val="12"/>
        <rFont val="宋体"/>
        <family val="3"/>
        <charset val="134"/>
      </rPr>
      <t>1</t>
    </r>
    <r>
      <rPr>
        <sz val="12"/>
        <rFont val="宋体"/>
        <charset val="134"/>
      </rPr>
      <t>-2012临床常用生化检验项目参考区间</t>
    </r>
    <phoneticPr fontId="11" type="noConversion"/>
  </si>
  <si>
    <t>钒酸盐氧化法</t>
    <phoneticPr fontId="11" type="noConversion"/>
  </si>
  <si>
    <t>IFCC推荐修正法</t>
    <phoneticPr fontId="11" type="noConversion"/>
  </si>
  <si>
    <t>20-49y</t>
    <phoneticPr fontId="11" type="noConversion"/>
  </si>
  <si>
    <t>AMP 缓冲液法</t>
    <phoneticPr fontId="11" type="noConversion"/>
  </si>
  <si>
    <t>IFCC 速率法</t>
    <phoneticPr fontId="11" type="noConversion"/>
  </si>
  <si>
    <t>酶显色法</t>
    <phoneticPr fontId="11" type="noConversion"/>
  </si>
  <si>
    <t>循环酶法</t>
  </si>
  <si>
    <t>GOD-PAP法</t>
    <phoneticPr fontId="11" type="noConversion"/>
  </si>
  <si>
    <t>American Diabetes
Association (ADA）</t>
    <phoneticPr fontId="11" type="noConversion"/>
  </si>
  <si>
    <t>氧化酶法</t>
    <phoneticPr fontId="11" type="noConversion"/>
  </si>
  <si>
    <t>50-79y</t>
    <phoneticPr fontId="11" type="noConversion"/>
  </si>
  <si>
    <r>
      <t>2</t>
    </r>
    <r>
      <rPr>
        <sz val="10"/>
        <color indexed="8"/>
        <rFont val="宋体"/>
        <family val="3"/>
        <charset val="134"/>
      </rPr>
      <t>0-59</t>
    </r>
    <phoneticPr fontId="11" type="noConversion"/>
  </si>
  <si>
    <r>
      <t>6</t>
    </r>
    <r>
      <rPr>
        <sz val="10"/>
        <color indexed="8"/>
        <rFont val="宋体"/>
        <family val="3"/>
        <charset val="134"/>
      </rPr>
      <t>0-79</t>
    </r>
    <phoneticPr fontId="11" type="noConversion"/>
  </si>
  <si>
    <t>脲酶连续检测法</t>
    <phoneticPr fontId="11" type="noConversion"/>
  </si>
  <si>
    <t>WS/T 404.5-2015临床常用生化检验项目参考区间</t>
  </si>
  <si>
    <t>WS/T 404.5-2015临床常用生化检验项目参考区间</t>
    <phoneticPr fontId="11" type="noConversion"/>
  </si>
  <si>
    <t>酶动力学比色法</t>
    <phoneticPr fontId="11" type="noConversion"/>
  </si>
  <si>
    <t>WS/T 404.6-2015临床常用生化检验项目参考区间</t>
    <phoneticPr fontId="11" type="noConversion"/>
  </si>
  <si>
    <t>偶氮胂法</t>
    <phoneticPr fontId="11" type="noConversion"/>
  </si>
  <si>
    <t>二甲苯胺蓝法</t>
    <phoneticPr fontId="11" type="noConversion"/>
  </si>
  <si>
    <t>紫外终点法</t>
  </si>
  <si>
    <r>
      <t>WS/T 404.3</t>
    </r>
    <r>
      <rPr>
        <sz val="12"/>
        <rFont val="宋体"/>
        <charset val="134"/>
      </rPr>
      <t>-2012临床常用生化检验项目参考区间</t>
    </r>
    <phoneticPr fontId="11" type="noConversion"/>
  </si>
  <si>
    <t>离子选择电极法</t>
    <phoneticPr fontId="11" type="noConversion"/>
  </si>
  <si>
    <t>FERENE法</t>
  </si>
  <si>
    <t>FERENE法</t>
    <phoneticPr fontId="11" type="noConversion"/>
  </si>
  <si>
    <t>EPS 速率法</t>
  </si>
  <si>
    <t>EPS 速率法</t>
    <phoneticPr fontId="11" type="noConversion"/>
  </si>
  <si>
    <t>WS/T 404.8-2015临床常用生化检验项目参考区间</t>
    <phoneticPr fontId="11" type="noConversion"/>
  </si>
  <si>
    <t>ADA  5.7-6.4糖尿病高危人群；≥6.5糖尿病诊断切点</t>
    <phoneticPr fontId="11" type="noConversion"/>
  </si>
  <si>
    <t>胶乳凝集反应法</t>
    <phoneticPr fontId="11" type="noConversion"/>
  </si>
  <si>
    <t>中国成人血脂异常防治指南2007</t>
    <phoneticPr fontId="11" type="noConversion"/>
  </si>
  <si>
    <t>DGKC优化比色法</t>
    <phoneticPr fontId="11" type="noConversion"/>
  </si>
  <si>
    <t>IFCC推荐方法(L→P)</t>
    <phoneticPr fontId="11" type="noConversion"/>
  </si>
  <si>
    <t>血清</t>
  </si>
  <si>
    <t>血清</t>
    <phoneticPr fontId="11" type="noConversion"/>
  </si>
  <si>
    <t>全血</t>
    <phoneticPr fontId="11" type="noConversion"/>
  </si>
  <si>
    <t>血浆</t>
    <phoneticPr fontId="11" type="noConversion"/>
  </si>
  <si>
    <t>乳酸(LA)</t>
    <phoneticPr fontId="11" type="noConversion"/>
  </si>
  <si>
    <t>铁蛋白(Ferr)</t>
    <phoneticPr fontId="11" type="noConversion"/>
  </si>
  <si>
    <t>肌酸激酶MB同功酶(CK-MB)</t>
    <phoneticPr fontId="11" type="noConversion"/>
  </si>
  <si>
    <t>血清转铁蛋白(TRF)</t>
    <phoneticPr fontId="11" type="noConversion"/>
  </si>
  <si>
    <t>血清（随机）</t>
    <phoneticPr fontId="11" type="noConversion"/>
  </si>
  <si>
    <t>CHOD-PAP法</t>
    <phoneticPr fontId="11" type="noConversion"/>
  </si>
  <si>
    <t>GPO-PAP法</t>
  </si>
  <si>
    <t>化学发光法（反向）</t>
    <phoneticPr fontId="11" type="noConversion"/>
  </si>
  <si>
    <t>化学发光法（正向）</t>
    <phoneticPr fontId="11" type="noConversion"/>
  </si>
  <si>
    <t>是否为计算项目</t>
    <phoneticPr fontId="11" type="noConversion"/>
  </si>
  <si>
    <t>是</t>
    <phoneticPr fontId="11" type="noConversion"/>
  </si>
  <si>
    <t>需结合临床使用</t>
  </si>
  <si>
    <t>需结合临床使用</t>
    <phoneticPr fontId="11" type="noConversion"/>
  </si>
  <si>
    <t>07点-09点</t>
  </si>
  <si>
    <t>15点-17点</t>
  </si>
  <si>
    <t>充足</t>
    <phoneticPr fontId="11" type="noConversion"/>
  </si>
  <si>
    <t>卵 泡 期</t>
  </si>
  <si>
    <t>卵 泡 期</t>
    <phoneticPr fontId="11" type="noConversion"/>
  </si>
  <si>
    <t>循环中期</t>
  </si>
  <si>
    <t>循环中期</t>
    <phoneticPr fontId="11" type="noConversion"/>
  </si>
  <si>
    <t>黄 体 期</t>
  </si>
  <si>
    <t>黄 体 期</t>
    <phoneticPr fontId="11" type="noConversion"/>
  </si>
  <si>
    <t>绝 经 期</t>
  </si>
  <si>
    <t>绝 经 期</t>
    <phoneticPr fontId="11" type="noConversion"/>
  </si>
  <si>
    <t>正    常</t>
  </si>
  <si>
    <t>孕 1-2周</t>
  </si>
  <si>
    <t>孕 3-4周</t>
  </si>
  <si>
    <t>孕 5-6周</t>
  </si>
  <si>
    <t>孕 6-8周</t>
  </si>
  <si>
    <t>孕 2-3月</t>
  </si>
  <si>
    <t>黄体中期</t>
    <phoneticPr fontId="11" type="noConversion"/>
  </si>
  <si>
    <t>孕 早 期</t>
  </si>
  <si>
    <t>孕 中 期</t>
  </si>
  <si>
    <t>孕 晚 期</t>
  </si>
  <si>
    <t>非 孕 期</t>
  </si>
  <si>
    <t>孕    期</t>
  </si>
  <si>
    <t>避孕女性</t>
  </si>
  <si>
    <t>全年龄段</t>
    <phoneticPr fontId="11" type="noConversion"/>
  </si>
  <si>
    <t>&lt;5.18</t>
    <phoneticPr fontId="11" type="noConversion"/>
  </si>
  <si>
    <t>≥1.04AND&lt;1.55</t>
    <phoneticPr fontId="11" type="noConversion"/>
  </si>
  <si>
    <t>总胆固醇(TC)</t>
    <phoneticPr fontId="11" type="noConversion"/>
  </si>
  <si>
    <t>甘油三酯(TG)</t>
    <phoneticPr fontId="11" type="noConversion"/>
  </si>
  <si>
    <t>高密度脂蛋白(HDL-C)</t>
    <phoneticPr fontId="11" type="noConversion"/>
  </si>
  <si>
    <r>
      <t>表</t>
    </r>
    <r>
      <rPr>
        <b/>
        <sz val="12"/>
        <rFont val="Times New Roman"/>
        <family val="1"/>
      </rPr>
      <t>1</t>
    </r>
  </si>
  <si>
    <t>危急值项目及其报告范围</t>
  </si>
  <si>
    <t>检验项目</t>
  </si>
  <si>
    <t>低限</t>
  </si>
  <si>
    <t>高限</t>
  </si>
  <si>
    <t>血钾(K+)</t>
  </si>
  <si>
    <t>≤2.5</t>
  </si>
  <si>
    <t>≥6.0</t>
  </si>
  <si>
    <t>血钠(Na+)</t>
  </si>
  <si>
    <t>≤120</t>
  </si>
  <si>
    <t>≥160</t>
  </si>
  <si>
    <t>血糖(GLU)</t>
  </si>
  <si>
    <t>≤2.5（新生儿≤2.2）</t>
  </si>
  <si>
    <t>≥30.0</t>
  </si>
  <si>
    <t>血钙(Ca++)</t>
  </si>
  <si>
    <t>≤1.25</t>
  </si>
  <si>
    <t>≥3.25</t>
  </si>
  <si>
    <t>肌钙蛋白I(cTnI)</t>
  </si>
  <si>
    <t>≥0.5</t>
  </si>
  <si>
    <t>白细胞(WBC)</t>
  </si>
  <si>
    <t>≤1.0</t>
  </si>
  <si>
    <t>≥100</t>
  </si>
  <si>
    <r>
      <t>10</t>
    </r>
    <r>
      <rPr>
        <vertAlign val="superscript"/>
        <sz val="12"/>
        <rFont val="宋体"/>
        <family val="3"/>
        <charset val="134"/>
      </rPr>
      <t>9</t>
    </r>
    <r>
      <rPr>
        <sz val="12"/>
        <rFont val="宋体"/>
        <family val="3"/>
        <charset val="134"/>
      </rPr>
      <t>/L</t>
    </r>
  </si>
  <si>
    <t>中性粒细胞绝对值</t>
  </si>
  <si>
    <t>≤0.5</t>
  </si>
  <si>
    <t xml:space="preserve">血红蛋白(HB) </t>
  </si>
  <si>
    <t>≤50</t>
  </si>
  <si>
    <t>血小板(PLT)</t>
  </si>
  <si>
    <t>≤20</t>
  </si>
  <si>
    <t>≥1000</t>
  </si>
  <si>
    <t xml:space="preserve">PT </t>
  </si>
  <si>
    <t>≥70</t>
  </si>
  <si>
    <t>s</t>
  </si>
  <si>
    <t xml:space="preserve">APTT </t>
  </si>
  <si>
    <t>≥150</t>
  </si>
  <si>
    <t>FIB</t>
  </si>
  <si>
    <t>≤1</t>
  </si>
  <si>
    <t>INR</t>
  </si>
  <si>
    <t>≥5.0</t>
  </si>
  <si>
    <t>HIV抗体</t>
  </si>
  <si>
    <t>结果待复检</t>
  </si>
  <si>
    <t>无菌部位微生物涂片</t>
  </si>
  <si>
    <t>阳性</t>
  </si>
  <si>
    <t>无菌部位微生物培养</t>
  </si>
  <si>
    <t>参考区间/医学决定水平</t>
    <phoneticPr fontId="11" type="noConversion"/>
  </si>
  <si>
    <t>是</t>
    <phoneticPr fontId="11" type="noConversion"/>
  </si>
  <si>
    <t>空</t>
  </si>
  <si>
    <t>空</t>
    <phoneticPr fontId="11" type="noConversion"/>
  </si>
  <si>
    <t>备注</t>
    <phoneticPr fontId="11" type="noConversion"/>
  </si>
  <si>
    <t>铁(Fe)</t>
    <phoneticPr fontId="11" type="noConversion"/>
  </si>
  <si>
    <t>淀粉酶(AMY_S)</t>
    <phoneticPr fontId="11" type="noConversion"/>
  </si>
  <si>
    <t>果糖胺(SFA)</t>
    <phoneticPr fontId="11" type="noConversion"/>
  </si>
  <si>
    <t>乳酸脱氢酶(LDH)</t>
    <phoneticPr fontId="11" type="noConversion"/>
  </si>
  <si>
    <t>自动审核逻辑判断公式：出现以下任何一种情况均不能通过审核</t>
  </si>
  <si>
    <t>DBIL＞TBIL</t>
  </si>
  <si>
    <t>新生儿（＜1月）TBIL&gt;300 μmol/L</t>
  </si>
  <si>
    <t>ALB＞TP</t>
  </si>
  <si>
    <t>NA正常,CL＞125</t>
  </si>
  <si>
    <t>NA正常,CL&lt;90</t>
  </si>
  <si>
    <t>CL正常，NA＞150</t>
  </si>
  <si>
    <t>CL正常，NA&lt;130</t>
  </si>
  <si>
    <t>A/G＞3.0或＜0.5</t>
  </si>
  <si>
    <t>AST/ALT＞ 5.0</t>
    <phoneticPr fontId="24" type="noConversion"/>
  </si>
  <si>
    <t>ALT/AST＞ 5.0</t>
    <phoneticPr fontId="24" type="noConversion"/>
  </si>
  <si>
    <t>TSH&lt;0.34和FT3&lt;6或T3&lt;2.73</t>
    <phoneticPr fontId="24" type="noConversion"/>
  </si>
  <si>
    <t>TSH&gt;0.34和FT3&gt;6或T3&gt;2.73</t>
    <phoneticPr fontId="24" type="noConversion"/>
  </si>
  <si>
    <t>FT3与T3或FT4与T4结果表现相反</t>
    <phoneticPr fontId="24" type="noConversion"/>
  </si>
  <si>
    <t>结果为“0”时</t>
    <phoneticPr fontId="24" type="noConversion"/>
  </si>
  <si>
    <t>结果为“////”“＞、＜、空、ERROR”等为非数值类型</t>
    <phoneticPr fontId="24" type="noConversion"/>
  </si>
  <si>
    <t>结果为负值时</t>
    <phoneticPr fontId="24" type="noConversion"/>
  </si>
  <si>
    <t>结果为数值以外的其他符合时</t>
    <phoneticPr fontId="24" type="noConversion"/>
  </si>
  <si>
    <t>脂血、溶血标本出现“+”以上的结果均不能通过自动审核，并将血清指数对不同项目结果的影响等信息传至LIS。</t>
    <phoneticPr fontId="24" type="noConversion"/>
  </si>
  <si>
    <t>标本溶血、脂血、严重黄疸标本不能自动审核。</t>
    <phoneticPr fontId="24" type="noConversion"/>
  </si>
  <si>
    <t>HDL+LDL＞CHOL</t>
    <phoneticPr fontId="24" type="noConversion"/>
  </si>
  <si>
    <t>ts</t>
  </si>
  <si>
    <t>检测结果数和order项目数不一致或不符合时,审核不通过.</t>
  </si>
  <si>
    <t>BUN正常,Cr＞150</t>
  </si>
  <si>
    <t>TSH&lt;0.34和FT4&lt;14.4或T4&lt;157.4</t>
  </si>
  <si>
    <r>
      <rPr>
        <b/>
        <sz val="8"/>
        <rFont val="宋体"/>
        <charset val="134"/>
      </rPr>
      <t>30</t>
    </r>
    <r>
      <rPr>
        <b/>
        <sz val="8"/>
        <color rgb="FFFF0000"/>
        <rFont val="宋体"/>
        <charset val="134"/>
      </rPr>
      <t>改为10
7月7号改</t>
    </r>
  </si>
  <si>
    <r>
      <rPr>
        <b/>
        <sz val="8"/>
        <rFont val="宋体"/>
        <charset val="134"/>
      </rPr>
      <t>45.6</t>
    </r>
    <r>
      <rPr>
        <b/>
        <sz val="8"/>
        <color rgb="FFFF0000"/>
        <rFont val="宋体"/>
        <charset val="134"/>
      </rPr>
      <t>改为38
7月6号</t>
    </r>
  </si>
  <si>
    <r>
      <rPr>
        <b/>
        <sz val="8"/>
        <rFont val="宋体"/>
        <charset val="134"/>
      </rPr>
      <t>30</t>
    </r>
    <r>
      <rPr>
        <b/>
        <sz val="8"/>
        <color rgb="FFFF0000"/>
        <rFont val="宋体"/>
        <charset val="134"/>
      </rPr>
      <t>改为10
7月7号</t>
    </r>
  </si>
  <si>
    <r>
      <rPr>
        <b/>
        <sz val="8"/>
        <rFont val="宋体"/>
        <charset val="134"/>
      </rPr>
      <t>2.568</t>
    </r>
    <r>
      <rPr>
        <b/>
        <sz val="8"/>
        <color rgb="FFFF0000"/>
        <rFont val="宋体"/>
        <charset val="134"/>
      </rPr>
      <t>改为0
7月7号</t>
    </r>
  </si>
  <si>
    <r>
      <rPr>
        <b/>
        <sz val="8"/>
        <rFont val="宋体"/>
        <charset val="134"/>
      </rPr>
      <t>9.6</t>
    </r>
    <r>
      <rPr>
        <b/>
        <sz val="8"/>
        <color rgb="FFFF0000"/>
        <rFont val="宋体"/>
        <charset val="134"/>
      </rPr>
      <t>改为0
7月6号</t>
    </r>
  </si>
  <si>
    <r>
      <rPr>
        <b/>
        <sz val="8"/>
        <rFont val="宋体"/>
        <charset val="134"/>
      </rPr>
      <t>3.24</t>
    </r>
    <r>
      <rPr>
        <b/>
        <sz val="8"/>
        <color rgb="FFFF0000"/>
        <rFont val="宋体"/>
        <charset val="134"/>
      </rPr>
      <t>改为0
7月6号</t>
    </r>
  </si>
  <si>
    <r>
      <rPr>
        <b/>
        <sz val="8"/>
        <rFont val="宋体"/>
        <charset val="134"/>
      </rPr>
      <t>30</t>
    </r>
    <r>
      <rPr>
        <b/>
        <sz val="8"/>
        <color rgb="FFFF0000"/>
        <rFont val="宋体"/>
        <charset val="134"/>
      </rPr>
      <t>改为0
7月5号</t>
    </r>
  </si>
  <si>
    <r>
      <rPr>
        <b/>
        <sz val="8"/>
        <rFont val="宋体"/>
        <charset val="134"/>
      </rPr>
      <t>18</t>
    </r>
    <r>
      <rPr>
        <b/>
        <sz val="8"/>
        <color rgb="FFFF0000"/>
        <rFont val="宋体"/>
        <charset val="134"/>
      </rPr>
      <t>改为0
7月7号</t>
    </r>
  </si>
  <si>
    <r>
      <rPr>
        <b/>
        <sz val="8"/>
        <rFont val="宋体"/>
        <charset val="134"/>
      </rPr>
      <t>1190</t>
    </r>
    <r>
      <rPr>
        <b/>
        <sz val="8"/>
        <color rgb="FFFF0000"/>
        <rFont val="宋体"/>
        <charset val="134"/>
      </rPr>
      <t>改为800
7月7号</t>
    </r>
  </si>
  <si>
    <r>
      <rPr>
        <b/>
        <sz val="8"/>
        <rFont val="宋体"/>
        <charset val="134"/>
      </rPr>
      <t>37.2</t>
    </r>
    <r>
      <rPr>
        <b/>
        <sz val="8"/>
        <color rgb="FFFF0000"/>
        <rFont val="宋体"/>
        <charset val="134"/>
      </rPr>
      <t>改为0
7月7号</t>
    </r>
  </si>
  <si>
    <r>
      <rPr>
        <b/>
        <sz val="8"/>
        <rFont val="宋体"/>
        <charset val="134"/>
      </rPr>
      <t>15</t>
    </r>
    <r>
      <rPr>
        <b/>
        <sz val="8"/>
        <color rgb="FFFF0000"/>
        <rFont val="宋体"/>
        <charset val="134"/>
      </rPr>
      <t>改为0
7月7号</t>
    </r>
  </si>
  <si>
    <r>
      <rPr>
        <b/>
        <sz val="8"/>
        <rFont val="宋体"/>
        <charset val="134"/>
      </rPr>
      <t>19</t>
    </r>
    <r>
      <rPr>
        <b/>
        <sz val="8"/>
        <color rgb="FFFF0000"/>
        <rFont val="宋体"/>
        <charset val="134"/>
      </rPr>
      <t>改为0
7月7号</t>
    </r>
  </si>
  <si>
    <t>急诊(&gt;5圈的优先，上样时间&gt;30,试剂补充后项目优先)</t>
  </si>
  <si>
    <t>平诊样本中(心肌标、HCG、BNP、甲功项目优先检测)</t>
  </si>
  <si>
    <t>将非流水线项目样本放置在固定的架子(雅培的项目、罗氏的项目)</t>
  </si>
  <si>
    <t>PSA&lt;cPSA</t>
  </si>
  <si>
    <t>试剂不足报警提醒</t>
  </si>
  <si>
    <t>免疫类项目低于线性下限时不自动重测</t>
  </si>
  <si>
    <r>
      <rPr>
        <b/>
        <sz val="8"/>
        <rFont val="宋体"/>
        <charset val="134"/>
      </rPr>
      <t>5</t>
    </r>
    <r>
      <rPr>
        <b/>
        <sz val="8"/>
        <color rgb="FFFF0000"/>
        <rFont val="宋体"/>
        <charset val="134"/>
      </rPr>
      <t>改为20
7月6号</t>
    </r>
  </si>
  <si>
    <r>
      <rPr>
        <b/>
        <sz val="8"/>
        <rFont val="宋体"/>
        <charset val="134"/>
      </rPr>
      <t>5</t>
    </r>
    <r>
      <rPr>
        <b/>
        <sz val="8"/>
        <color rgb="FFFF0000"/>
        <rFont val="宋体"/>
        <charset val="134"/>
      </rPr>
      <t>改为10
7月6号</t>
    </r>
  </si>
  <si>
    <t>将含HCG项目的样本离心后，放在固定的架子上</t>
  </si>
  <si>
    <t>XP上的cancelled或system Error自动重测</t>
  </si>
  <si>
    <t>GLU改为只要超过危机值范围（&lt;=2.5或&gt;=30）就重测，不考虑线性范围(L=0.01,H=22).</t>
  </si>
  <si>
    <t>完成情况</t>
  </si>
  <si>
    <t>已完成</t>
  </si>
  <si>
    <r>
      <t>新生儿危急值</t>
    </r>
    <r>
      <rPr>
        <sz val="12"/>
        <rFont val="宋体"/>
        <family val="3"/>
        <charset val="134"/>
      </rPr>
      <t>≤</t>
    </r>
    <r>
      <rPr>
        <sz val="13.8"/>
        <rFont val="宋体"/>
        <family val="3"/>
        <charset val="134"/>
      </rPr>
      <t>2.2</t>
    </r>
  </si>
  <si>
    <t>备注</t>
  </si>
  <si>
    <t>因LIS无法提供周期信息，所有无法按周期设置这些项目的NS,DS.目前只能完成当超过线性范围时，自动进行稀释。</t>
  </si>
  <si>
    <t>客户确认不做这项目</t>
  </si>
  <si>
    <t>支持在LIS系统中实现重做功能</t>
  </si>
  <si>
    <t>支持在LIS系统中实现加急功能(将常规样本变为急诊样本)</t>
  </si>
  <si>
    <t>功能描述</t>
  </si>
  <si>
    <t>客户暂时不做</t>
  </si>
  <si>
    <t>已完成。但存在的问题：1）LIS无法识别已合并，2）重做后的无法合并</t>
  </si>
  <si>
    <t>超出危急值的结果结合历史数据进行判断是否需要重新检测。如与历史数据不符则到另一台仪器重测，如果相符
则不需重测。2个或多个有关联指标出现明显相反的变化。</t>
  </si>
  <si>
    <t>目前，超出危机值的直接重测，没结合历史数据。</t>
  </si>
  <si>
    <t>LIS审核时判断处理</t>
  </si>
  <si>
    <t>未完成</t>
  </si>
  <si>
    <t>超过线性范围的用DTT稀释自动重做,重做后仍然超过线性范围的Sort到Lane04.</t>
  </si>
  <si>
    <t>测试中</t>
  </si>
  <si>
    <t>1.自动签收</t>
  </si>
  <si>
    <t>2.OGTT自动合并</t>
  </si>
  <si>
    <t>3.HCG通过选择稀释倍数后，直接扫描条码实现稀释倍数设置。</t>
  </si>
  <si>
    <t>4.HIL在有些受影响的项目要增加</t>
  </si>
  <si>
    <t>5.显示每个测试的预计完成时间</t>
  </si>
  <si>
    <t>6.Guacamole</t>
  </si>
  <si>
    <t>已完成，Centralink自动变成rerun状态,
但对于回到PO盘的样本（如吸样错误），需要手工将样本拿出来再推进去。</t>
  </si>
  <si>
    <t>界限值</t>
  </si>
  <si>
    <t>TC</t>
  </si>
  <si>
    <t>TG</t>
  </si>
  <si>
    <t>HDL-C</t>
  </si>
  <si>
    <t>LDL-C</t>
  </si>
  <si>
    <t>APOA</t>
  </si>
  <si>
    <t>APOB</t>
  </si>
  <si>
    <t>TP</t>
  </si>
  <si>
    <t>ALB</t>
  </si>
  <si>
    <t>PA</t>
  </si>
  <si>
    <t>TBIL</t>
  </si>
  <si>
    <t>DBIL</t>
  </si>
  <si>
    <t>ALT</t>
  </si>
  <si>
    <t>AST</t>
  </si>
  <si>
    <t>GGT</t>
  </si>
  <si>
    <t>ALP</t>
  </si>
  <si>
    <t>TBA</t>
  </si>
  <si>
    <t>GLU</t>
  </si>
  <si>
    <t>BUN</t>
  </si>
  <si>
    <t>CREA</t>
  </si>
  <si>
    <t>UA</t>
  </si>
  <si>
    <t>CA</t>
  </si>
  <si>
    <t>MG</t>
  </si>
  <si>
    <t>NA</t>
  </si>
  <si>
    <t>K</t>
  </si>
  <si>
    <t>CL</t>
  </si>
  <si>
    <t>Fe</t>
  </si>
  <si>
    <t>AMY_S</t>
  </si>
  <si>
    <t>SFA</t>
  </si>
  <si>
    <t>CYSC</t>
  </si>
  <si>
    <t>CK</t>
  </si>
  <si>
    <t>AMON</t>
  </si>
  <si>
    <t>B-2MG</t>
  </si>
  <si>
    <t>ADA</t>
  </si>
  <si>
    <t>LDH</t>
  </si>
  <si>
    <t>LPa</t>
  </si>
  <si>
    <t>LA</t>
  </si>
  <si>
    <t>LIP</t>
  </si>
  <si>
    <t>PCHE</t>
  </si>
  <si>
    <t>HCY</t>
  </si>
  <si>
    <t>ThCG</t>
  </si>
  <si>
    <t>PROG</t>
  </si>
  <si>
    <t>PRL</t>
  </si>
  <si>
    <t>LH</t>
  </si>
  <si>
    <t>FSH</t>
  </si>
  <si>
    <t>E2</t>
  </si>
  <si>
    <t>TESTO</t>
  </si>
  <si>
    <t>CORT</t>
  </si>
  <si>
    <t>AFP</t>
  </si>
  <si>
    <t>CEA</t>
  </si>
  <si>
    <t>CA125</t>
  </si>
  <si>
    <t>CA15-3</t>
  </si>
  <si>
    <t>CA19-9</t>
  </si>
  <si>
    <t>PSA</t>
  </si>
  <si>
    <t>cPSA</t>
  </si>
  <si>
    <t>iPTH</t>
  </si>
  <si>
    <t>CTNI</t>
  </si>
  <si>
    <t>MYO</t>
  </si>
  <si>
    <t>CK-MB</t>
  </si>
  <si>
    <t>BNP</t>
  </si>
  <si>
    <t>BNP2</t>
  </si>
  <si>
    <t>T3</t>
  </si>
  <si>
    <t>T4</t>
  </si>
  <si>
    <t>FT3</t>
  </si>
  <si>
    <t>FT4</t>
  </si>
  <si>
    <t>TSH</t>
  </si>
  <si>
    <t>aTPO</t>
  </si>
  <si>
    <t>aTG</t>
  </si>
  <si>
    <t>Ferr</t>
  </si>
  <si>
    <t>FOL</t>
  </si>
  <si>
    <t>VB12</t>
  </si>
  <si>
    <t>IRI</t>
  </si>
  <si>
    <t>Cps</t>
  </si>
  <si>
    <t>VitD</t>
  </si>
</sst>
</file>

<file path=xl/styles.xml><?xml version="1.0" encoding="utf-8"?>
<styleSheet xmlns="http://schemas.openxmlformats.org/spreadsheetml/2006/main">
  <numFmts count="2">
    <numFmt numFmtId="164" formatCode="0.00_ "/>
    <numFmt numFmtId="165" formatCode="0.00_);[Red]\(0.00\)"/>
  </numFmts>
  <fonts count="38">
    <font>
      <sz val="12"/>
      <name val="宋体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b/>
      <sz val="11"/>
      <color indexed="12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0.5"/>
      <name val="Arial"/>
      <family val="2"/>
    </font>
    <font>
      <b/>
      <sz val="10.5"/>
      <name val="黑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sz val="8"/>
      <color rgb="FF000000"/>
      <name val="宋体"/>
      <family val="3"/>
      <charset val="134"/>
    </font>
    <font>
      <sz val="8"/>
      <color rgb="FF000000"/>
      <name val="Calibri"/>
      <family val="2"/>
    </font>
    <font>
      <sz val="8"/>
      <color rgb="FF000000"/>
      <name val="Times New Roman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Calibri"/>
      <family val="3"/>
      <charset val="134"/>
      <scheme val="minor"/>
    </font>
    <font>
      <sz val="10"/>
      <name val="Calibri"/>
      <family val="3"/>
      <charset val="134"/>
      <scheme val="minor"/>
    </font>
    <font>
      <sz val="10"/>
      <color rgb="FFFF0000"/>
      <name val="Calibri"/>
      <family val="3"/>
      <charset val="134"/>
      <scheme val="minor"/>
    </font>
    <font>
      <sz val="10"/>
      <color theme="1"/>
      <name val="宋体"/>
      <family val="3"/>
      <charset val="134"/>
    </font>
    <font>
      <sz val="13.8"/>
      <name val="宋体"/>
      <family val="3"/>
      <charset val="134"/>
    </font>
    <font>
      <b/>
      <sz val="12"/>
      <name val="Times New Roman"/>
      <family val="1"/>
    </font>
    <font>
      <b/>
      <sz val="14"/>
      <name val="Times New Roman"/>
      <family val="1"/>
    </font>
    <font>
      <vertAlign val="superscript"/>
      <sz val="12"/>
      <name val="宋体"/>
      <family val="3"/>
      <charset val="134"/>
    </font>
    <font>
      <b/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8"/>
      <name val="宋体"/>
      <charset val="134"/>
    </font>
    <font>
      <b/>
      <sz val="8"/>
      <color rgb="FFFF0000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3" fillId="7" borderId="10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justify" vertical="center"/>
    </xf>
    <xf numFmtId="0" fontId="19" fillId="0" borderId="0" xfId="0" applyFont="1" applyAlignment="1">
      <alignment horizontal="justify" vertical="center"/>
    </xf>
    <xf numFmtId="0" fontId="21" fillId="0" borderId="2" xfId="0" applyFont="1" applyBorder="1" applyAlignment="1">
      <alignment horizontal="justify" vertical="center"/>
    </xf>
    <xf numFmtId="0" fontId="21" fillId="0" borderId="1" xfId="0" applyFont="1" applyBorder="1" applyAlignment="1">
      <alignment horizontal="justify" vertical="center"/>
    </xf>
    <xf numFmtId="0" fontId="22" fillId="0" borderId="3" xfId="0" applyFont="1" applyBorder="1" applyAlignment="1">
      <alignment horizontal="justify" vertical="center"/>
    </xf>
    <xf numFmtId="0" fontId="23" fillId="0" borderId="4" xfId="0" applyFont="1" applyBorder="1" applyAlignment="1">
      <alignment horizontal="center" vertical="center"/>
    </xf>
    <xf numFmtId="0" fontId="21" fillId="0" borderId="3" xfId="0" applyFont="1" applyBorder="1" applyAlignment="1">
      <alignment horizontal="justify" vertical="center"/>
    </xf>
    <xf numFmtId="0" fontId="22" fillId="0" borderId="4" xfId="0" applyFont="1" applyBorder="1" applyAlignment="1">
      <alignment horizontal="center" vertical="center"/>
    </xf>
    <xf numFmtId="0" fontId="25" fillId="0" borderId="0" xfId="0" applyFont="1">
      <alignment vertical="center"/>
    </xf>
    <xf numFmtId="0" fontId="0" fillId="0" borderId="0" xfId="0" applyAlignment="1">
      <alignment vertical="center" shrinkToFit="1"/>
    </xf>
    <xf numFmtId="0" fontId="4" fillId="0" borderId="13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9" fontId="4" fillId="2" borderId="10" xfId="0" applyNumberFormat="1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shrinkToFit="1"/>
    </xf>
    <xf numFmtId="0" fontId="15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vertical="center" shrinkToFit="1"/>
    </xf>
    <xf numFmtId="0" fontId="1" fillId="0" borderId="10" xfId="0" applyFont="1" applyBorder="1" applyAlignment="1">
      <alignment horizontal="center" vertical="center" wrapText="1"/>
    </xf>
    <xf numFmtId="0" fontId="15" fillId="6" borderId="10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6" fillId="0" borderId="10" xfId="0" applyFont="1" applyBorder="1" applyAlignment="1">
      <alignment horizontal="left" vertical="center" wrapText="1"/>
    </xf>
    <xf numFmtId="0" fontId="27" fillId="0" borderId="10" xfId="0" applyFont="1" applyBorder="1" applyAlignment="1">
      <alignment horizontal="left" vertical="center"/>
    </xf>
    <xf numFmtId="0" fontId="28" fillId="0" borderId="10" xfId="0" applyFont="1" applyBorder="1" applyAlignment="1">
      <alignment horizontal="left" vertical="center"/>
    </xf>
    <xf numFmtId="0" fontId="4" fillId="6" borderId="10" xfId="0" applyFont="1" applyFill="1" applyBorder="1" applyAlignment="1">
      <alignment horizontal="left" vertical="center" wrapText="1"/>
    </xf>
    <xf numFmtId="0" fontId="27" fillId="6" borderId="10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center" vertical="center" wrapText="1"/>
    </xf>
    <xf numFmtId="0" fontId="0" fillId="6" borderId="10" xfId="0" applyFill="1" applyBorder="1">
      <alignment vertical="center"/>
    </xf>
    <xf numFmtId="0" fontId="13" fillId="6" borderId="10" xfId="0" applyFont="1" applyFill="1" applyBorder="1" applyAlignment="1">
      <alignment horizontal="center" vertical="center" wrapText="1"/>
    </xf>
    <xf numFmtId="0" fontId="0" fillId="6" borderId="10" xfId="0" applyFill="1" applyBorder="1" applyAlignment="1">
      <alignment vertical="center" shrinkToFit="1"/>
    </xf>
    <xf numFmtId="0" fontId="0" fillId="6" borderId="0" xfId="0" applyFill="1">
      <alignment vertical="center"/>
    </xf>
    <xf numFmtId="0" fontId="3" fillId="4" borderId="9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29" fillId="0" borderId="1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justify" vertical="center" wrapText="1"/>
    </xf>
    <xf numFmtId="0" fontId="10" fillId="0" borderId="8" xfId="0" applyFont="1" applyBorder="1" applyAlignment="1">
      <alignment horizontal="justify" vertical="center" wrapText="1"/>
    </xf>
    <xf numFmtId="0" fontId="25" fillId="0" borderId="0" xfId="0" applyFont="1" applyAlignment="1">
      <alignment horizontal="justify" vertical="center" wrapText="1"/>
    </xf>
    <xf numFmtId="0" fontId="25" fillId="0" borderId="0" xfId="0" applyFont="1" applyAlignment="1">
      <alignment horizontal="left" vertical="center" wrapText="1"/>
    </xf>
    <xf numFmtId="0" fontId="25" fillId="0" borderId="5" xfId="0" applyFont="1" applyBorder="1" applyAlignment="1">
      <alignment horizontal="justify" vertical="center" wrapText="1"/>
    </xf>
    <xf numFmtId="0" fontId="32" fillId="0" borderId="0" xfId="0" applyFont="1" applyAlignment="1">
      <alignment horizontal="center" vertical="center"/>
    </xf>
    <xf numFmtId="165" fontId="3" fillId="2" borderId="11" xfId="0" applyNumberFormat="1" applyFont="1" applyFill="1" applyBorder="1" applyAlignment="1">
      <alignment horizontal="center" vertical="center" wrapText="1"/>
    </xf>
    <xf numFmtId="165" fontId="4" fillId="2" borderId="10" xfId="0" applyNumberFormat="1" applyFont="1" applyFill="1" applyBorder="1" applyAlignment="1">
      <alignment horizontal="center" vertical="center" wrapText="1"/>
    </xf>
    <xf numFmtId="165" fontId="0" fillId="0" borderId="10" xfId="0" applyNumberFormat="1" applyBorder="1">
      <alignment vertical="center"/>
    </xf>
    <xf numFmtId="165" fontId="0" fillId="6" borderId="10" xfId="0" applyNumberFormat="1" applyFill="1" applyBorder="1">
      <alignment vertical="center"/>
    </xf>
    <xf numFmtId="165" fontId="0" fillId="0" borderId="0" xfId="0" applyNumberFormat="1">
      <alignment vertical="center"/>
    </xf>
    <xf numFmtId="164" fontId="3" fillId="2" borderId="18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0" fillId="0" borderId="10" xfId="0" applyNumberFormat="1" applyBorder="1">
      <alignment vertical="center"/>
    </xf>
    <xf numFmtId="164" fontId="0" fillId="6" borderId="10" xfId="0" applyNumberFormat="1" applyFill="1" applyBorder="1">
      <alignment vertical="center"/>
    </xf>
    <xf numFmtId="164" fontId="0" fillId="0" borderId="0" xfId="0" applyNumberFormat="1">
      <alignment vertical="center"/>
    </xf>
    <xf numFmtId="0" fontId="29" fillId="0" borderId="10" xfId="0" applyFont="1" applyBorder="1" applyAlignment="1">
      <alignment horizontal="left" vertical="center" wrapText="1"/>
    </xf>
    <xf numFmtId="0" fontId="35" fillId="0" borderId="0" xfId="0" applyFont="1" applyAlignment="1">
      <alignment horizontal="left" vertical="center"/>
    </xf>
    <xf numFmtId="0" fontId="9" fillId="0" borderId="12" xfId="0" applyFont="1" applyFill="1" applyBorder="1" applyAlignment="1">
      <alignment horizontal="left" vertical="center"/>
    </xf>
    <xf numFmtId="0" fontId="9" fillId="0" borderId="13" xfId="0" applyFont="1" applyFill="1" applyBorder="1" applyAlignment="1">
      <alignment horizontal="left" vertical="center"/>
    </xf>
    <xf numFmtId="0" fontId="9" fillId="0" borderId="12" xfId="0" applyNumberFormat="1" applyFont="1" applyBorder="1" applyAlignment="1">
      <alignment horizontal="left" vertical="center"/>
    </xf>
    <xf numFmtId="0" fontId="9" fillId="0" borderId="13" xfId="0" applyNumberFormat="1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 wrapText="1"/>
    </xf>
    <xf numFmtId="0" fontId="16" fillId="0" borderId="12" xfId="0" applyNumberFormat="1" applyFont="1" applyBorder="1" applyAlignment="1">
      <alignment horizontal="left" vertical="center"/>
    </xf>
    <xf numFmtId="0" fontId="16" fillId="0" borderId="13" xfId="0" applyNumberFormat="1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16" fillId="0" borderId="0" xfId="0" applyNumberFormat="1" applyFont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29" fillId="6" borderId="10" xfId="0" applyFont="1" applyFill="1" applyBorder="1" applyAlignment="1">
      <alignment horizontal="left" vertical="center" wrapText="1"/>
    </xf>
    <xf numFmtId="0" fontId="37" fillId="2" borderId="3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9" fillId="6" borderId="10" xfId="0" applyFont="1" applyFill="1" applyBorder="1" applyAlignment="1">
      <alignment horizontal="left" vertical="center" wrapText="1"/>
    </xf>
    <xf numFmtId="0" fontId="9" fillId="6" borderId="15" xfId="0" applyFont="1" applyFill="1" applyBorder="1" applyAlignment="1">
      <alignment horizontal="left"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0" borderId="0" xfId="0" applyAlignment="1">
      <alignment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12" fillId="4" borderId="6" xfId="0" applyFont="1" applyFill="1" applyBorder="1" applyAlignment="1">
      <alignment horizontal="left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4" fillId="4" borderId="9" xfId="0" applyFont="1" applyFill="1" applyBorder="1" applyAlignment="1">
      <alignment horizontal="left" vertical="center" wrapText="1"/>
    </xf>
    <xf numFmtId="0" fontId="34" fillId="4" borderId="6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165" fontId="3" fillId="2" borderId="8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64" fontId="3" fillId="2" borderId="8" xfId="0" applyNumberFormat="1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8" borderId="24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center" vertical="center" shrinkToFit="1"/>
    </xf>
    <xf numFmtId="0" fontId="14" fillId="4" borderId="17" xfId="0" applyFont="1" applyFill="1" applyBorder="1" applyAlignment="1">
      <alignment horizontal="center" vertical="center" shrinkToFit="1"/>
    </xf>
    <xf numFmtId="0" fontId="6" fillId="4" borderId="23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20" fillId="0" borderId="5" xfId="0" applyFont="1" applyBorder="1" applyAlignment="1">
      <alignment horizontal="left" vertical="center"/>
    </xf>
    <xf numFmtId="0" fontId="22" fillId="0" borderId="9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1" fillId="0" borderId="9" xfId="0" applyFont="1" applyBorder="1" applyAlignment="1">
      <alignment horizontal="justify" vertical="center"/>
    </xf>
    <xf numFmtId="0" fontId="21" fillId="0" borderId="6" xfId="0" applyFont="1" applyBorder="1" applyAlignment="1">
      <alignment horizontal="justify" vertical="center"/>
    </xf>
    <xf numFmtId="0" fontId="21" fillId="0" borderId="4" xfId="0" applyFont="1" applyBorder="1" applyAlignment="1">
      <alignment horizontal="justify" vertical="center"/>
    </xf>
    <xf numFmtId="0" fontId="21" fillId="0" borderId="9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1" fillId="0" borderId="9" xfId="0" applyFont="1" applyBorder="1" applyAlignment="1">
      <alignment horizontal="justify" vertical="center" wrapText="1"/>
    </xf>
    <xf numFmtId="0" fontId="21" fillId="0" borderId="6" xfId="0" applyFont="1" applyBorder="1" applyAlignment="1">
      <alignment horizontal="justify" vertical="center" wrapText="1"/>
    </xf>
    <xf numFmtId="0" fontId="21" fillId="0" borderId="4" xfId="0" applyFont="1" applyBorder="1" applyAlignment="1">
      <alignment horizontal="justify" vertical="center" wrapText="1"/>
    </xf>
    <xf numFmtId="0" fontId="25" fillId="0" borderId="5" xfId="0" applyFont="1" applyBorder="1" applyAlignment="1">
      <alignment horizontal="justify" vertical="center" wrapText="1"/>
    </xf>
    <xf numFmtId="0" fontId="10" fillId="0" borderId="25" xfId="0" applyFont="1" applyBorder="1" applyAlignment="1">
      <alignment horizontal="justify" vertical="center" wrapText="1"/>
    </xf>
    <xf numFmtId="0" fontId="10" fillId="0" borderId="5" xfId="0" applyFont="1" applyBorder="1" applyAlignment="1">
      <alignment horizontal="justify" vertical="center" wrapText="1"/>
    </xf>
    <xf numFmtId="0" fontId="10" fillId="0" borderId="8" xfId="0" applyFont="1" applyBorder="1" applyAlignment="1">
      <alignment horizontal="center" vertical="center" wrapText="1"/>
    </xf>
    <xf numFmtId="0" fontId="25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B218"/>
  <sheetViews>
    <sheetView tabSelected="1" zoomScale="130" zoomScaleNormal="130" workbookViewId="0">
      <pane xSplit="5" ySplit="2" topLeftCell="Q207" activePane="bottomRight" state="frozen"/>
      <selection pane="topRight" activeCell="F1" sqref="F1"/>
      <selection pane="bottomLeft" activeCell="A3" sqref="A3"/>
      <selection pane="bottomRight" activeCell="C213" sqref="C213"/>
    </sheetView>
  </sheetViews>
  <sheetFormatPr defaultRowHeight="17.25"/>
  <cols>
    <col min="1" max="1" width="4.77734375" style="33" customWidth="1"/>
    <col min="2" max="2" width="5.88671875" style="33" customWidth="1"/>
    <col min="3" max="3" width="10" style="33" customWidth="1"/>
    <col min="4" max="4" width="5.77734375" style="33" customWidth="1"/>
    <col min="5" max="5" width="17.33203125" style="65" customWidth="1"/>
    <col min="6" max="7" width="9" customWidth="1"/>
    <col min="8" max="8" width="9" style="58" customWidth="1"/>
    <col min="9" max="9" width="9" customWidth="1"/>
    <col min="10" max="10" width="9" style="63" customWidth="1"/>
    <col min="11" max="11" width="4.88671875" customWidth="1"/>
    <col min="12" max="12" width="8.88671875" customWidth="1"/>
    <col min="13" max="14" width="9" customWidth="1"/>
    <col min="15" max="15" width="9" hidden="1" customWidth="1"/>
    <col min="16" max="16" width="15.88671875" style="16" hidden="1" customWidth="1"/>
    <col min="17" max="17" width="10.109375" customWidth="1"/>
    <col min="18" max="18" width="9.77734375" customWidth="1"/>
  </cols>
  <sheetData>
    <row r="1" spans="1:28" s="1" customFormat="1" ht="33.75" customHeight="1" thickBot="1">
      <c r="A1" s="107" t="s">
        <v>22</v>
      </c>
      <c r="B1" s="104" t="s">
        <v>28</v>
      </c>
      <c r="C1" s="104" t="s">
        <v>0</v>
      </c>
      <c r="D1" s="44" t="s">
        <v>246</v>
      </c>
      <c r="E1" s="109" t="s">
        <v>1</v>
      </c>
      <c r="F1" s="111" t="s">
        <v>2</v>
      </c>
      <c r="G1" s="113" t="s">
        <v>3</v>
      </c>
      <c r="H1" s="114"/>
      <c r="I1" s="115"/>
      <c r="J1" s="116"/>
      <c r="K1" s="6"/>
      <c r="L1" s="6" t="s">
        <v>328</v>
      </c>
      <c r="M1" s="106" t="s">
        <v>324</v>
      </c>
      <c r="N1" s="106"/>
      <c r="O1" s="117" t="s">
        <v>198</v>
      </c>
      <c r="P1" s="127" t="s">
        <v>23</v>
      </c>
      <c r="Q1" s="129" t="s">
        <v>26</v>
      </c>
      <c r="R1" s="130"/>
      <c r="S1" s="119" t="s">
        <v>4</v>
      </c>
      <c r="T1" s="125" t="s">
        <v>27</v>
      </c>
      <c r="U1" s="121" t="s">
        <v>5</v>
      </c>
      <c r="V1" s="122"/>
      <c r="W1" s="97"/>
      <c r="X1" s="123" t="s">
        <v>6</v>
      </c>
      <c r="Y1" s="124"/>
      <c r="Z1" s="102" t="s">
        <v>7</v>
      </c>
      <c r="AA1" s="101" t="s">
        <v>384</v>
      </c>
      <c r="AB1" s="100" t="s">
        <v>381</v>
      </c>
    </row>
    <row r="2" spans="1:28" s="1" customFormat="1" ht="16.5">
      <c r="A2" s="108"/>
      <c r="B2" s="105"/>
      <c r="C2" s="108"/>
      <c r="D2" s="45"/>
      <c r="E2" s="110"/>
      <c r="F2" s="112"/>
      <c r="G2" s="18" t="s">
        <v>8</v>
      </c>
      <c r="H2" s="54" t="s">
        <v>9</v>
      </c>
      <c r="I2" s="19" t="s">
        <v>10</v>
      </c>
      <c r="J2" s="59" t="s">
        <v>11</v>
      </c>
      <c r="K2" s="20"/>
      <c r="L2" s="20"/>
      <c r="M2" s="20" t="s">
        <v>9</v>
      </c>
      <c r="N2" s="20" t="s">
        <v>10</v>
      </c>
      <c r="O2" s="118"/>
      <c r="P2" s="128"/>
      <c r="Q2" s="20" t="s">
        <v>9</v>
      </c>
      <c r="R2" s="20" t="s">
        <v>10</v>
      </c>
      <c r="S2" s="120"/>
      <c r="T2" s="126"/>
      <c r="U2" s="21" t="s">
        <v>9</v>
      </c>
      <c r="V2" s="21" t="s">
        <v>10</v>
      </c>
      <c r="W2" s="22" t="s">
        <v>405</v>
      </c>
      <c r="X2" s="22" t="s">
        <v>12</v>
      </c>
      <c r="Y2" s="23" t="s">
        <v>13</v>
      </c>
      <c r="Z2" s="103"/>
      <c r="AA2" s="101"/>
      <c r="AB2" s="100"/>
    </row>
    <row r="3" spans="1:28" ht="30">
      <c r="A3" s="32">
        <v>9</v>
      </c>
      <c r="B3" s="34" t="s">
        <v>234</v>
      </c>
      <c r="C3" s="32" t="s">
        <v>406</v>
      </c>
      <c r="D3" s="32"/>
      <c r="E3" s="64" t="s">
        <v>277</v>
      </c>
      <c r="F3" s="4" t="s">
        <v>16</v>
      </c>
      <c r="G3" s="24">
        <v>0.7</v>
      </c>
      <c r="H3" s="55">
        <f t="shared" ref="H3:H18" si="0">IF(M3*G3=0,S3,M3*G3)</f>
        <v>1.7999999999999998</v>
      </c>
      <c r="I3" s="3">
        <f>N3*J3</f>
        <v>15.51</v>
      </c>
      <c r="J3" s="60">
        <v>3</v>
      </c>
      <c r="K3" s="5" t="s">
        <v>24</v>
      </c>
      <c r="L3" s="46" t="s">
        <v>275</v>
      </c>
      <c r="M3" s="46">
        <v>0</v>
      </c>
      <c r="N3" s="46">
        <v>5.17</v>
      </c>
      <c r="O3" s="4" t="s">
        <v>242</v>
      </c>
      <c r="P3" s="28" t="s">
        <v>230</v>
      </c>
      <c r="Q3" s="4">
        <v>1.5</v>
      </c>
      <c r="R3" s="4">
        <v>19.399999999999999</v>
      </c>
      <c r="S3" s="25">
        <f>IF(Q3*1.2&lt;0.2,0.2,Q3*1.2)</f>
        <v>1.7999999999999998</v>
      </c>
      <c r="T3" s="25">
        <v>5</v>
      </c>
      <c r="U3" s="25"/>
      <c r="V3" s="25"/>
      <c r="W3" s="25"/>
      <c r="X3" s="25">
        <v>7</v>
      </c>
      <c r="Y3" s="25">
        <v>50</v>
      </c>
      <c r="Z3" s="25">
        <v>25</v>
      </c>
      <c r="AB3" t="s">
        <v>382</v>
      </c>
    </row>
    <row r="4" spans="1:28" ht="30">
      <c r="A4" s="32"/>
      <c r="B4" s="34" t="s">
        <v>234</v>
      </c>
      <c r="C4" s="32" t="s">
        <v>406</v>
      </c>
      <c r="D4" s="32"/>
      <c r="E4" s="64" t="s">
        <v>73</v>
      </c>
      <c r="F4" s="4" t="s">
        <v>16</v>
      </c>
      <c r="G4" s="24">
        <v>0.7</v>
      </c>
      <c r="H4" s="55">
        <f t="shared" si="0"/>
        <v>1.7999999999999998</v>
      </c>
      <c r="I4" s="3">
        <f t="shared" ref="I4:I18" si="1">N4*J4</f>
        <v>15.51</v>
      </c>
      <c r="J4" s="60">
        <v>3</v>
      </c>
      <c r="K4" s="5" t="s">
        <v>25</v>
      </c>
      <c r="L4" s="46" t="s">
        <v>194</v>
      </c>
      <c r="M4" s="46">
        <v>0</v>
      </c>
      <c r="N4" s="46">
        <v>5.17</v>
      </c>
      <c r="O4" s="4" t="s">
        <v>242</v>
      </c>
      <c r="P4" s="28" t="s">
        <v>230</v>
      </c>
      <c r="Q4" s="4">
        <v>1.5</v>
      </c>
      <c r="R4" s="4">
        <v>19.399999999999999</v>
      </c>
      <c r="S4" s="25">
        <f t="shared" ref="S4:S18" si="2">IF(Q4*1.2&lt;0.2,0.2,Q4*1.2)</f>
        <v>1.7999999999999998</v>
      </c>
      <c r="T4" s="25">
        <v>5</v>
      </c>
      <c r="U4" s="25"/>
      <c r="V4" s="25"/>
      <c r="W4" s="25"/>
      <c r="X4" s="25">
        <v>7</v>
      </c>
      <c r="Y4" s="25">
        <v>50</v>
      </c>
      <c r="Z4" s="25">
        <v>25</v>
      </c>
      <c r="AB4" t="s">
        <v>382</v>
      </c>
    </row>
    <row r="5" spans="1:28">
      <c r="A5" s="32">
        <v>10</v>
      </c>
      <c r="B5" s="34" t="s">
        <v>234</v>
      </c>
      <c r="C5" s="32" t="s">
        <v>407</v>
      </c>
      <c r="D5" s="32"/>
      <c r="E5" s="64" t="s">
        <v>278</v>
      </c>
      <c r="F5" s="4" t="s">
        <v>16</v>
      </c>
      <c r="G5" s="24">
        <v>0.7</v>
      </c>
      <c r="H5" s="55">
        <f t="shared" si="0"/>
        <v>0.24</v>
      </c>
      <c r="I5" s="3">
        <f t="shared" si="1"/>
        <v>5.07</v>
      </c>
      <c r="J5" s="60">
        <v>3</v>
      </c>
      <c r="K5" s="5" t="s">
        <v>24</v>
      </c>
      <c r="L5" s="46" t="s">
        <v>195</v>
      </c>
      <c r="M5" s="46">
        <v>0</v>
      </c>
      <c r="N5" s="46">
        <v>1.69</v>
      </c>
      <c r="O5" s="4" t="s">
        <v>243</v>
      </c>
      <c r="P5" s="28" t="s">
        <v>230</v>
      </c>
      <c r="Q5" s="4">
        <v>0.2</v>
      </c>
      <c r="R5" s="4">
        <v>11.4</v>
      </c>
      <c r="S5" s="25">
        <f t="shared" si="2"/>
        <v>0.24</v>
      </c>
      <c r="T5" s="25">
        <v>5</v>
      </c>
      <c r="U5" s="25"/>
      <c r="V5" s="25"/>
      <c r="W5" s="25"/>
      <c r="X5" s="25">
        <v>7</v>
      </c>
      <c r="Y5" s="25">
        <v>50</v>
      </c>
      <c r="Z5" s="25">
        <v>25</v>
      </c>
      <c r="AB5" t="s">
        <v>382</v>
      </c>
    </row>
    <row r="6" spans="1:28">
      <c r="A6" s="32"/>
      <c r="B6" s="34" t="s">
        <v>234</v>
      </c>
      <c r="C6" s="32" t="s">
        <v>407</v>
      </c>
      <c r="D6" s="32"/>
      <c r="E6" s="64" t="s">
        <v>74</v>
      </c>
      <c r="F6" s="4" t="s">
        <v>16</v>
      </c>
      <c r="G6" s="24">
        <v>0.7</v>
      </c>
      <c r="H6" s="55">
        <f t="shared" si="0"/>
        <v>0.24</v>
      </c>
      <c r="I6" s="3">
        <f t="shared" si="1"/>
        <v>5.07</v>
      </c>
      <c r="J6" s="60">
        <v>3</v>
      </c>
      <c r="K6" s="5" t="s">
        <v>25</v>
      </c>
      <c r="L6" s="46" t="s">
        <v>195</v>
      </c>
      <c r="M6" s="46">
        <v>0</v>
      </c>
      <c r="N6" s="46">
        <v>1.69</v>
      </c>
      <c r="O6" s="4" t="s">
        <v>243</v>
      </c>
      <c r="P6" s="28" t="s">
        <v>230</v>
      </c>
      <c r="Q6" s="4">
        <v>0.2</v>
      </c>
      <c r="R6" s="4">
        <v>11.4</v>
      </c>
      <c r="S6" s="25">
        <f t="shared" si="2"/>
        <v>0.24</v>
      </c>
      <c r="T6" s="25">
        <v>5</v>
      </c>
      <c r="U6" s="25"/>
      <c r="V6" s="25"/>
      <c r="W6" s="25">
        <v>10</v>
      </c>
      <c r="X6" s="25">
        <v>7</v>
      </c>
      <c r="Y6" s="25">
        <v>50</v>
      </c>
      <c r="Z6" s="25">
        <v>25</v>
      </c>
      <c r="AB6" t="s">
        <v>382</v>
      </c>
    </row>
    <row r="7" spans="1:28" ht="30">
      <c r="A7" s="32">
        <v>11</v>
      </c>
      <c r="B7" s="34" t="s">
        <v>234</v>
      </c>
      <c r="C7" s="32" t="s">
        <v>408</v>
      </c>
      <c r="D7" s="32"/>
      <c r="E7" s="64" t="s">
        <v>279</v>
      </c>
      <c r="F7" s="4" t="s">
        <v>16</v>
      </c>
      <c r="G7" s="24">
        <v>0.7</v>
      </c>
      <c r="H7" s="55">
        <f t="shared" si="0"/>
        <v>0.72799999999999998</v>
      </c>
      <c r="I7" s="3">
        <f t="shared" si="1"/>
        <v>4.62</v>
      </c>
      <c r="J7" s="60">
        <v>3</v>
      </c>
      <c r="K7" s="5" t="s">
        <v>24</v>
      </c>
      <c r="L7" s="27" t="s">
        <v>276</v>
      </c>
      <c r="M7" s="46">
        <v>1.04</v>
      </c>
      <c r="N7" s="46">
        <v>1.54</v>
      </c>
      <c r="O7" s="27"/>
      <c r="P7" s="28" t="s">
        <v>230</v>
      </c>
      <c r="Q7" s="4">
        <v>0.01</v>
      </c>
      <c r="R7" s="4">
        <v>3.9</v>
      </c>
      <c r="S7" s="25">
        <f t="shared" si="2"/>
        <v>0.2</v>
      </c>
      <c r="T7" s="25">
        <v>5</v>
      </c>
      <c r="U7" s="25"/>
      <c r="V7" s="25"/>
      <c r="W7" s="25"/>
      <c r="X7" s="25">
        <v>7</v>
      </c>
      <c r="Y7" s="25">
        <v>50</v>
      </c>
      <c r="Z7" s="25">
        <v>25</v>
      </c>
      <c r="AB7" t="s">
        <v>382</v>
      </c>
    </row>
    <row r="8" spans="1:28">
      <c r="A8" s="32"/>
      <c r="B8" s="34" t="s">
        <v>234</v>
      </c>
      <c r="C8" s="32" t="s">
        <v>408</v>
      </c>
      <c r="D8" s="32"/>
      <c r="E8" s="64" t="s">
        <v>75</v>
      </c>
      <c r="F8" s="4" t="s">
        <v>16</v>
      </c>
      <c r="G8" s="24">
        <v>0.7</v>
      </c>
      <c r="H8" s="55">
        <f t="shared" si="0"/>
        <v>0.72799999999999998</v>
      </c>
      <c r="I8" s="3">
        <f t="shared" si="1"/>
        <v>4.62</v>
      </c>
      <c r="J8" s="60">
        <v>3</v>
      </c>
      <c r="K8" s="5" t="s">
        <v>25</v>
      </c>
      <c r="L8" s="27"/>
      <c r="M8" s="46">
        <v>1.04</v>
      </c>
      <c r="N8" s="46">
        <v>1.54</v>
      </c>
      <c r="O8" s="27"/>
      <c r="P8" s="28" t="s">
        <v>230</v>
      </c>
      <c r="Q8" s="4">
        <v>0.01</v>
      </c>
      <c r="R8" s="4">
        <v>3.9</v>
      </c>
      <c r="S8" s="25">
        <f t="shared" si="2"/>
        <v>0.2</v>
      </c>
      <c r="T8" s="25">
        <v>5</v>
      </c>
      <c r="U8" s="25"/>
      <c r="V8" s="25"/>
      <c r="W8" s="25"/>
      <c r="X8" s="25">
        <v>7</v>
      </c>
      <c r="Y8" s="25">
        <v>50</v>
      </c>
      <c r="Z8" s="25">
        <v>25</v>
      </c>
      <c r="AB8" t="s">
        <v>382</v>
      </c>
    </row>
    <row r="9" spans="1:28">
      <c r="A9" s="32">
        <v>12</v>
      </c>
      <c r="B9" s="34" t="s">
        <v>234</v>
      </c>
      <c r="C9" s="32" t="s">
        <v>409</v>
      </c>
      <c r="D9" s="32"/>
      <c r="E9" s="64" t="s">
        <v>76</v>
      </c>
      <c r="F9" s="4" t="s">
        <v>16</v>
      </c>
      <c r="G9" s="24">
        <v>0.7</v>
      </c>
      <c r="H9" s="55">
        <f t="shared" si="0"/>
        <v>0.2</v>
      </c>
      <c r="I9" s="3">
        <f t="shared" si="1"/>
        <v>10.08</v>
      </c>
      <c r="J9" s="60">
        <v>3</v>
      </c>
      <c r="K9" s="5" t="s">
        <v>24</v>
      </c>
      <c r="L9" s="46" t="s">
        <v>193</v>
      </c>
      <c r="M9" s="46">
        <v>0</v>
      </c>
      <c r="N9" s="46">
        <v>3.36</v>
      </c>
      <c r="O9" s="4"/>
      <c r="P9" s="28" t="s">
        <v>230</v>
      </c>
      <c r="Q9" s="4">
        <v>0.1</v>
      </c>
      <c r="R9" s="4">
        <v>25.8</v>
      </c>
      <c r="S9" s="25">
        <f t="shared" si="2"/>
        <v>0.2</v>
      </c>
      <c r="T9" s="25">
        <v>5</v>
      </c>
      <c r="U9" s="25"/>
      <c r="V9" s="25"/>
      <c r="W9" s="25"/>
      <c r="X9" s="25">
        <v>7</v>
      </c>
      <c r="Y9" s="25">
        <v>50</v>
      </c>
      <c r="Z9" s="25">
        <v>25</v>
      </c>
      <c r="AB9" t="s">
        <v>382</v>
      </c>
    </row>
    <row r="10" spans="1:28">
      <c r="A10" s="32"/>
      <c r="B10" s="34" t="s">
        <v>234</v>
      </c>
      <c r="C10" s="32" t="s">
        <v>409</v>
      </c>
      <c r="D10" s="32"/>
      <c r="E10" s="64" t="s">
        <v>76</v>
      </c>
      <c r="F10" s="4" t="s">
        <v>16</v>
      </c>
      <c r="G10" s="24">
        <v>0.7</v>
      </c>
      <c r="H10" s="55">
        <f t="shared" si="0"/>
        <v>0.2</v>
      </c>
      <c r="I10" s="3">
        <f t="shared" si="1"/>
        <v>10.08</v>
      </c>
      <c r="J10" s="60">
        <v>3</v>
      </c>
      <c r="K10" s="5" t="s">
        <v>25</v>
      </c>
      <c r="L10" s="46" t="s">
        <v>193</v>
      </c>
      <c r="M10" s="46">
        <v>0</v>
      </c>
      <c r="N10" s="46">
        <v>3.36</v>
      </c>
      <c r="O10" s="4"/>
      <c r="P10" s="28" t="s">
        <v>230</v>
      </c>
      <c r="Q10" s="4">
        <v>0.1</v>
      </c>
      <c r="R10" s="4">
        <v>25.8</v>
      </c>
      <c r="S10" s="25">
        <f t="shared" si="2"/>
        <v>0.2</v>
      </c>
      <c r="T10" s="25">
        <v>5</v>
      </c>
      <c r="U10" s="25"/>
      <c r="V10" s="25"/>
      <c r="W10" s="25"/>
      <c r="X10" s="25">
        <v>7</v>
      </c>
      <c r="Y10" s="25">
        <v>50</v>
      </c>
      <c r="Z10" s="25">
        <v>25</v>
      </c>
      <c r="AB10" t="s">
        <v>382</v>
      </c>
    </row>
    <row r="11" spans="1:28">
      <c r="A11" s="32">
        <v>13</v>
      </c>
      <c r="B11" s="34" t="s">
        <v>234</v>
      </c>
      <c r="C11" s="32" t="s">
        <v>410</v>
      </c>
      <c r="D11" s="32"/>
      <c r="E11" s="64" t="s">
        <v>77</v>
      </c>
      <c r="F11" s="4" t="s">
        <v>15</v>
      </c>
      <c r="G11" s="24">
        <v>0.7</v>
      </c>
      <c r="H11" s="55">
        <f t="shared" si="0"/>
        <v>0.84</v>
      </c>
      <c r="I11" s="3">
        <f t="shared" si="1"/>
        <v>5.28</v>
      </c>
      <c r="J11" s="60">
        <v>3</v>
      </c>
      <c r="K11" s="5" t="s">
        <v>24</v>
      </c>
      <c r="L11" s="5"/>
      <c r="M11" s="4">
        <v>1.2</v>
      </c>
      <c r="N11" s="4">
        <v>1.76</v>
      </c>
      <c r="O11" s="4"/>
      <c r="P11" s="28" t="s">
        <v>192</v>
      </c>
      <c r="Q11" s="4">
        <v>1.5E-3</v>
      </c>
      <c r="R11" s="4">
        <v>2</v>
      </c>
      <c r="S11" s="25">
        <f t="shared" si="2"/>
        <v>0.2</v>
      </c>
      <c r="T11" s="25">
        <v>5</v>
      </c>
      <c r="U11" s="25"/>
      <c r="V11" s="25"/>
      <c r="W11" s="25"/>
      <c r="X11" s="25">
        <v>7</v>
      </c>
      <c r="Y11" s="25">
        <v>50</v>
      </c>
      <c r="Z11" s="25">
        <v>25</v>
      </c>
      <c r="AB11" t="s">
        <v>382</v>
      </c>
    </row>
    <row r="12" spans="1:28">
      <c r="A12" s="32"/>
      <c r="B12" s="34" t="s">
        <v>234</v>
      </c>
      <c r="C12" s="32" t="s">
        <v>410</v>
      </c>
      <c r="D12" s="32"/>
      <c r="E12" s="64" t="s">
        <v>77</v>
      </c>
      <c r="F12" s="4" t="s">
        <v>15</v>
      </c>
      <c r="G12" s="24">
        <v>0.7</v>
      </c>
      <c r="H12" s="55">
        <f t="shared" si="0"/>
        <v>0.84</v>
      </c>
      <c r="I12" s="3">
        <f t="shared" si="1"/>
        <v>5.28</v>
      </c>
      <c r="J12" s="60">
        <v>3</v>
      </c>
      <c r="K12" s="5" t="s">
        <v>25</v>
      </c>
      <c r="L12" s="5"/>
      <c r="M12" s="4">
        <v>1.2</v>
      </c>
      <c r="N12" s="4">
        <v>1.76</v>
      </c>
      <c r="O12" s="4"/>
      <c r="P12" s="26"/>
      <c r="Q12" s="4">
        <v>1.5E-3</v>
      </c>
      <c r="R12" s="4">
        <v>2</v>
      </c>
      <c r="S12" s="25">
        <f t="shared" si="2"/>
        <v>0.2</v>
      </c>
      <c r="T12" s="25">
        <v>5</v>
      </c>
      <c r="U12" s="25"/>
      <c r="V12" s="25"/>
      <c r="W12" s="25"/>
      <c r="X12" s="25">
        <v>7</v>
      </c>
      <c r="Y12" s="25">
        <v>50</v>
      </c>
      <c r="Z12" s="25">
        <v>25</v>
      </c>
      <c r="AB12" t="s">
        <v>382</v>
      </c>
    </row>
    <row r="13" spans="1:28">
      <c r="A13" s="32">
        <v>14</v>
      </c>
      <c r="B13" s="34" t="s">
        <v>234</v>
      </c>
      <c r="C13" s="32" t="s">
        <v>411</v>
      </c>
      <c r="D13" s="32"/>
      <c r="E13" s="64" t="s">
        <v>78</v>
      </c>
      <c r="F13" s="4" t="s">
        <v>15</v>
      </c>
      <c r="G13" s="24">
        <v>0.7</v>
      </c>
      <c r="H13" s="55">
        <f t="shared" si="0"/>
        <v>0.44099999999999995</v>
      </c>
      <c r="I13" s="3">
        <f t="shared" si="1"/>
        <v>3.42</v>
      </c>
      <c r="J13" s="60">
        <v>3</v>
      </c>
      <c r="K13" s="5" t="s">
        <v>24</v>
      </c>
      <c r="L13" s="5"/>
      <c r="M13" s="4">
        <v>0.63</v>
      </c>
      <c r="N13" s="4">
        <v>1.1399999999999999</v>
      </c>
      <c r="O13" s="4"/>
      <c r="P13" s="28" t="s">
        <v>192</v>
      </c>
      <c r="Q13" s="4">
        <v>1.5E-3</v>
      </c>
      <c r="R13" s="4">
        <v>2</v>
      </c>
      <c r="S13" s="25">
        <f t="shared" si="2"/>
        <v>0.2</v>
      </c>
      <c r="T13" s="25">
        <v>5</v>
      </c>
      <c r="U13" s="25"/>
      <c r="V13" s="25"/>
      <c r="W13" s="25"/>
      <c r="X13" s="25">
        <v>7</v>
      </c>
      <c r="Y13" s="25">
        <v>50</v>
      </c>
      <c r="Z13" s="25">
        <v>25</v>
      </c>
      <c r="AB13" t="s">
        <v>382</v>
      </c>
    </row>
    <row r="14" spans="1:28">
      <c r="A14" s="32"/>
      <c r="B14" s="34" t="s">
        <v>234</v>
      </c>
      <c r="C14" s="32" t="s">
        <v>411</v>
      </c>
      <c r="D14" s="32"/>
      <c r="E14" s="64" t="s">
        <v>78</v>
      </c>
      <c r="F14" s="4" t="s">
        <v>15</v>
      </c>
      <c r="G14" s="24">
        <v>0.7</v>
      </c>
      <c r="H14" s="55">
        <f t="shared" si="0"/>
        <v>0.44099999999999995</v>
      </c>
      <c r="I14" s="3">
        <f t="shared" si="1"/>
        <v>3.42</v>
      </c>
      <c r="J14" s="60">
        <v>3</v>
      </c>
      <c r="K14" s="5" t="s">
        <v>25</v>
      </c>
      <c r="L14" s="5"/>
      <c r="M14" s="4">
        <v>0.63</v>
      </c>
      <c r="N14" s="4">
        <v>1.1399999999999999</v>
      </c>
      <c r="O14" s="4"/>
      <c r="P14" s="26"/>
      <c r="Q14" s="4">
        <v>1.5E-3</v>
      </c>
      <c r="R14" s="4">
        <v>2</v>
      </c>
      <c r="S14" s="25">
        <f t="shared" si="2"/>
        <v>0.2</v>
      </c>
      <c r="T14" s="25">
        <v>5</v>
      </c>
      <c r="U14" s="25"/>
      <c r="V14" s="25"/>
      <c r="W14" s="25"/>
      <c r="X14" s="25">
        <v>7</v>
      </c>
      <c r="Y14" s="25">
        <v>50</v>
      </c>
      <c r="Z14" s="25">
        <v>25</v>
      </c>
      <c r="AB14" t="s">
        <v>382</v>
      </c>
    </row>
    <row r="15" spans="1:28">
      <c r="A15" s="32">
        <v>15</v>
      </c>
      <c r="B15" s="34" t="s">
        <v>234</v>
      </c>
      <c r="C15" s="32" t="s">
        <v>412</v>
      </c>
      <c r="D15" s="32"/>
      <c r="E15" s="64" t="s">
        <v>79</v>
      </c>
      <c r="F15" s="4" t="s">
        <v>15</v>
      </c>
      <c r="G15" s="24">
        <v>0.7</v>
      </c>
      <c r="H15" s="55">
        <f t="shared" si="0"/>
        <v>45.5</v>
      </c>
      <c r="I15" s="3">
        <f t="shared" si="1"/>
        <v>255</v>
      </c>
      <c r="J15" s="60">
        <v>3</v>
      </c>
      <c r="K15" s="5" t="s">
        <v>24</v>
      </c>
      <c r="L15" s="5"/>
      <c r="M15" s="4">
        <v>65</v>
      </c>
      <c r="N15" s="4">
        <v>85</v>
      </c>
      <c r="O15" s="4"/>
      <c r="P15" s="28" t="s">
        <v>196</v>
      </c>
      <c r="Q15" s="4">
        <v>7.5</v>
      </c>
      <c r="R15" s="4">
        <v>120</v>
      </c>
      <c r="S15" s="25">
        <f t="shared" si="2"/>
        <v>9</v>
      </c>
      <c r="T15" s="25">
        <v>5</v>
      </c>
      <c r="U15" s="25"/>
      <c r="V15" s="25"/>
      <c r="W15" s="25"/>
      <c r="X15" s="25">
        <v>7</v>
      </c>
      <c r="Y15" s="25">
        <v>50</v>
      </c>
      <c r="Z15" s="25">
        <v>25</v>
      </c>
      <c r="AB15" t="s">
        <v>382</v>
      </c>
    </row>
    <row r="16" spans="1:28">
      <c r="A16" s="32"/>
      <c r="B16" s="34" t="s">
        <v>234</v>
      </c>
      <c r="C16" s="32" t="s">
        <v>412</v>
      </c>
      <c r="D16" s="32"/>
      <c r="E16" s="64" t="s">
        <v>79</v>
      </c>
      <c r="F16" s="4" t="s">
        <v>15</v>
      </c>
      <c r="G16" s="24">
        <v>0.7</v>
      </c>
      <c r="H16" s="55">
        <f t="shared" si="0"/>
        <v>45.5</v>
      </c>
      <c r="I16" s="3">
        <f t="shared" si="1"/>
        <v>255</v>
      </c>
      <c r="J16" s="60">
        <v>3</v>
      </c>
      <c r="K16" s="5" t="s">
        <v>25</v>
      </c>
      <c r="L16" s="5"/>
      <c r="M16" s="4">
        <v>65</v>
      </c>
      <c r="N16" s="4">
        <v>85</v>
      </c>
      <c r="O16" s="4"/>
      <c r="P16" s="28" t="s">
        <v>196</v>
      </c>
      <c r="Q16" s="4">
        <v>7.5</v>
      </c>
      <c r="R16" s="4">
        <v>120</v>
      </c>
      <c r="S16" s="25">
        <f t="shared" si="2"/>
        <v>9</v>
      </c>
      <c r="T16" s="25">
        <v>5</v>
      </c>
      <c r="U16" s="25"/>
      <c r="V16" s="25"/>
      <c r="W16" s="25"/>
      <c r="X16" s="25">
        <v>7</v>
      </c>
      <c r="Y16" s="25">
        <v>50</v>
      </c>
      <c r="Z16" s="25">
        <v>25</v>
      </c>
      <c r="AB16" t="s">
        <v>382</v>
      </c>
    </row>
    <row r="17" spans="1:28">
      <c r="A17" s="32">
        <v>16</v>
      </c>
      <c r="B17" s="34" t="s">
        <v>234</v>
      </c>
      <c r="C17" s="32" t="s">
        <v>413</v>
      </c>
      <c r="D17" s="32"/>
      <c r="E17" s="64" t="s">
        <v>80</v>
      </c>
      <c r="F17" s="4" t="s">
        <v>15</v>
      </c>
      <c r="G17" s="24">
        <v>0.7</v>
      </c>
      <c r="H17" s="55">
        <f t="shared" si="0"/>
        <v>28</v>
      </c>
      <c r="I17" s="3">
        <f t="shared" si="1"/>
        <v>165</v>
      </c>
      <c r="J17" s="60">
        <v>3</v>
      </c>
      <c r="K17" s="5" t="s">
        <v>24</v>
      </c>
      <c r="L17" s="5"/>
      <c r="M17" s="4">
        <v>40</v>
      </c>
      <c r="N17" s="4">
        <v>55</v>
      </c>
      <c r="O17" s="4"/>
      <c r="P17" s="28" t="s">
        <v>196</v>
      </c>
      <c r="Q17" s="4">
        <v>5</v>
      </c>
      <c r="R17" s="4">
        <v>80</v>
      </c>
      <c r="S17" s="25">
        <f t="shared" si="2"/>
        <v>6</v>
      </c>
      <c r="T17" s="25">
        <v>5</v>
      </c>
      <c r="U17" s="25"/>
      <c r="V17" s="25"/>
      <c r="W17" s="25"/>
      <c r="X17" s="25">
        <v>7</v>
      </c>
      <c r="Y17" s="25">
        <v>50</v>
      </c>
      <c r="Z17" s="25">
        <v>25</v>
      </c>
      <c r="AB17" t="s">
        <v>382</v>
      </c>
    </row>
    <row r="18" spans="1:28">
      <c r="A18" s="32"/>
      <c r="B18" s="34" t="s">
        <v>234</v>
      </c>
      <c r="C18" s="32" t="s">
        <v>413</v>
      </c>
      <c r="D18" s="32"/>
      <c r="E18" s="64" t="s">
        <v>80</v>
      </c>
      <c r="F18" s="4" t="s">
        <v>15</v>
      </c>
      <c r="G18" s="24">
        <v>0.7</v>
      </c>
      <c r="H18" s="55">
        <f t="shared" si="0"/>
        <v>28</v>
      </c>
      <c r="I18" s="3">
        <f t="shared" si="1"/>
        <v>165</v>
      </c>
      <c r="J18" s="60">
        <v>3</v>
      </c>
      <c r="K18" s="5" t="s">
        <v>25</v>
      </c>
      <c r="L18" s="5"/>
      <c r="M18" s="4">
        <v>40</v>
      </c>
      <c r="N18" s="4">
        <v>55</v>
      </c>
      <c r="O18" s="4"/>
      <c r="P18" s="28" t="s">
        <v>196</v>
      </c>
      <c r="Q18" s="4">
        <v>5</v>
      </c>
      <c r="R18" s="4">
        <v>80</v>
      </c>
      <c r="S18" s="25">
        <f t="shared" si="2"/>
        <v>6</v>
      </c>
      <c r="T18" s="25">
        <v>5</v>
      </c>
      <c r="U18" s="25"/>
      <c r="V18" s="25"/>
      <c r="W18" s="25"/>
      <c r="X18" s="25">
        <v>7</v>
      </c>
      <c r="Y18" s="25">
        <v>50</v>
      </c>
      <c r="Z18" s="25">
        <v>25</v>
      </c>
      <c r="AB18" t="s">
        <v>382</v>
      </c>
    </row>
    <row r="19" spans="1:28" hidden="1">
      <c r="A19" s="32">
        <v>17</v>
      </c>
      <c r="B19" s="34" t="s">
        <v>234</v>
      </c>
      <c r="C19" s="32" t="s">
        <v>81</v>
      </c>
      <c r="D19" s="32" t="s">
        <v>247</v>
      </c>
      <c r="E19" s="32" t="s">
        <v>82</v>
      </c>
      <c r="F19" s="4" t="s">
        <v>15</v>
      </c>
      <c r="G19" s="25"/>
      <c r="H19" s="56"/>
      <c r="I19" s="25"/>
      <c r="J19" s="61"/>
      <c r="K19" s="5" t="s">
        <v>24</v>
      </c>
      <c r="L19" s="5"/>
      <c r="M19" s="4">
        <v>20</v>
      </c>
      <c r="N19" s="4">
        <v>40</v>
      </c>
      <c r="O19" s="4"/>
      <c r="P19" s="28" t="s">
        <v>196</v>
      </c>
      <c r="Q19" s="4"/>
      <c r="R19" s="4"/>
      <c r="S19" s="25"/>
      <c r="T19" s="25"/>
      <c r="U19" s="25"/>
      <c r="V19" s="25"/>
      <c r="W19" s="25"/>
      <c r="X19" s="25">
        <v>7</v>
      </c>
      <c r="Y19" s="25"/>
      <c r="Z19" s="25">
        <v>25</v>
      </c>
      <c r="AB19" t="s">
        <v>382</v>
      </c>
    </row>
    <row r="20" spans="1:28" hidden="1">
      <c r="A20" s="32"/>
      <c r="B20" s="34" t="s">
        <v>234</v>
      </c>
      <c r="C20" s="32" t="s">
        <v>81</v>
      </c>
      <c r="D20" s="32" t="s">
        <v>247</v>
      </c>
      <c r="E20" s="32" t="s">
        <v>82</v>
      </c>
      <c r="F20" s="4" t="s">
        <v>15</v>
      </c>
      <c r="G20" s="25"/>
      <c r="H20" s="56"/>
      <c r="I20" s="25"/>
      <c r="J20" s="61"/>
      <c r="K20" s="5" t="s">
        <v>25</v>
      </c>
      <c r="L20" s="5"/>
      <c r="M20" s="4">
        <v>20</v>
      </c>
      <c r="N20" s="4">
        <v>40</v>
      </c>
      <c r="O20" s="4"/>
      <c r="P20" s="28" t="s">
        <v>196</v>
      </c>
      <c r="Q20" s="4"/>
      <c r="R20" s="4"/>
      <c r="S20" s="25"/>
      <c r="T20" s="25"/>
      <c r="U20" s="25"/>
      <c r="V20" s="25"/>
      <c r="W20" s="25"/>
      <c r="X20" s="25">
        <v>7</v>
      </c>
      <c r="Y20" s="25"/>
      <c r="Z20" s="25">
        <v>25</v>
      </c>
      <c r="AB20" t="s">
        <v>382</v>
      </c>
    </row>
    <row r="21" spans="1:28" hidden="1">
      <c r="A21" s="32">
        <v>18</v>
      </c>
      <c r="B21" s="34" t="s">
        <v>234</v>
      </c>
      <c r="C21" s="32" t="s">
        <v>83</v>
      </c>
      <c r="D21" s="32" t="s">
        <v>247</v>
      </c>
      <c r="E21" s="32" t="s">
        <v>84</v>
      </c>
      <c r="F21" s="4"/>
      <c r="G21" s="25"/>
      <c r="H21" s="56"/>
      <c r="I21" s="25"/>
      <c r="J21" s="61"/>
      <c r="K21" s="5" t="s">
        <v>24</v>
      </c>
      <c r="L21" s="5"/>
      <c r="M21" s="4">
        <v>1.2</v>
      </c>
      <c r="N21" s="4">
        <v>2.4</v>
      </c>
      <c r="O21" s="4"/>
      <c r="P21" s="28" t="s">
        <v>196</v>
      </c>
      <c r="Q21" s="4"/>
      <c r="R21" s="4"/>
      <c r="S21" s="25"/>
      <c r="T21" s="25"/>
      <c r="U21" s="25"/>
      <c r="V21" s="25"/>
      <c r="W21" s="25"/>
      <c r="X21" s="25">
        <v>7</v>
      </c>
      <c r="Y21" s="25"/>
      <c r="Z21" s="25">
        <v>25</v>
      </c>
      <c r="AB21" t="s">
        <v>382</v>
      </c>
    </row>
    <row r="22" spans="1:28" hidden="1">
      <c r="A22" s="32"/>
      <c r="B22" s="34" t="s">
        <v>234</v>
      </c>
      <c r="C22" s="32" t="s">
        <v>83</v>
      </c>
      <c r="D22" s="32" t="s">
        <v>247</v>
      </c>
      <c r="E22" s="32" t="s">
        <v>84</v>
      </c>
      <c r="F22" s="4"/>
      <c r="G22" s="25"/>
      <c r="H22" s="56"/>
      <c r="I22" s="25"/>
      <c r="J22" s="61"/>
      <c r="K22" s="5" t="s">
        <v>25</v>
      </c>
      <c r="L22" s="5"/>
      <c r="M22" s="4">
        <v>1.2</v>
      </c>
      <c r="N22" s="4">
        <v>2.4</v>
      </c>
      <c r="O22" s="4"/>
      <c r="P22" s="28" t="s">
        <v>196</v>
      </c>
      <c r="Q22" s="4"/>
      <c r="R22" s="4"/>
      <c r="S22" s="25"/>
      <c r="T22" s="25"/>
      <c r="U22" s="25"/>
      <c r="V22" s="25"/>
      <c r="W22" s="25"/>
      <c r="X22" s="25">
        <v>7</v>
      </c>
      <c r="Y22" s="25"/>
      <c r="Z22" s="25">
        <v>25</v>
      </c>
      <c r="AB22" t="s">
        <v>382</v>
      </c>
    </row>
    <row r="23" spans="1:28">
      <c r="A23" s="32">
        <v>19</v>
      </c>
      <c r="B23" s="34" t="s">
        <v>234</v>
      </c>
      <c r="C23" s="32" t="s">
        <v>414</v>
      </c>
      <c r="D23" s="32"/>
      <c r="E23" s="64" t="s">
        <v>85</v>
      </c>
      <c r="F23" s="4" t="s">
        <v>17</v>
      </c>
      <c r="G23" s="24">
        <v>0.7</v>
      </c>
      <c r="H23" s="55">
        <f t="shared" ref="H23:H28" si="3">IF(M23*G23=0,S23,M23*G23)</f>
        <v>140</v>
      </c>
      <c r="I23" s="3">
        <f>N23*J23</f>
        <v>1200</v>
      </c>
      <c r="J23" s="60">
        <v>3</v>
      </c>
      <c r="K23" s="5" t="s">
        <v>24</v>
      </c>
      <c r="L23" s="5"/>
      <c r="M23" s="46">
        <v>200</v>
      </c>
      <c r="N23" s="46">
        <v>400</v>
      </c>
      <c r="O23" s="27"/>
      <c r="P23" s="28" t="s">
        <v>197</v>
      </c>
      <c r="Q23" s="4">
        <v>23</v>
      </c>
      <c r="R23" s="4">
        <v>650</v>
      </c>
      <c r="S23" s="25">
        <f t="shared" ref="S23:S24" si="4">IF(Q23*1.2&lt;0.2,0.2,Q23*1.2)</f>
        <v>27.599999999999998</v>
      </c>
      <c r="T23" s="25">
        <v>5</v>
      </c>
      <c r="U23" s="25"/>
      <c r="V23" s="25"/>
      <c r="W23" s="25"/>
      <c r="X23" s="25">
        <v>7</v>
      </c>
      <c r="Y23" s="25">
        <v>50</v>
      </c>
      <c r="Z23" s="25">
        <v>25</v>
      </c>
      <c r="AB23" t="s">
        <v>382</v>
      </c>
    </row>
    <row r="24" spans="1:28">
      <c r="A24" s="32"/>
      <c r="B24" s="34" t="s">
        <v>234</v>
      </c>
      <c r="C24" s="32" t="s">
        <v>414</v>
      </c>
      <c r="D24" s="32"/>
      <c r="E24" s="64" t="s">
        <v>85</v>
      </c>
      <c r="F24" s="4" t="s">
        <v>17</v>
      </c>
      <c r="G24" s="24">
        <v>0.7</v>
      </c>
      <c r="H24" s="55">
        <f t="shared" si="3"/>
        <v>140</v>
      </c>
      <c r="I24" s="3">
        <f t="shared" ref="I24:I28" si="5">N24*J24</f>
        <v>1200</v>
      </c>
      <c r="J24" s="60">
        <v>3</v>
      </c>
      <c r="K24" s="5" t="s">
        <v>25</v>
      </c>
      <c r="L24" s="5"/>
      <c r="M24" s="46">
        <v>200</v>
      </c>
      <c r="N24" s="46">
        <v>400</v>
      </c>
      <c r="O24" s="4"/>
      <c r="P24" s="26"/>
      <c r="Q24" s="4">
        <v>23</v>
      </c>
      <c r="R24" s="4">
        <v>650</v>
      </c>
      <c r="S24" s="25">
        <f t="shared" si="4"/>
        <v>27.599999999999998</v>
      </c>
      <c r="T24" s="25">
        <v>5</v>
      </c>
      <c r="U24" s="25"/>
      <c r="V24" s="25"/>
      <c r="W24" s="25"/>
      <c r="X24" s="25">
        <v>7</v>
      </c>
      <c r="Y24" s="25">
        <v>50</v>
      </c>
      <c r="Z24" s="25">
        <v>25</v>
      </c>
      <c r="AB24" t="s">
        <v>382</v>
      </c>
    </row>
    <row r="25" spans="1:28" ht="27.75" thickBot="1">
      <c r="A25" s="32">
        <v>20</v>
      </c>
      <c r="B25" s="34" t="s">
        <v>234</v>
      </c>
      <c r="C25" s="32" t="s">
        <v>415</v>
      </c>
      <c r="D25" s="32"/>
      <c r="E25" s="64" t="s">
        <v>86</v>
      </c>
      <c r="F25" s="4" t="s">
        <v>87</v>
      </c>
      <c r="G25" s="24">
        <v>0.7</v>
      </c>
      <c r="H25" s="55">
        <f t="shared" si="3"/>
        <v>1.1969999999999998</v>
      </c>
      <c r="I25" s="3">
        <f t="shared" si="5"/>
        <v>78</v>
      </c>
      <c r="J25" s="60">
        <v>3</v>
      </c>
      <c r="K25" s="5" t="s">
        <v>24</v>
      </c>
      <c r="L25" s="5"/>
      <c r="M25" s="29">
        <v>1.71</v>
      </c>
      <c r="N25" s="29">
        <v>26</v>
      </c>
      <c r="O25" s="27"/>
      <c r="P25" s="28" t="s">
        <v>192</v>
      </c>
      <c r="Q25" s="4">
        <v>8</v>
      </c>
      <c r="R25" s="4">
        <v>513</v>
      </c>
      <c r="S25" s="87" t="s">
        <v>362</v>
      </c>
      <c r="T25" s="25">
        <v>5</v>
      </c>
      <c r="U25" s="25"/>
      <c r="V25" s="25"/>
      <c r="W25" s="25"/>
      <c r="X25" s="25">
        <v>7</v>
      </c>
      <c r="Y25" s="25">
        <v>50</v>
      </c>
      <c r="Z25" s="25">
        <v>25</v>
      </c>
      <c r="AB25" t="s">
        <v>382</v>
      </c>
    </row>
    <row r="26" spans="1:28" ht="27.75" thickBot="1">
      <c r="A26" s="32"/>
      <c r="B26" s="34" t="s">
        <v>234</v>
      </c>
      <c r="C26" s="32" t="s">
        <v>415</v>
      </c>
      <c r="D26" s="32"/>
      <c r="E26" s="64" t="s">
        <v>86</v>
      </c>
      <c r="F26" s="4" t="s">
        <v>87</v>
      </c>
      <c r="G26" s="24">
        <v>0.7</v>
      </c>
      <c r="H26" s="55">
        <f t="shared" si="3"/>
        <v>1.1969999999999998</v>
      </c>
      <c r="I26" s="3">
        <f t="shared" si="5"/>
        <v>78</v>
      </c>
      <c r="J26" s="60">
        <v>3</v>
      </c>
      <c r="K26" s="5" t="s">
        <v>25</v>
      </c>
      <c r="L26" s="5"/>
      <c r="M26" s="29">
        <v>1.71</v>
      </c>
      <c r="N26" s="29">
        <v>26</v>
      </c>
      <c r="O26" s="27"/>
      <c r="P26" s="28"/>
      <c r="Q26" s="4">
        <v>8</v>
      </c>
      <c r="R26" s="4">
        <v>513</v>
      </c>
      <c r="S26" s="87" t="s">
        <v>362</v>
      </c>
      <c r="T26" s="25">
        <v>5</v>
      </c>
      <c r="U26" s="25"/>
      <c r="V26" s="25"/>
      <c r="W26" s="25"/>
      <c r="X26" s="25">
        <v>7</v>
      </c>
      <c r="Y26" s="25">
        <v>50</v>
      </c>
      <c r="Z26" s="25">
        <v>25</v>
      </c>
      <c r="AB26" t="s">
        <v>382</v>
      </c>
    </row>
    <row r="27" spans="1:28" ht="30.75" thickBot="1">
      <c r="A27" s="32">
        <v>21</v>
      </c>
      <c r="B27" s="34" t="s">
        <v>234</v>
      </c>
      <c r="C27" s="32" t="s">
        <v>416</v>
      </c>
      <c r="D27" s="32"/>
      <c r="E27" s="64" t="s">
        <v>88</v>
      </c>
      <c r="F27" s="4" t="s">
        <v>87</v>
      </c>
      <c r="G27" s="24">
        <v>0.7</v>
      </c>
      <c r="H27" s="55">
        <f t="shared" si="3"/>
        <v>1.1969999999999998</v>
      </c>
      <c r="I27" s="3">
        <f t="shared" si="5"/>
        <v>20.52</v>
      </c>
      <c r="J27" s="60">
        <v>3</v>
      </c>
      <c r="K27" s="5" t="s">
        <v>24</v>
      </c>
      <c r="L27" s="5"/>
      <c r="M27" s="4">
        <v>1.71</v>
      </c>
      <c r="N27" s="4">
        <v>6.84</v>
      </c>
      <c r="O27" s="4" t="s">
        <v>200</v>
      </c>
      <c r="P27" s="28" t="s">
        <v>192</v>
      </c>
      <c r="Q27" s="4">
        <v>2.7</v>
      </c>
      <c r="R27" s="4">
        <v>171</v>
      </c>
      <c r="S27" s="87" t="s">
        <v>363</v>
      </c>
      <c r="T27" s="25">
        <v>5</v>
      </c>
      <c r="U27" s="25"/>
      <c r="V27" s="25"/>
      <c r="W27" s="25"/>
      <c r="X27" s="25">
        <v>7</v>
      </c>
      <c r="Y27" s="25">
        <v>50</v>
      </c>
      <c r="Z27" s="25">
        <v>25</v>
      </c>
      <c r="AB27" t="s">
        <v>382</v>
      </c>
    </row>
    <row r="28" spans="1:28" ht="30.75" thickBot="1">
      <c r="A28" s="32"/>
      <c r="B28" s="34" t="s">
        <v>234</v>
      </c>
      <c r="C28" s="32" t="s">
        <v>416</v>
      </c>
      <c r="D28" s="32"/>
      <c r="E28" s="64" t="s">
        <v>88</v>
      </c>
      <c r="F28" s="4" t="s">
        <v>87</v>
      </c>
      <c r="G28" s="24">
        <v>0.7</v>
      </c>
      <c r="H28" s="55">
        <f t="shared" si="3"/>
        <v>1.1969999999999998</v>
      </c>
      <c r="I28" s="3">
        <f t="shared" si="5"/>
        <v>20.52</v>
      </c>
      <c r="J28" s="60">
        <v>3</v>
      </c>
      <c r="K28" s="5" t="s">
        <v>25</v>
      </c>
      <c r="L28" s="5"/>
      <c r="M28" s="4">
        <v>1.71</v>
      </c>
      <c r="N28" s="4">
        <v>6.84</v>
      </c>
      <c r="O28" s="4" t="s">
        <v>200</v>
      </c>
      <c r="P28" s="26"/>
      <c r="Q28" s="4">
        <v>2.7</v>
      </c>
      <c r="R28" s="4">
        <v>171</v>
      </c>
      <c r="S28" s="87" t="s">
        <v>363</v>
      </c>
      <c r="T28" s="25">
        <v>5</v>
      </c>
      <c r="U28" s="25"/>
      <c r="V28" s="25"/>
      <c r="W28" s="25"/>
      <c r="X28" s="25">
        <v>7</v>
      </c>
      <c r="Y28" s="25">
        <v>50</v>
      </c>
      <c r="Z28" s="25">
        <v>25</v>
      </c>
      <c r="AB28" t="s">
        <v>382</v>
      </c>
    </row>
    <row r="29" spans="1:28" hidden="1">
      <c r="A29" s="32">
        <v>22</v>
      </c>
      <c r="B29" s="34" t="s">
        <v>234</v>
      </c>
      <c r="C29" s="32" t="s">
        <v>89</v>
      </c>
      <c r="D29" s="32" t="s">
        <v>247</v>
      </c>
      <c r="E29" s="32" t="s">
        <v>90</v>
      </c>
      <c r="F29" s="4" t="s">
        <v>87</v>
      </c>
      <c r="G29" s="25"/>
      <c r="H29" s="56"/>
      <c r="I29" s="25"/>
      <c r="J29" s="61"/>
      <c r="K29" s="5" t="s">
        <v>24</v>
      </c>
      <c r="L29" s="5"/>
      <c r="M29" s="30"/>
      <c r="N29" s="30"/>
      <c r="O29" s="4"/>
      <c r="P29" s="26"/>
      <c r="Q29" s="4"/>
      <c r="R29" s="4"/>
      <c r="S29" s="25"/>
      <c r="T29" s="25"/>
      <c r="U29" s="25"/>
      <c r="V29" s="25"/>
      <c r="W29" s="25"/>
      <c r="X29" s="25">
        <v>7</v>
      </c>
      <c r="Y29" s="25"/>
      <c r="Z29" s="25">
        <v>25</v>
      </c>
      <c r="AB29" t="s">
        <v>382</v>
      </c>
    </row>
    <row r="30" spans="1:28" hidden="1">
      <c r="A30" s="32"/>
      <c r="B30" s="34" t="s">
        <v>234</v>
      </c>
      <c r="C30" s="32" t="s">
        <v>89</v>
      </c>
      <c r="D30" s="32" t="s">
        <v>247</v>
      </c>
      <c r="E30" s="32" t="s">
        <v>90</v>
      </c>
      <c r="F30" s="4" t="s">
        <v>87</v>
      </c>
      <c r="G30" s="25"/>
      <c r="H30" s="56"/>
      <c r="I30" s="25"/>
      <c r="J30" s="61"/>
      <c r="K30" s="5" t="s">
        <v>25</v>
      </c>
      <c r="L30" s="5"/>
      <c r="M30" s="4"/>
      <c r="N30" s="4"/>
      <c r="O30" s="4"/>
      <c r="P30" s="26"/>
      <c r="Q30" s="4"/>
      <c r="R30" s="4"/>
      <c r="S30" s="25"/>
      <c r="T30" s="25"/>
      <c r="U30" s="25"/>
      <c r="V30" s="25"/>
      <c r="W30" s="25"/>
      <c r="X30" s="25">
        <v>7</v>
      </c>
      <c r="Y30" s="25"/>
      <c r="Z30" s="25">
        <v>25</v>
      </c>
      <c r="AB30" t="s">
        <v>382</v>
      </c>
    </row>
    <row r="31" spans="1:28" ht="30.75" thickBot="1">
      <c r="A31" s="32">
        <v>23</v>
      </c>
      <c r="B31" s="34" t="s">
        <v>234</v>
      </c>
      <c r="C31" s="32" t="s">
        <v>417</v>
      </c>
      <c r="D31" s="32"/>
      <c r="E31" s="64" t="s">
        <v>91</v>
      </c>
      <c r="F31" s="4" t="s">
        <v>14</v>
      </c>
      <c r="G31" s="24">
        <v>0.7</v>
      </c>
      <c r="H31" s="55">
        <f t="shared" ref="H31:H34" si="6">IF(M31*G31=0,S31,M31*G31)</f>
        <v>6.3</v>
      </c>
      <c r="I31" s="3">
        <f t="shared" ref="I31:I34" si="7">N31*J31</f>
        <v>180</v>
      </c>
      <c r="J31" s="60">
        <v>3</v>
      </c>
      <c r="K31" s="5" t="s">
        <v>24</v>
      </c>
      <c r="L31" s="5"/>
      <c r="M31" s="4">
        <v>9</v>
      </c>
      <c r="N31" s="4">
        <v>60</v>
      </c>
      <c r="O31" s="4" t="s">
        <v>201</v>
      </c>
      <c r="P31" s="28" t="s">
        <v>199</v>
      </c>
      <c r="Q31" s="4">
        <v>25</v>
      </c>
      <c r="R31" s="4">
        <v>400</v>
      </c>
      <c r="S31" s="87" t="s">
        <v>364</v>
      </c>
      <c r="T31" s="25">
        <v>5</v>
      </c>
      <c r="U31" s="25"/>
      <c r="V31" s="25"/>
      <c r="W31" s="25"/>
      <c r="X31" s="25">
        <v>7</v>
      </c>
      <c r="Y31" s="25">
        <v>50</v>
      </c>
      <c r="Z31" s="25">
        <v>25</v>
      </c>
      <c r="AB31" t="s">
        <v>382</v>
      </c>
    </row>
    <row r="32" spans="1:28" ht="27.75" thickBot="1">
      <c r="A32" s="32"/>
      <c r="B32" s="34" t="s">
        <v>234</v>
      </c>
      <c r="C32" s="32" t="s">
        <v>417</v>
      </c>
      <c r="D32" s="32"/>
      <c r="E32" s="64" t="s">
        <v>91</v>
      </c>
      <c r="F32" s="4" t="s">
        <v>14</v>
      </c>
      <c r="G32" s="24">
        <v>0.7</v>
      </c>
      <c r="H32" s="55">
        <f t="shared" si="6"/>
        <v>4.8999999999999995</v>
      </c>
      <c r="I32" s="3">
        <f t="shared" si="7"/>
        <v>135</v>
      </c>
      <c r="J32" s="60">
        <v>3</v>
      </c>
      <c r="K32" s="5" t="s">
        <v>25</v>
      </c>
      <c r="L32" s="5"/>
      <c r="M32" s="4">
        <v>7</v>
      </c>
      <c r="N32" s="4">
        <v>45</v>
      </c>
      <c r="O32" s="4"/>
      <c r="P32" s="28" t="s">
        <v>199</v>
      </c>
      <c r="Q32" s="4">
        <v>25</v>
      </c>
      <c r="R32" s="4">
        <v>400</v>
      </c>
      <c r="S32" s="87" t="s">
        <v>364</v>
      </c>
      <c r="T32" s="25">
        <v>5</v>
      </c>
      <c r="U32" s="25"/>
      <c r="V32" s="25"/>
      <c r="W32" s="25"/>
      <c r="X32" s="25">
        <v>7</v>
      </c>
      <c r="Y32" s="25">
        <v>50</v>
      </c>
      <c r="Z32" s="25">
        <v>25</v>
      </c>
      <c r="AB32" t="s">
        <v>382</v>
      </c>
    </row>
    <row r="33" spans="1:28" ht="30.75" thickBot="1">
      <c r="A33" s="32">
        <v>24</v>
      </c>
      <c r="B33" s="34" t="s">
        <v>234</v>
      </c>
      <c r="C33" s="32" t="s">
        <v>418</v>
      </c>
      <c r="D33" s="32"/>
      <c r="E33" s="64" t="s">
        <v>92</v>
      </c>
      <c r="F33" s="4" t="s">
        <v>14</v>
      </c>
      <c r="G33" s="24">
        <v>0.7</v>
      </c>
      <c r="H33" s="55">
        <f t="shared" si="6"/>
        <v>10.5</v>
      </c>
      <c r="I33" s="3">
        <f t="shared" si="7"/>
        <v>135</v>
      </c>
      <c r="J33" s="60">
        <v>3</v>
      </c>
      <c r="K33" s="5" t="s">
        <v>24</v>
      </c>
      <c r="L33" s="5"/>
      <c r="M33" s="4">
        <v>15</v>
      </c>
      <c r="N33" s="4">
        <v>45</v>
      </c>
      <c r="O33" s="4" t="s">
        <v>201</v>
      </c>
      <c r="P33" s="28" t="s">
        <v>199</v>
      </c>
      <c r="Q33" s="4">
        <v>25</v>
      </c>
      <c r="R33" s="4">
        <v>400</v>
      </c>
      <c r="S33" s="87" t="s">
        <v>364</v>
      </c>
      <c r="T33" s="25">
        <v>5</v>
      </c>
      <c r="U33" s="25"/>
      <c r="V33" s="25"/>
      <c r="W33" s="25"/>
      <c r="X33" s="25">
        <v>7</v>
      </c>
      <c r="Y33" s="25">
        <v>50</v>
      </c>
      <c r="Z33" s="25">
        <v>25</v>
      </c>
      <c r="AB33" t="s">
        <v>382</v>
      </c>
    </row>
    <row r="34" spans="1:28" ht="30.75" thickBot="1">
      <c r="A34" s="32"/>
      <c r="B34" s="34" t="s">
        <v>234</v>
      </c>
      <c r="C34" s="32" t="s">
        <v>418</v>
      </c>
      <c r="D34" s="32"/>
      <c r="E34" s="64" t="s">
        <v>92</v>
      </c>
      <c r="F34" s="4" t="s">
        <v>14</v>
      </c>
      <c r="G34" s="24">
        <v>0.7</v>
      </c>
      <c r="H34" s="55">
        <f t="shared" si="6"/>
        <v>9.1</v>
      </c>
      <c r="I34" s="3">
        <f t="shared" si="7"/>
        <v>120</v>
      </c>
      <c r="J34" s="60">
        <v>3</v>
      </c>
      <c r="K34" s="5" t="s">
        <v>25</v>
      </c>
      <c r="L34" s="5"/>
      <c r="M34" s="4">
        <v>13</v>
      </c>
      <c r="N34" s="4">
        <v>40</v>
      </c>
      <c r="O34" s="4"/>
      <c r="P34" s="28" t="s">
        <v>199</v>
      </c>
      <c r="Q34" s="4">
        <v>25</v>
      </c>
      <c r="R34" s="4">
        <v>400</v>
      </c>
      <c r="S34" s="87" t="s">
        <v>364</v>
      </c>
      <c r="T34" s="25">
        <v>5</v>
      </c>
      <c r="U34" s="25"/>
      <c r="V34" s="25"/>
      <c r="W34" s="25"/>
      <c r="X34" s="25">
        <v>7</v>
      </c>
      <c r="Y34" s="25">
        <v>50</v>
      </c>
      <c r="Z34" s="25">
        <v>25</v>
      </c>
      <c r="AB34" t="s">
        <v>382</v>
      </c>
    </row>
    <row r="35" spans="1:28" hidden="1">
      <c r="A35" s="32">
        <v>25</v>
      </c>
      <c r="B35" s="34" t="s">
        <v>234</v>
      </c>
      <c r="C35" s="32" t="s">
        <v>93</v>
      </c>
      <c r="D35" s="32" t="s">
        <v>247</v>
      </c>
      <c r="E35" s="32" t="s">
        <v>94</v>
      </c>
      <c r="F35" s="4"/>
      <c r="G35" s="25"/>
      <c r="H35" s="56"/>
      <c r="I35" s="25"/>
      <c r="J35" s="61"/>
      <c r="K35" s="5" t="s">
        <v>24</v>
      </c>
      <c r="L35" s="5"/>
      <c r="M35" s="4">
        <v>0.5</v>
      </c>
      <c r="N35" s="4">
        <v>1.5</v>
      </c>
      <c r="O35" s="4"/>
      <c r="P35" s="26"/>
      <c r="Q35" s="4"/>
      <c r="R35" s="4"/>
      <c r="S35" s="25"/>
      <c r="T35" s="25"/>
      <c r="U35" s="25"/>
      <c r="V35" s="25"/>
      <c r="W35" s="25"/>
      <c r="X35" s="25">
        <v>7</v>
      </c>
      <c r="Y35" s="25"/>
      <c r="Z35" s="25">
        <v>25</v>
      </c>
      <c r="AB35" t="s">
        <v>382</v>
      </c>
    </row>
    <row r="36" spans="1:28" hidden="1">
      <c r="A36" s="32"/>
      <c r="B36" s="34" t="s">
        <v>234</v>
      </c>
      <c r="C36" s="32" t="s">
        <v>93</v>
      </c>
      <c r="D36" s="32" t="s">
        <v>247</v>
      </c>
      <c r="E36" s="32" t="s">
        <v>94</v>
      </c>
      <c r="F36" s="4"/>
      <c r="G36" s="25"/>
      <c r="H36" s="56"/>
      <c r="I36" s="25"/>
      <c r="J36" s="61"/>
      <c r="K36" s="5" t="s">
        <v>25</v>
      </c>
      <c r="L36" s="5"/>
      <c r="M36" s="4">
        <v>0.5</v>
      </c>
      <c r="N36" s="4">
        <v>1.5</v>
      </c>
      <c r="O36" s="4"/>
      <c r="P36" s="26"/>
      <c r="Q36" s="4"/>
      <c r="R36" s="4"/>
      <c r="S36" s="25"/>
      <c r="T36" s="25"/>
      <c r="U36" s="25"/>
      <c r="V36" s="25"/>
      <c r="W36" s="25"/>
      <c r="X36" s="25">
        <v>7</v>
      </c>
      <c r="Y36" s="25"/>
      <c r="Z36" s="25">
        <v>25</v>
      </c>
      <c r="AB36" t="s">
        <v>382</v>
      </c>
    </row>
    <row r="37" spans="1:28" ht="27.75" thickBot="1">
      <c r="A37" s="32">
        <v>26</v>
      </c>
      <c r="B37" s="34" t="s">
        <v>234</v>
      </c>
      <c r="C37" s="32" t="s">
        <v>419</v>
      </c>
      <c r="D37" s="32"/>
      <c r="E37" s="64" t="s">
        <v>95</v>
      </c>
      <c r="F37" s="4" t="s">
        <v>14</v>
      </c>
      <c r="G37" s="24">
        <v>0.7</v>
      </c>
      <c r="H37" s="55">
        <f t="shared" ref="H37:H41" si="8">IF(M37*G37=0,S37,M37*G37)</f>
        <v>7</v>
      </c>
      <c r="I37" s="3">
        <f t="shared" ref="I37:I41" si="9">N37*J37</f>
        <v>180</v>
      </c>
      <c r="J37" s="60">
        <v>3</v>
      </c>
      <c r="K37" s="5" t="s">
        <v>24</v>
      </c>
      <c r="L37" s="5"/>
      <c r="M37" s="4">
        <v>10</v>
      </c>
      <c r="N37" s="4">
        <v>60</v>
      </c>
      <c r="O37" s="4" t="s">
        <v>204</v>
      </c>
      <c r="P37" s="28" t="s">
        <v>199</v>
      </c>
      <c r="Q37" s="4">
        <v>15</v>
      </c>
      <c r="R37" s="4">
        <v>232</v>
      </c>
      <c r="S37" s="87" t="s">
        <v>365</v>
      </c>
      <c r="T37" s="25">
        <v>5</v>
      </c>
      <c r="U37" s="25"/>
      <c r="V37" s="25"/>
      <c r="W37" s="25"/>
      <c r="X37" s="25">
        <v>7</v>
      </c>
      <c r="Y37" s="25">
        <v>50</v>
      </c>
      <c r="Z37" s="25">
        <v>25</v>
      </c>
      <c r="AB37" t="s">
        <v>382</v>
      </c>
    </row>
    <row r="38" spans="1:28" ht="27.75" thickBot="1">
      <c r="A38" s="32"/>
      <c r="B38" s="34" t="s">
        <v>234</v>
      </c>
      <c r="C38" s="32" t="s">
        <v>419</v>
      </c>
      <c r="D38" s="32"/>
      <c r="E38" s="64" t="s">
        <v>95</v>
      </c>
      <c r="F38" s="4" t="s">
        <v>14</v>
      </c>
      <c r="G38" s="24">
        <v>0.7</v>
      </c>
      <c r="H38" s="55">
        <f t="shared" si="8"/>
        <v>4.8999999999999995</v>
      </c>
      <c r="I38" s="3">
        <f t="shared" si="9"/>
        <v>135</v>
      </c>
      <c r="J38" s="60">
        <v>3</v>
      </c>
      <c r="K38" s="5" t="s">
        <v>25</v>
      </c>
      <c r="L38" s="5"/>
      <c r="M38" s="4">
        <v>7</v>
      </c>
      <c r="N38" s="4">
        <v>45</v>
      </c>
      <c r="O38" s="4" t="s">
        <v>204</v>
      </c>
      <c r="P38" s="28" t="s">
        <v>199</v>
      </c>
      <c r="Q38" s="4">
        <v>15</v>
      </c>
      <c r="R38" s="4">
        <v>232</v>
      </c>
      <c r="S38" s="87" t="s">
        <v>365</v>
      </c>
      <c r="T38" s="25">
        <v>5</v>
      </c>
      <c r="U38" s="25"/>
      <c r="V38" s="25"/>
      <c r="W38" s="25"/>
      <c r="X38" s="25">
        <v>7</v>
      </c>
      <c r="Y38" s="25">
        <v>50</v>
      </c>
      <c r="Z38" s="25">
        <v>25</v>
      </c>
      <c r="AB38" t="s">
        <v>382</v>
      </c>
    </row>
    <row r="39" spans="1:28" ht="30">
      <c r="A39" s="32">
        <v>27</v>
      </c>
      <c r="B39" s="34" t="s">
        <v>234</v>
      </c>
      <c r="C39" s="32" t="s">
        <v>420</v>
      </c>
      <c r="D39" s="32"/>
      <c r="E39" s="64" t="s">
        <v>96</v>
      </c>
      <c r="F39" s="4" t="s">
        <v>14</v>
      </c>
      <c r="G39" s="24">
        <v>0.7</v>
      </c>
      <c r="H39" s="55">
        <f t="shared" si="8"/>
        <v>31.499999999999996</v>
      </c>
      <c r="I39" s="3">
        <f t="shared" si="9"/>
        <v>375</v>
      </c>
      <c r="J39" s="60">
        <v>3</v>
      </c>
      <c r="K39" s="5" t="s">
        <v>24</v>
      </c>
      <c r="L39" s="5"/>
      <c r="M39" s="4">
        <v>45</v>
      </c>
      <c r="N39" s="4">
        <v>125</v>
      </c>
      <c r="O39" s="4" t="s">
        <v>203</v>
      </c>
      <c r="P39" s="28" t="s">
        <v>199</v>
      </c>
      <c r="Q39" s="4">
        <v>16</v>
      </c>
      <c r="R39" s="4">
        <v>500</v>
      </c>
      <c r="S39" s="25">
        <f t="shared" ref="S39:S41" si="10">IF(Q39*1.2&lt;0.2,0.2,Q39*1.2)</f>
        <v>19.2</v>
      </c>
      <c r="T39" s="25">
        <v>5</v>
      </c>
      <c r="U39" s="25"/>
      <c r="V39" s="25"/>
      <c r="W39" s="25"/>
      <c r="X39" s="25">
        <v>7</v>
      </c>
      <c r="Y39" s="25">
        <v>50</v>
      </c>
      <c r="Z39" s="25">
        <v>25</v>
      </c>
      <c r="AB39" t="s">
        <v>382</v>
      </c>
    </row>
    <row r="40" spans="1:28" ht="30">
      <c r="A40" s="32"/>
      <c r="B40" s="34" t="s">
        <v>234</v>
      </c>
      <c r="C40" s="32" t="s">
        <v>420</v>
      </c>
      <c r="D40" s="32"/>
      <c r="E40" s="64" t="s">
        <v>96</v>
      </c>
      <c r="F40" s="4" t="s">
        <v>14</v>
      </c>
      <c r="G40" s="24">
        <v>0.7</v>
      </c>
      <c r="H40" s="55">
        <f t="shared" si="8"/>
        <v>24.5</v>
      </c>
      <c r="I40" s="3">
        <f t="shared" si="9"/>
        <v>300</v>
      </c>
      <c r="J40" s="60">
        <v>3</v>
      </c>
      <c r="K40" s="5" t="s">
        <v>25</v>
      </c>
      <c r="L40" s="4" t="s">
        <v>202</v>
      </c>
      <c r="M40" s="4">
        <v>35</v>
      </c>
      <c r="N40" s="4">
        <v>100</v>
      </c>
      <c r="O40" s="4" t="s">
        <v>203</v>
      </c>
      <c r="P40" s="28" t="s">
        <v>199</v>
      </c>
      <c r="Q40" s="4">
        <v>16</v>
      </c>
      <c r="R40" s="4">
        <v>500</v>
      </c>
      <c r="S40" s="25">
        <f t="shared" si="10"/>
        <v>19.2</v>
      </c>
      <c r="T40" s="25">
        <v>5</v>
      </c>
      <c r="U40" s="25"/>
      <c r="V40" s="25"/>
      <c r="W40" s="25"/>
      <c r="X40" s="25">
        <v>7</v>
      </c>
      <c r="Y40" s="25">
        <v>50</v>
      </c>
      <c r="Z40" s="25">
        <v>25</v>
      </c>
      <c r="AB40" t="s">
        <v>382</v>
      </c>
    </row>
    <row r="41" spans="1:28" ht="30">
      <c r="A41" s="32"/>
      <c r="B41" s="34" t="s">
        <v>234</v>
      </c>
      <c r="C41" s="32" t="s">
        <v>420</v>
      </c>
      <c r="D41" s="32"/>
      <c r="E41" s="64" t="s">
        <v>96</v>
      </c>
      <c r="F41" s="4" t="s">
        <v>14</v>
      </c>
      <c r="G41" s="24">
        <v>0.7</v>
      </c>
      <c r="H41" s="55">
        <f t="shared" si="8"/>
        <v>35</v>
      </c>
      <c r="I41" s="3">
        <f t="shared" si="9"/>
        <v>405</v>
      </c>
      <c r="J41" s="60">
        <v>3</v>
      </c>
      <c r="K41" s="5" t="s">
        <v>25</v>
      </c>
      <c r="L41" s="31" t="s">
        <v>210</v>
      </c>
      <c r="M41" s="4">
        <v>50</v>
      </c>
      <c r="N41" s="4">
        <v>135</v>
      </c>
      <c r="O41" s="4" t="s">
        <v>203</v>
      </c>
      <c r="P41" s="28" t="s">
        <v>199</v>
      </c>
      <c r="Q41" s="4">
        <v>16</v>
      </c>
      <c r="R41" s="4">
        <v>500</v>
      </c>
      <c r="S41" s="25">
        <f t="shared" si="10"/>
        <v>19.2</v>
      </c>
      <c r="T41" s="25">
        <v>5</v>
      </c>
      <c r="U41" s="25"/>
      <c r="V41" s="25"/>
      <c r="W41" s="25"/>
      <c r="X41" s="25">
        <v>7</v>
      </c>
      <c r="Y41" s="25">
        <v>50</v>
      </c>
      <c r="Z41" s="25">
        <v>25</v>
      </c>
      <c r="AB41" t="s">
        <v>382</v>
      </c>
    </row>
    <row r="42" spans="1:28" hidden="1">
      <c r="A42" s="32">
        <v>28</v>
      </c>
      <c r="B42" s="34" t="s">
        <v>234</v>
      </c>
      <c r="C42" s="32" t="s">
        <v>97</v>
      </c>
      <c r="D42" s="32" t="s">
        <v>327</v>
      </c>
      <c r="E42" s="32" t="s">
        <v>98</v>
      </c>
      <c r="F42" s="4" t="s">
        <v>14</v>
      </c>
      <c r="G42" s="25"/>
      <c r="H42" s="56"/>
      <c r="I42" s="25"/>
      <c r="J42" s="61"/>
      <c r="K42" s="5" t="s">
        <v>24</v>
      </c>
      <c r="L42" s="5"/>
      <c r="M42" s="4">
        <v>5</v>
      </c>
      <c r="N42" s="4">
        <v>40</v>
      </c>
      <c r="O42" s="4" t="s">
        <v>205</v>
      </c>
      <c r="P42" s="28" t="s">
        <v>192</v>
      </c>
      <c r="Q42" s="4"/>
      <c r="R42" s="4"/>
      <c r="S42" s="25"/>
      <c r="T42" s="25"/>
      <c r="U42" s="25"/>
      <c r="V42" s="25"/>
      <c r="W42" s="25"/>
      <c r="X42" s="25">
        <v>7</v>
      </c>
      <c r="Y42" s="25"/>
      <c r="Z42" s="25">
        <v>25</v>
      </c>
      <c r="AB42" t="s">
        <v>382</v>
      </c>
    </row>
    <row r="43" spans="1:28" hidden="1">
      <c r="A43" s="32"/>
      <c r="B43" s="34" t="s">
        <v>234</v>
      </c>
      <c r="C43" s="32" t="s">
        <v>97</v>
      </c>
      <c r="D43" s="32" t="s">
        <v>327</v>
      </c>
      <c r="E43" s="32" t="s">
        <v>98</v>
      </c>
      <c r="F43" s="4" t="s">
        <v>14</v>
      </c>
      <c r="G43" s="25"/>
      <c r="H43" s="56"/>
      <c r="I43" s="25"/>
      <c r="J43" s="61"/>
      <c r="K43" s="5" t="s">
        <v>25</v>
      </c>
      <c r="L43" s="5"/>
      <c r="M43" s="4">
        <v>5</v>
      </c>
      <c r="N43" s="4">
        <v>40</v>
      </c>
      <c r="O43" s="4" t="s">
        <v>205</v>
      </c>
      <c r="P43" s="28" t="s">
        <v>192</v>
      </c>
      <c r="Q43" s="4"/>
      <c r="R43" s="4"/>
      <c r="S43" s="25"/>
      <c r="T43" s="25"/>
      <c r="U43" s="25"/>
      <c r="V43" s="25"/>
      <c r="W43" s="25"/>
      <c r="X43" s="25">
        <v>7</v>
      </c>
      <c r="Y43" s="25"/>
      <c r="Z43" s="25">
        <v>25</v>
      </c>
    </row>
    <row r="44" spans="1:28">
      <c r="A44" s="32">
        <v>29</v>
      </c>
      <c r="B44" s="34" t="s">
        <v>234</v>
      </c>
      <c r="C44" s="32" t="s">
        <v>421</v>
      </c>
      <c r="D44" s="32"/>
      <c r="E44" s="64" t="s">
        <v>99</v>
      </c>
      <c r="F44" s="4" t="s">
        <v>87</v>
      </c>
      <c r="G44" s="24">
        <v>0.7</v>
      </c>
      <c r="H44" s="55">
        <f t="shared" ref="H44:H69" si="11">IF(M44*G44=0,S44,M44*G44)</f>
        <v>15</v>
      </c>
      <c r="I44" s="3">
        <f t="shared" ref="I44:I69" si="12">N44*J44</f>
        <v>45</v>
      </c>
      <c r="J44" s="60">
        <v>3</v>
      </c>
      <c r="K44" s="5" t="s">
        <v>24</v>
      </c>
      <c r="L44" s="5"/>
      <c r="M44" s="4">
        <v>0</v>
      </c>
      <c r="N44" s="4">
        <v>15</v>
      </c>
      <c r="O44" s="4" t="s">
        <v>206</v>
      </c>
      <c r="P44" s="28" t="s">
        <v>192</v>
      </c>
      <c r="Q44" s="4">
        <v>12.5</v>
      </c>
      <c r="R44" s="4">
        <v>200</v>
      </c>
      <c r="S44" s="25">
        <f t="shared" ref="S44:S69" si="13">IF(Q44*1.2&lt;0.2,0.2,Q44*1.2)</f>
        <v>15</v>
      </c>
      <c r="T44" s="25">
        <v>5</v>
      </c>
      <c r="U44" s="25"/>
      <c r="V44" s="25"/>
      <c r="W44" s="25"/>
      <c r="X44" s="25">
        <v>7</v>
      </c>
      <c r="Y44" s="25">
        <v>50</v>
      </c>
      <c r="Z44" s="25">
        <v>25</v>
      </c>
      <c r="AB44" t="s">
        <v>382</v>
      </c>
    </row>
    <row r="45" spans="1:28">
      <c r="A45" s="32"/>
      <c r="B45" s="34" t="s">
        <v>234</v>
      </c>
      <c r="C45" s="32" t="s">
        <v>421</v>
      </c>
      <c r="D45" s="32"/>
      <c r="E45" s="64" t="s">
        <v>99</v>
      </c>
      <c r="F45" s="4" t="s">
        <v>87</v>
      </c>
      <c r="G45" s="24">
        <v>0.7</v>
      </c>
      <c r="H45" s="55">
        <f t="shared" si="11"/>
        <v>15</v>
      </c>
      <c r="I45" s="3">
        <f t="shared" si="12"/>
        <v>45</v>
      </c>
      <c r="J45" s="60">
        <v>3</v>
      </c>
      <c r="K45" s="5" t="s">
        <v>25</v>
      </c>
      <c r="L45" s="5"/>
      <c r="M45" s="4">
        <v>0</v>
      </c>
      <c r="N45" s="4">
        <v>15</v>
      </c>
      <c r="O45" s="4" t="s">
        <v>206</v>
      </c>
      <c r="P45" s="28" t="s">
        <v>192</v>
      </c>
      <c r="Q45" s="4">
        <v>12.5</v>
      </c>
      <c r="R45" s="4">
        <v>200</v>
      </c>
      <c r="S45" s="25">
        <f t="shared" si="13"/>
        <v>15</v>
      </c>
      <c r="T45" s="25">
        <v>5</v>
      </c>
      <c r="U45" s="25"/>
      <c r="V45" s="25"/>
      <c r="W45" s="25"/>
      <c r="X45" s="25">
        <v>7</v>
      </c>
      <c r="Y45" s="25">
        <v>50</v>
      </c>
      <c r="Z45" s="25">
        <v>25</v>
      </c>
      <c r="AB45" t="s">
        <v>382</v>
      </c>
    </row>
    <row r="46" spans="1:28" ht="19.5">
      <c r="A46" s="32">
        <v>30</v>
      </c>
      <c r="B46" s="34" t="s">
        <v>234</v>
      </c>
      <c r="C46" s="32" t="s">
        <v>422</v>
      </c>
      <c r="D46" s="32"/>
      <c r="E46" s="64" t="s">
        <v>100</v>
      </c>
      <c r="F46" s="4" t="s">
        <v>16</v>
      </c>
      <c r="G46" s="24">
        <v>0.7</v>
      </c>
      <c r="H46" s="55">
        <f t="shared" si="11"/>
        <v>2.73</v>
      </c>
      <c r="I46" s="3">
        <f t="shared" si="12"/>
        <v>16.799999999999997</v>
      </c>
      <c r="J46" s="60">
        <v>3</v>
      </c>
      <c r="K46" s="5" t="s">
        <v>24</v>
      </c>
      <c r="L46" s="5"/>
      <c r="M46" s="4">
        <v>3.9</v>
      </c>
      <c r="N46" s="4">
        <v>5.6</v>
      </c>
      <c r="O46" s="4" t="s">
        <v>207</v>
      </c>
      <c r="P46" s="28" t="s">
        <v>208</v>
      </c>
      <c r="Q46" s="4">
        <v>0.01</v>
      </c>
      <c r="R46" s="4">
        <v>22</v>
      </c>
      <c r="S46" s="25">
        <f t="shared" si="13"/>
        <v>0.2</v>
      </c>
      <c r="T46" s="25">
        <v>5</v>
      </c>
      <c r="U46" s="25">
        <v>2.5</v>
      </c>
      <c r="V46" s="25">
        <v>30</v>
      </c>
      <c r="W46" s="25"/>
      <c r="X46" s="25">
        <v>7</v>
      </c>
      <c r="Y46" s="25">
        <v>50</v>
      </c>
      <c r="Z46" s="25">
        <v>25</v>
      </c>
      <c r="AA46" s="15" t="s">
        <v>383</v>
      </c>
      <c r="AB46" t="s">
        <v>382</v>
      </c>
    </row>
    <row r="47" spans="1:28">
      <c r="A47" s="32"/>
      <c r="B47" s="34" t="s">
        <v>234</v>
      </c>
      <c r="C47" s="32" t="s">
        <v>422</v>
      </c>
      <c r="D47" s="32"/>
      <c r="E47" s="64" t="s">
        <v>100</v>
      </c>
      <c r="F47" s="4" t="s">
        <v>16</v>
      </c>
      <c r="G47" s="24">
        <v>0.7</v>
      </c>
      <c r="H47" s="55">
        <f t="shared" si="11"/>
        <v>2.73</v>
      </c>
      <c r="I47" s="3">
        <f t="shared" si="12"/>
        <v>16.799999999999997</v>
      </c>
      <c r="J47" s="60">
        <v>3</v>
      </c>
      <c r="K47" s="5" t="s">
        <v>25</v>
      </c>
      <c r="L47" s="5"/>
      <c r="M47" s="4">
        <v>3.9</v>
      </c>
      <c r="N47" s="4">
        <v>5.6</v>
      </c>
      <c r="O47" s="4" t="s">
        <v>207</v>
      </c>
      <c r="P47" s="28" t="s">
        <v>208</v>
      </c>
      <c r="Q47" s="4">
        <v>0.01</v>
      </c>
      <c r="R47" s="4">
        <v>22</v>
      </c>
      <c r="S47" s="25">
        <f t="shared" si="13"/>
        <v>0.2</v>
      </c>
      <c r="T47" s="25">
        <v>5</v>
      </c>
      <c r="U47" s="25">
        <v>2.5</v>
      </c>
      <c r="V47" s="25">
        <v>30</v>
      </c>
      <c r="W47" s="25"/>
      <c r="X47" s="25">
        <v>7</v>
      </c>
      <c r="Y47" s="25">
        <v>50</v>
      </c>
      <c r="Z47" s="25">
        <v>25</v>
      </c>
      <c r="AB47" t="s">
        <v>382</v>
      </c>
    </row>
    <row r="48" spans="1:28" ht="30.75" thickBot="1">
      <c r="A48" s="32"/>
      <c r="B48" s="34" t="s">
        <v>234</v>
      </c>
      <c r="C48" s="32" t="s">
        <v>423</v>
      </c>
      <c r="D48" s="32"/>
      <c r="E48" s="64" t="s">
        <v>101</v>
      </c>
      <c r="F48" s="4" t="s">
        <v>16</v>
      </c>
      <c r="G48" s="24">
        <v>0.7</v>
      </c>
      <c r="H48" s="55">
        <f t="shared" si="11"/>
        <v>2.17</v>
      </c>
      <c r="I48" s="3">
        <f t="shared" si="12"/>
        <v>24</v>
      </c>
      <c r="J48" s="60">
        <v>3</v>
      </c>
      <c r="K48" s="4" t="s">
        <v>24</v>
      </c>
      <c r="L48" s="4" t="s">
        <v>211</v>
      </c>
      <c r="M48" s="4">
        <v>3.1</v>
      </c>
      <c r="N48" s="4">
        <v>8</v>
      </c>
      <c r="O48" s="4" t="s">
        <v>213</v>
      </c>
      <c r="P48" s="28" t="s">
        <v>215</v>
      </c>
      <c r="Q48" s="4">
        <v>2.14</v>
      </c>
      <c r="R48" s="4">
        <v>34</v>
      </c>
      <c r="S48" s="87" t="s">
        <v>361</v>
      </c>
      <c r="T48" s="25">
        <v>5</v>
      </c>
      <c r="U48" s="25"/>
      <c r="V48" s="25"/>
      <c r="W48" s="25"/>
      <c r="X48" s="25">
        <v>7</v>
      </c>
      <c r="Y48" s="25">
        <v>50</v>
      </c>
      <c r="Z48" s="25">
        <v>25</v>
      </c>
      <c r="AB48" t="s">
        <v>382</v>
      </c>
    </row>
    <row r="49" spans="1:28" ht="30.75" thickBot="1">
      <c r="A49" s="32"/>
      <c r="B49" s="34" t="s">
        <v>234</v>
      </c>
      <c r="C49" s="32" t="s">
        <v>423</v>
      </c>
      <c r="D49" s="32"/>
      <c r="E49" s="64" t="s">
        <v>101</v>
      </c>
      <c r="F49" s="4" t="s">
        <v>16</v>
      </c>
      <c r="G49" s="24">
        <v>0.7</v>
      </c>
      <c r="H49" s="55">
        <f t="shared" si="11"/>
        <v>2.52</v>
      </c>
      <c r="I49" s="3">
        <f t="shared" si="12"/>
        <v>28.5</v>
      </c>
      <c r="J49" s="60">
        <v>3</v>
      </c>
      <c r="K49" s="4" t="s">
        <v>24</v>
      </c>
      <c r="L49" s="4" t="s">
        <v>212</v>
      </c>
      <c r="M49" s="4">
        <v>3.6</v>
      </c>
      <c r="N49" s="4">
        <v>9.5</v>
      </c>
      <c r="O49" s="4" t="s">
        <v>213</v>
      </c>
      <c r="P49" s="28" t="s">
        <v>215</v>
      </c>
      <c r="Q49" s="4">
        <v>2.14</v>
      </c>
      <c r="R49" s="4">
        <v>34</v>
      </c>
      <c r="S49" s="87" t="s">
        <v>361</v>
      </c>
      <c r="T49" s="25">
        <v>5</v>
      </c>
      <c r="U49" s="25"/>
      <c r="V49" s="25"/>
      <c r="W49" s="25"/>
      <c r="X49" s="25">
        <v>7</v>
      </c>
      <c r="Y49" s="25">
        <v>50</v>
      </c>
      <c r="Z49" s="25">
        <v>25</v>
      </c>
      <c r="AB49" t="s">
        <v>382</v>
      </c>
    </row>
    <row r="50" spans="1:28" ht="30.75" thickBot="1">
      <c r="A50" s="32">
        <v>31</v>
      </c>
      <c r="B50" s="34" t="s">
        <v>234</v>
      </c>
      <c r="C50" s="32" t="s">
        <v>423</v>
      </c>
      <c r="D50" s="32"/>
      <c r="E50" s="64" t="s">
        <v>101</v>
      </c>
      <c r="F50" s="4" t="s">
        <v>16</v>
      </c>
      <c r="G50" s="24">
        <v>0.7</v>
      </c>
      <c r="H50" s="55">
        <f t="shared" si="11"/>
        <v>1.8199999999999998</v>
      </c>
      <c r="I50" s="3">
        <f t="shared" si="12"/>
        <v>22.5</v>
      </c>
      <c r="J50" s="60">
        <v>3</v>
      </c>
      <c r="K50" s="4" t="s">
        <v>25</v>
      </c>
      <c r="L50" s="4" t="s">
        <v>211</v>
      </c>
      <c r="M50" s="4">
        <v>2.6</v>
      </c>
      <c r="N50" s="4">
        <v>7.5</v>
      </c>
      <c r="O50" s="4" t="s">
        <v>213</v>
      </c>
      <c r="P50" s="28" t="s">
        <v>215</v>
      </c>
      <c r="Q50" s="4">
        <v>2.14</v>
      </c>
      <c r="R50" s="4">
        <v>34</v>
      </c>
      <c r="S50" s="87" t="s">
        <v>361</v>
      </c>
      <c r="T50" s="25">
        <v>5</v>
      </c>
      <c r="U50" s="25"/>
      <c r="V50" s="25"/>
      <c r="W50" s="25"/>
      <c r="X50" s="25">
        <v>7</v>
      </c>
      <c r="Y50" s="25">
        <v>50</v>
      </c>
      <c r="Z50" s="25">
        <v>25</v>
      </c>
      <c r="AB50" t="s">
        <v>382</v>
      </c>
    </row>
    <row r="51" spans="1:28" ht="30.75" thickBot="1">
      <c r="A51" s="32"/>
      <c r="B51" s="34" t="s">
        <v>234</v>
      </c>
      <c r="C51" s="32" t="s">
        <v>423</v>
      </c>
      <c r="D51" s="32"/>
      <c r="E51" s="64" t="s">
        <v>101</v>
      </c>
      <c r="F51" s="4" t="s">
        <v>16</v>
      </c>
      <c r="G51" s="24">
        <v>0.7</v>
      </c>
      <c r="H51" s="55">
        <f t="shared" si="11"/>
        <v>2.17</v>
      </c>
      <c r="I51" s="3">
        <f t="shared" si="12"/>
        <v>26.400000000000002</v>
      </c>
      <c r="J51" s="60">
        <v>3</v>
      </c>
      <c r="K51" s="4" t="s">
        <v>25</v>
      </c>
      <c r="L51" s="4" t="s">
        <v>212</v>
      </c>
      <c r="M51" s="4">
        <v>3.1</v>
      </c>
      <c r="N51" s="4">
        <v>8.8000000000000007</v>
      </c>
      <c r="O51" s="4" t="s">
        <v>213</v>
      </c>
      <c r="P51" s="28" t="s">
        <v>215</v>
      </c>
      <c r="Q51" s="4">
        <v>2.14</v>
      </c>
      <c r="R51" s="4">
        <v>34</v>
      </c>
      <c r="S51" s="87" t="s">
        <v>361</v>
      </c>
      <c r="T51" s="25">
        <v>5</v>
      </c>
      <c r="U51" s="25"/>
      <c r="V51" s="25"/>
      <c r="W51" s="25"/>
      <c r="X51" s="25">
        <v>7</v>
      </c>
      <c r="Y51" s="25">
        <v>50</v>
      </c>
      <c r="Z51" s="25">
        <v>25</v>
      </c>
      <c r="AB51" t="s">
        <v>382</v>
      </c>
    </row>
    <row r="52" spans="1:28" ht="27.75" thickBot="1">
      <c r="A52" s="32">
        <v>32</v>
      </c>
      <c r="B52" s="34" t="s">
        <v>234</v>
      </c>
      <c r="C52" s="32" t="s">
        <v>424</v>
      </c>
      <c r="D52" s="32"/>
      <c r="E52" s="64" t="s">
        <v>102</v>
      </c>
      <c r="F52" s="4" t="s">
        <v>87</v>
      </c>
      <c r="G52" s="24">
        <v>0.7</v>
      </c>
      <c r="H52" s="55">
        <f t="shared" si="11"/>
        <v>39.9</v>
      </c>
      <c r="I52" s="3">
        <f t="shared" si="12"/>
        <v>291</v>
      </c>
      <c r="J52" s="60">
        <v>3</v>
      </c>
      <c r="K52" s="4" t="s">
        <v>24</v>
      </c>
      <c r="L52" s="4" t="s">
        <v>211</v>
      </c>
      <c r="M52" s="4">
        <v>57</v>
      </c>
      <c r="N52" s="4">
        <v>97</v>
      </c>
      <c r="O52" s="4" t="s">
        <v>209</v>
      </c>
      <c r="P52" s="28" t="s">
        <v>214</v>
      </c>
      <c r="Q52" s="4">
        <v>25</v>
      </c>
      <c r="R52" s="4">
        <v>2500</v>
      </c>
      <c r="S52" s="87" t="s">
        <v>358</v>
      </c>
      <c r="T52" s="25">
        <v>5</v>
      </c>
      <c r="U52" s="25"/>
      <c r="V52" s="25"/>
      <c r="W52" s="25"/>
      <c r="X52" s="25">
        <v>7</v>
      </c>
      <c r="Y52" s="25">
        <v>50</v>
      </c>
      <c r="Z52" s="25">
        <v>25</v>
      </c>
      <c r="AB52" t="s">
        <v>382</v>
      </c>
    </row>
    <row r="53" spans="1:28" ht="27.75" thickBot="1">
      <c r="A53" s="32"/>
      <c r="B53" s="34" t="s">
        <v>234</v>
      </c>
      <c r="C53" s="32" t="s">
        <v>424</v>
      </c>
      <c r="D53" s="32"/>
      <c r="E53" s="64" t="s">
        <v>102</v>
      </c>
      <c r="F53" s="4" t="s">
        <v>87</v>
      </c>
      <c r="G53" s="24">
        <v>0.7</v>
      </c>
      <c r="H53" s="55">
        <f t="shared" si="11"/>
        <v>39.9</v>
      </c>
      <c r="I53" s="3">
        <f t="shared" si="12"/>
        <v>333</v>
      </c>
      <c r="J53" s="60">
        <v>3</v>
      </c>
      <c r="K53" s="4" t="s">
        <v>24</v>
      </c>
      <c r="L53" s="4" t="s">
        <v>212</v>
      </c>
      <c r="M53" s="4">
        <v>57</v>
      </c>
      <c r="N53" s="4">
        <v>111</v>
      </c>
      <c r="O53" s="4" t="s">
        <v>209</v>
      </c>
      <c r="P53" s="28" t="s">
        <v>214</v>
      </c>
      <c r="Q53" s="4">
        <v>25</v>
      </c>
      <c r="R53" s="4">
        <v>2500</v>
      </c>
      <c r="S53" s="87" t="s">
        <v>360</v>
      </c>
      <c r="T53" s="25">
        <v>5</v>
      </c>
      <c r="U53" s="25"/>
      <c r="V53" s="25"/>
      <c r="W53" s="25"/>
      <c r="X53" s="25">
        <v>7</v>
      </c>
      <c r="Y53" s="25">
        <v>50</v>
      </c>
      <c r="Z53" s="25">
        <v>25</v>
      </c>
      <c r="AB53" t="s">
        <v>382</v>
      </c>
    </row>
    <row r="54" spans="1:28" ht="27.75" thickBot="1">
      <c r="A54" s="32"/>
      <c r="B54" s="34" t="s">
        <v>234</v>
      </c>
      <c r="C54" s="32" t="s">
        <v>424</v>
      </c>
      <c r="D54" s="32"/>
      <c r="E54" s="64" t="s">
        <v>102</v>
      </c>
      <c r="F54" s="4" t="s">
        <v>87</v>
      </c>
      <c r="G54" s="24">
        <v>0.7</v>
      </c>
      <c r="H54" s="55">
        <f t="shared" si="11"/>
        <v>28.7</v>
      </c>
      <c r="I54" s="3">
        <f t="shared" si="12"/>
        <v>219</v>
      </c>
      <c r="J54" s="60">
        <v>3</v>
      </c>
      <c r="K54" s="4" t="s">
        <v>25</v>
      </c>
      <c r="L54" s="4" t="s">
        <v>211</v>
      </c>
      <c r="M54" s="4">
        <v>41</v>
      </c>
      <c r="N54" s="4">
        <v>73</v>
      </c>
      <c r="O54" s="4" t="s">
        <v>209</v>
      </c>
      <c r="P54" s="28" t="s">
        <v>214</v>
      </c>
      <c r="Q54" s="4">
        <v>25</v>
      </c>
      <c r="R54" s="4">
        <v>2500</v>
      </c>
      <c r="S54" s="87" t="s">
        <v>360</v>
      </c>
      <c r="T54" s="25">
        <v>5</v>
      </c>
      <c r="U54" s="25"/>
      <c r="V54" s="25"/>
      <c r="W54" s="25"/>
      <c r="X54" s="25">
        <v>7</v>
      </c>
      <c r="Y54" s="25">
        <v>50</v>
      </c>
      <c r="Z54" s="25">
        <v>25</v>
      </c>
      <c r="AB54" t="s">
        <v>382</v>
      </c>
    </row>
    <row r="55" spans="1:28" ht="27.75" thickBot="1">
      <c r="A55" s="32"/>
      <c r="B55" s="34" t="s">
        <v>234</v>
      </c>
      <c r="C55" s="32" t="s">
        <v>424</v>
      </c>
      <c r="D55" s="32"/>
      <c r="E55" s="64" t="s">
        <v>102</v>
      </c>
      <c r="F55" s="4" t="s">
        <v>87</v>
      </c>
      <c r="G55" s="24">
        <v>0.7</v>
      </c>
      <c r="H55" s="55">
        <f t="shared" si="11"/>
        <v>28.7</v>
      </c>
      <c r="I55" s="3">
        <f t="shared" si="12"/>
        <v>243</v>
      </c>
      <c r="J55" s="60">
        <v>3</v>
      </c>
      <c r="K55" s="4" t="s">
        <v>25</v>
      </c>
      <c r="L55" s="4" t="s">
        <v>212</v>
      </c>
      <c r="M55" s="4">
        <v>41</v>
      </c>
      <c r="N55" s="4">
        <v>81</v>
      </c>
      <c r="O55" s="4" t="s">
        <v>209</v>
      </c>
      <c r="P55" s="28" t="s">
        <v>214</v>
      </c>
      <c r="Q55" s="4">
        <v>25</v>
      </c>
      <c r="R55" s="4">
        <v>2500</v>
      </c>
      <c r="S55" s="87" t="s">
        <v>360</v>
      </c>
      <c r="T55" s="25">
        <v>5</v>
      </c>
      <c r="U55" s="25"/>
      <c r="V55" s="25"/>
      <c r="W55" s="25"/>
      <c r="X55" s="25">
        <v>7</v>
      </c>
      <c r="Y55" s="25">
        <v>50</v>
      </c>
      <c r="Z55" s="25">
        <v>25</v>
      </c>
      <c r="AB55" t="s">
        <v>382</v>
      </c>
    </row>
    <row r="56" spans="1:28" ht="30.75" thickBot="1">
      <c r="A56" s="32">
        <v>33</v>
      </c>
      <c r="B56" s="34" t="s">
        <v>234</v>
      </c>
      <c r="C56" s="32" t="s">
        <v>425</v>
      </c>
      <c r="D56" s="32"/>
      <c r="E56" s="64" t="s">
        <v>103</v>
      </c>
      <c r="F56" s="4" t="s">
        <v>87</v>
      </c>
      <c r="G56" s="24">
        <v>0.7</v>
      </c>
      <c r="H56" s="55">
        <f t="shared" si="11"/>
        <v>95.899999999999991</v>
      </c>
      <c r="I56" s="3">
        <f t="shared" si="12"/>
        <v>1089</v>
      </c>
      <c r="J56" s="60">
        <v>3</v>
      </c>
      <c r="K56" s="5" t="s">
        <v>24</v>
      </c>
      <c r="L56" s="5"/>
      <c r="M56" s="4">
        <v>137</v>
      </c>
      <c r="N56" s="4">
        <v>363</v>
      </c>
      <c r="O56" s="4" t="s">
        <v>216</v>
      </c>
      <c r="P56" s="28" t="s">
        <v>192</v>
      </c>
      <c r="Q56" s="4">
        <v>38</v>
      </c>
      <c r="R56" s="87" t="s">
        <v>366</v>
      </c>
      <c r="S56" s="87" t="s">
        <v>359</v>
      </c>
      <c r="T56" s="25">
        <v>5</v>
      </c>
      <c r="U56" s="25"/>
      <c r="V56" s="25"/>
      <c r="W56" s="25"/>
      <c r="X56" s="25">
        <v>7</v>
      </c>
      <c r="Y56" s="25">
        <v>50</v>
      </c>
      <c r="Z56" s="25">
        <v>25</v>
      </c>
      <c r="AB56" t="s">
        <v>382</v>
      </c>
    </row>
    <row r="57" spans="1:28" ht="30.75" thickBot="1">
      <c r="A57" s="32"/>
      <c r="B57" s="34" t="s">
        <v>234</v>
      </c>
      <c r="C57" s="32" t="s">
        <v>425</v>
      </c>
      <c r="D57" s="32"/>
      <c r="E57" s="64" t="s">
        <v>103</v>
      </c>
      <c r="F57" s="4" t="s">
        <v>87</v>
      </c>
      <c r="G57" s="24">
        <v>0.7</v>
      </c>
      <c r="H57" s="55">
        <f t="shared" si="11"/>
        <v>100.1</v>
      </c>
      <c r="I57" s="3">
        <f t="shared" si="12"/>
        <v>1017</v>
      </c>
      <c r="J57" s="60">
        <v>3</v>
      </c>
      <c r="K57" s="5" t="s">
        <v>25</v>
      </c>
      <c r="L57" s="5"/>
      <c r="M57" s="4">
        <v>143</v>
      </c>
      <c r="N57" s="4">
        <v>339</v>
      </c>
      <c r="O57" s="4" t="s">
        <v>216</v>
      </c>
      <c r="P57" s="28" t="s">
        <v>192</v>
      </c>
      <c r="Q57" s="4">
        <v>38</v>
      </c>
      <c r="R57" s="87" t="s">
        <v>366</v>
      </c>
      <c r="S57" s="87" t="s">
        <v>359</v>
      </c>
      <c r="T57" s="25">
        <v>5</v>
      </c>
      <c r="U57" s="25"/>
      <c r="V57" s="25"/>
      <c r="W57" s="25"/>
      <c r="X57" s="25">
        <v>7</v>
      </c>
      <c r="Y57" s="25">
        <v>50</v>
      </c>
      <c r="Z57" s="25">
        <v>25</v>
      </c>
      <c r="AB57" t="s">
        <v>382</v>
      </c>
    </row>
    <row r="58" spans="1:28">
      <c r="A58" s="32">
        <v>34</v>
      </c>
      <c r="B58" s="34" t="s">
        <v>234</v>
      </c>
      <c r="C58" s="32" t="s">
        <v>426</v>
      </c>
      <c r="D58" s="32"/>
      <c r="E58" s="64" t="s">
        <v>104</v>
      </c>
      <c r="F58" s="4" t="s">
        <v>16</v>
      </c>
      <c r="G58" s="24">
        <v>0.7</v>
      </c>
      <c r="H58" s="55">
        <f t="shared" si="11"/>
        <v>1.4769999999999999</v>
      </c>
      <c r="I58" s="3">
        <f t="shared" si="12"/>
        <v>7.5600000000000005</v>
      </c>
      <c r="J58" s="60">
        <v>3</v>
      </c>
      <c r="K58" s="5" t="s">
        <v>24</v>
      </c>
      <c r="L58" s="5"/>
      <c r="M58" s="4">
        <v>2.11</v>
      </c>
      <c r="N58" s="4">
        <v>2.52</v>
      </c>
      <c r="O58" s="4" t="s">
        <v>218</v>
      </c>
      <c r="P58" s="28" t="s">
        <v>217</v>
      </c>
      <c r="Q58" s="4">
        <v>0.12</v>
      </c>
      <c r="R58" s="4">
        <v>6.24</v>
      </c>
      <c r="S58" s="25">
        <f t="shared" si="13"/>
        <v>0.2</v>
      </c>
      <c r="T58" s="25">
        <v>5</v>
      </c>
      <c r="U58" s="25">
        <v>1.25</v>
      </c>
      <c r="V58" s="25">
        <v>3.25</v>
      </c>
      <c r="W58" s="25"/>
      <c r="X58" s="25">
        <v>7</v>
      </c>
      <c r="Y58" s="25">
        <v>50</v>
      </c>
      <c r="Z58" s="25">
        <v>25</v>
      </c>
      <c r="AB58" t="s">
        <v>382</v>
      </c>
    </row>
    <row r="59" spans="1:28">
      <c r="A59" s="32"/>
      <c r="B59" s="34" t="s">
        <v>234</v>
      </c>
      <c r="C59" s="32" t="s">
        <v>426</v>
      </c>
      <c r="D59" s="32"/>
      <c r="E59" s="64" t="s">
        <v>104</v>
      </c>
      <c r="F59" s="4" t="s">
        <v>16</v>
      </c>
      <c r="G59" s="24">
        <v>0.7</v>
      </c>
      <c r="H59" s="55">
        <f t="shared" si="11"/>
        <v>1.4769999999999999</v>
      </c>
      <c r="I59" s="3">
        <f t="shared" si="12"/>
        <v>7.5600000000000005</v>
      </c>
      <c r="J59" s="60">
        <v>3</v>
      </c>
      <c r="K59" s="5" t="s">
        <v>25</v>
      </c>
      <c r="L59" s="5"/>
      <c r="M59" s="4">
        <v>2.11</v>
      </c>
      <c r="N59" s="4">
        <v>2.52</v>
      </c>
      <c r="O59" s="4" t="s">
        <v>218</v>
      </c>
      <c r="P59" s="28" t="s">
        <v>217</v>
      </c>
      <c r="Q59" s="4">
        <v>0.12</v>
      </c>
      <c r="R59" s="4">
        <v>6.24</v>
      </c>
      <c r="S59" s="25">
        <f t="shared" si="13"/>
        <v>0.2</v>
      </c>
      <c r="T59" s="25">
        <v>5</v>
      </c>
      <c r="U59" s="25">
        <v>1.25</v>
      </c>
      <c r="V59" s="25">
        <v>3.25</v>
      </c>
      <c r="W59" s="25"/>
      <c r="X59" s="25">
        <v>7</v>
      </c>
      <c r="Y59" s="25">
        <v>50</v>
      </c>
      <c r="Z59" s="25">
        <v>25</v>
      </c>
      <c r="AB59" t="s">
        <v>382</v>
      </c>
    </row>
    <row r="60" spans="1:28" ht="30">
      <c r="A60" s="32">
        <v>35</v>
      </c>
      <c r="B60" s="34" t="s">
        <v>234</v>
      </c>
      <c r="C60" s="32" t="s">
        <v>427</v>
      </c>
      <c r="D60" s="32"/>
      <c r="E60" s="64" t="s">
        <v>105</v>
      </c>
      <c r="F60" s="4" t="s">
        <v>16</v>
      </c>
      <c r="G60" s="24">
        <v>0.7</v>
      </c>
      <c r="H60" s="55">
        <f t="shared" si="11"/>
        <v>0.52499999999999991</v>
      </c>
      <c r="I60" s="3">
        <f t="shared" si="12"/>
        <v>3.06</v>
      </c>
      <c r="J60" s="60">
        <v>3</v>
      </c>
      <c r="K60" s="5" t="s">
        <v>24</v>
      </c>
      <c r="L60" s="5"/>
      <c r="M60" s="4">
        <v>0.75</v>
      </c>
      <c r="N60" s="4">
        <v>1.02</v>
      </c>
      <c r="O60" s="4" t="s">
        <v>219</v>
      </c>
      <c r="P60" s="28" t="s">
        <v>217</v>
      </c>
      <c r="Q60" s="4">
        <v>0.08</v>
      </c>
      <c r="R60" s="4">
        <v>2.06</v>
      </c>
      <c r="S60" s="25">
        <f t="shared" si="13"/>
        <v>0.2</v>
      </c>
      <c r="T60" s="25">
        <v>5</v>
      </c>
      <c r="U60" s="25"/>
      <c r="V60" s="25"/>
      <c r="W60" s="25"/>
      <c r="X60" s="25">
        <v>7</v>
      </c>
      <c r="Y60" s="25">
        <v>50</v>
      </c>
      <c r="Z60" s="25">
        <v>25</v>
      </c>
      <c r="AB60" t="s">
        <v>382</v>
      </c>
    </row>
    <row r="61" spans="1:28" ht="30">
      <c r="A61" s="32"/>
      <c r="B61" s="34" t="s">
        <v>234</v>
      </c>
      <c r="C61" s="32" t="s">
        <v>427</v>
      </c>
      <c r="D61" s="32"/>
      <c r="E61" s="64" t="s">
        <v>105</v>
      </c>
      <c r="F61" s="4" t="s">
        <v>16</v>
      </c>
      <c r="G61" s="24">
        <v>0.7</v>
      </c>
      <c r="H61" s="55">
        <f t="shared" si="11"/>
        <v>0.52499999999999991</v>
      </c>
      <c r="I61" s="3">
        <f t="shared" si="12"/>
        <v>3.06</v>
      </c>
      <c r="J61" s="60">
        <v>3</v>
      </c>
      <c r="K61" s="5" t="s">
        <v>25</v>
      </c>
      <c r="L61" s="5"/>
      <c r="M61" s="4">
        <v>0.75</v>
      </c>
      <c r="N61" s="4">
        <v>1.02</v>
      </c>
      <c r="O61" s="4" t="s">
        <v>219</v>
      </c>
      <c r="P61" s="28" t="s">
        <v>217</v>
      </c>
      <c r="Q61" s="4">
        <v>0.08</v>
      </c>
      <c r="R61" s="4">
        <v>2.06</v>
      </c>
      <c r="S61" s="25">
        <f t="shared" si="13"/>
        <v>0.2</v>
      </c>
      <c r="T61" s="25">
        <v>5</v>
      </c>
      <c r="U61" s="25"/>
      <c r="V61" s="25"/>
      <c r="W61" s="25"/>
      <c r="X61" s="25">
        <v>7</v>
      </c>
      <c r="Y61" s="25">
        <v>50</v>
      </c>
      <c r="Z61" s="25">
        <v>25</v>
      </c>
      <c r="AB61" t="s">
        <v>382</v>
      </c>
    </row>
    <row r="62" spans="1:28">
      <c r="A62" s="32">
        <v>36</v>
      </c>
      <c r="B62" s="34" t="s">
        <v>234</v>
      </c>
      <c r="C62" s="32" t="s">
        <v>18</v>
      </c>
      <c r="D62" s="32"/>
      <c r="E62" s="64" t="s">
        <v>106</v>
      </c>
      <c r="F62" s="4" t="s">
        <v>16</v>
      </c>
      <c r="G62" s="24">
        <v>0.7</v>
      </c>
      <c r="H62" s="55">
        <f t="shared" si="11"/>
        <v>0.59499999999999997</v>
      </c>
      <c r="I62" s="3">
        <f t="shared" si="12"/>
        <v>4.53</v>
      </c>
      <c r="J62" s="60">
        <v>3</v>
      </c>
      <c r="K62" s="5" t="s">
        <v>24</v>
      </c>
      <c r="L62" s="5"/>
      <c r="M62" s="4">
        <v>0.85</v>
      </c>
      <c r="N62" s="4">
        <v>1.51</v>
      </c>
      <c r="O62" s="4" t="s">
        <v>220</v>
      </c>
      <c r="P62" s="28" t="s">
        <v>217</v>
      </c>
      <c r="Q62" s="4">
        <v>0.16</v>
      </c>
      <c r="R62" s="4">
        <v>4.84</v>
      </c>
      <c r="S62" s="25">
        <f t="shared" si="13"/>
        <v>0.2</v>
      </c>
      <c r="T62" s="25">
        <v>5</v>
      </c>
      <c r="U62" s="25"/>
      <c r="V62" s="25"/>
      <c r="W62" s="25"/>
      <c r="X62" s="25">
        <v>7</v>
      </c>
      <c r="Y62" s="25">
        <v>50</v>
      </c>
      <c r="Z62" s="25">
        <v>25</v>
      </c>
      <c r="AB62" t="s">
        <v>382</v>
      </c>
    </row>
    <row r="63" spans="1:28">
      <c r="A63" s="32"/>
      <c r="B63" s="34" t="s">
        <v>234</v>
      </c>
      <c r="C63" s="32" t="s">
        <v>18</v>
      </c>
      <c r="D63" s="32"/>
      <c r="E63" s="64" t="s">
        <v>106</v>
      </c>
      <c r="F63" s="4" t="s">
        <v>16</v>
      </c>
      <c r="G63" s="24">
        <v>0.7</v>
      </c>
      <c r="H63" s="55">
        <f t="shared" si="11"/>
        <v>0.59499999999999997</v>
      </c>
      <c r="I63" s="3">
        <f t="shared" si="12"/>
        <v>4.53</v>
      </c>
      <c r="J63" s="60">
        <v>3</v>
      </c>
      <c r="K63" s="5" t="s">
        <v>25</v>
      </c>
      <c r="L63" s="5"/>
      <c r="M63" s="4">
        <v>0.85</v>
      </c>
      <c r="N63" s="4">
        <v>1.51</v>
      </c>
      <c r="O63" s="4" t="s">
        <v>220</v>
      </c>
      <c r="P63" s="28" t="s">
        <v>217</v>
      </c>
      <c r="Q63" s="4">
        <v>0.16</v>
      </c>
      <c r="R63" s="4">
        <v>4.84</v>
      </c>
      <c r="S63" s="25">
        <f t="shared" si="13"/>
        <v>0.2</v>
      </c>
      <c r="T63" s="25">
        <v>5</v>
      </c>
      <c r="U63" s="25"/>
      <c r="V63" s="25"/>
      <c r="W63" s="25"/>
      <c r="X63" s="25">
        <v>7</v>
      </c>
      <c r="Y63" s="25">
        <v>50</v>
      </c>
      <c r="Z63" s="25">
        <v>25</v>
      </c>
      <c r="AB63" t="s">
        <v>382</v>
      </c>
    </row>
    <row r="64" spans="1:28" ht="30">
      <c r="A64" s="32">
        <v>37</v>
      </c>
      <c r="B64" s="34" t="s">
        <v>234</v>
      </c>
      <c r="C64" s="32" t="s">
        <v>428</v>
      </c>
      <c r="D64" s="32"/>
      <c r="E64" s="64" t="s">
        <v>107</v>
      </c>
      <c r="F64" s="4" t="s">
        <v>16</v>
      </c>
      <c r="G64" s="24">
        <v>0.7</v>
      </c>
      <c r="H64" s="55">
        <f t="shared" si="11"/>
        <v>95.899999999999991</v>
      </c>
      <c r="I64" s="3">
        <f t="shared" si="12"/>
        <v>441</v>
      </c>
      <c r="J64" s="60">
        <v>3</v>
      </c>
      <c r="K64" s="5" t="s">
        <v>24</v>
      </c>
      <c r="L64" s="5"/>
      <c r="M64" s="4">
        <v>137</v>
      </c>
      <c r="N64" s="4">
        <v>147</v>
      </c>
      <c r="O64" s="4" t="s">
        <v>222</v>
      </c>
      <c r="P64" s="28" t="s">
        <v>221</v>
      </c>
      <c r="Q64" s="4">
        <v>100</v>
      </c>
      <c r="R64" s="4">
        <v>200</v>
      </c>
      <c r="S64" s="25">
        <f t="shared" si="13"/>
        <v>120</v>
      </c>
      <c r="T64" s="25">
        <v>1</v>
      </c>
      <c r="U64" s="25">
        <v>120</v>
      </c>
      <c r="V64" s="25">
        <v>160</v>
      </c>
      <c r="W64" s="25"/>
      <c r="X64" s="25">
        <v>7</v>
      </c>
      <c r="Y64" s="25">
        <v>50</v>
      </c>
      <c r="Z64" s="25">
        <v>25</v>
      </c>
      <c r="AB64" t="s">
        <v>382</v>
      </c>
    </row>
    <row r="65" spans="1:28" ht="30">
      <c r="A65" s="32"/>
      <c r="B65" s="34" t="s">
        <v>234</v>
      </c>
      <c r="C65" s="32" t="s">
        <v>428</v>
      </c>
      <c r="D65" s="32"/>
      <c r="E65" s="64" t="s">
        <v>107</v>
      </c>
      <c r="F65" s="4" t="s">
        <v>16</v>
      </c>
      <c r="G65" s="24">
        <v>0.7</v>
      </c>
      <c r="H65" s="55">
        <f t="shared" si="11"/>
        <v>95.899999999999991</v>
      </c>
      <c r="I65" s="3">
        <f t="shared" si="12"/>
        <v>441</v>
      </c>
      <c r="J65" s="60">
        <v>3</v>
      </c>
      <c r="K65" s="5" t="s">
        <v>25</v>
      </c>
      <c r="L65" s="5"/>
      <c r="M65" s="4">
        <v>137</v>
      </c>
      <c r="N65" s="4">
        <v>147</v>
      </c>
      <c r="O65" s="4" t="s">
        <v>222</v>
      </c>
      <c r="P65" s="28" t="s">
        <v>221</v>
      </c>
      <c r="Q65" s="4">
        <v>100</v>
      </c>
      <c r="R65" s="4">
        <v>200</v>
      </c>
      <c r="S65" s="25">
        <f t="shared" si="13"/>
        <v>120</v>
      </c>
      <c r="T65" s="25">
        <v>1</v>
      </c>
      <c r="U65" s="25">
        <v>120</v>
      </c>
      <c r="V65" s="25">
        <v>160</v>
      </c>
      <c r="W65" s="25"/>
      <c r="X65" s="25">
        <v>7</v>
      </c>
      <c r="Y65" s="25">
        <v>50</v>
      </c>
      <c r="Z65" s="25">
        <v>25</v>
      </c>
      <c r="AB65" t="s">
        <v>382</v>
      </c>
    </row>
    <row r="66" spans="1:28" ht="30">
      <c r="A66" s="32">
        <v>38</v>
      </c>
      <c r="B66" s="34" t="s">
        <v>234</v>
      </c>
      <c r="C66" s="32" t="s">
        <v>429</v>
      </c>
      <c r="D66" s="32"/>
      <c r="E66" s="64" t="s">
        <v>108</v>
      </c>
      <c r="F66" s="4" t="s">
        <v>16</v>
      </c>
      <c r="G66" s="24">
        <v>0.7</v>
      </c>
      <c r="H66" s="55">
        <f t="shared" si="11"/>
        <v>2.4499999999999997</v>
      </c>
      <c r="I66" s="3">
        <f t="shared" si="12"/>
        <v>15.899999999999999</v>
      </c>
      <c r="J66" s="60">
        <v>3</v>
      </c>
      <c r="K66" s="5" t="s">
        <v>24</v>
      </c>
      <c r="L66" s="5"/>
      <c r="M66" s="4">
        <v>3.5</v>
      </c>
      <c r="N66" s="4">
        <v>5.3</v>
      </c>
      <c r="O66" s="4" t="s">
        <v>222</v>
      </c>
      <c r="P66" s="28" t="s">
        <v>221</v>
      </c>
      <c r="Q66" s="4">
        <v>1</v>
      </c>
      <c r="R66" s="4">
        <v>10</v>
      </c>
      <c r="S66" s="25">
        <f t="shared" si="13"/>
        <v>1.2</v>
      </c>
      <c r="T66" s="25">
        <v>1</v>
      </c>
      <c r="U66" s="25">
        <v>2.5</v>
      </c>
      <c r="V66" s="25">
        <v>6</v>
      </c>
      <c r="W66" s="25"/>
      <c r="X66" s="25">
        <v>7</v>
      </c>
      <c r="Y66" s="25">
        <v>50</v>
      </c>
      <c r="Z66" s="25">
        <v>25</v>
      </c>
      <c r="AB66" t="s">
        <v>382</v>
      </c>
    </row>
    <row r="67" spans="1:28" ht="30">
      <c r="A67" s="32"/>
      <c r="B67" s="34" t="s">
        <v>234</v>
      </c>
      <c r="C67" s="32" t="s">
        <v>429</v>
      </c>
      <c r="D67" s="32"/>
      <c r="E67" s="64" t="s">
        <v>108</v>
      </c>
      <c r="F67" s="4" t="s">
        <v>16</v>
      </c>
      <c r="G67" s="24">
        <v>0.7</v>
      </c>
      <c r="H67" s="55">
        <f t="shared" si="11"/>
        <v>2.4499999999999997</v>
      </c>
      <c r="I67" s="3">
        <f t="shared" si="12"/>
        <v>15.899999999999999</v>
      </c>
      <c r="J67" s="60">
        <v>3</v>
      </c>
      <c r="K67" s="5" t="s">
        <v>25</v>
      </c>
      <c r="L67" s="5"/>
      <c r="M67" s="4">
        <v>3.5</v>
      </c>
      <c r="N67" s="4">
        <v>5.3</v>
      </c>
      <c r="O67" s="4" t="s">
        <v>222</v>
      </c>
      <c r="P67" s="28" t="s">
        <v>221</v>
      </c>
      <c r="Q67" s="4">
        <v>1</v>
      </c>
      <c r="R67" s="4">
        <v>10</v>
      </c>
      <c r="S67" s="25">
        <f t="shared" si="13"/>
        <v>1.2</v>
      </c>
      <c r="T67" s="25">
        <v>1</v>
      </c>
      <c r="U67" s="25">
        <v>2.5</v>
      </c>
      <c r="V67" s="25">
        <v>6</v>
      </c>
      <c r="W67" s="25"/>
      <c r="X67" s="25">
        <v>7</v>
      </c>
      <c r="Y67" s="25">
        <v>50</v>
      </c>
      <c r="Z67" s="25">
        <v>25</v>
      </c>
      <c r="AB67" t="s">
        <v>382</v>
      </c>
    </row>
    <row r="68" spans="1:28" ht="30">
      <c r="A68" s="32">
        <v>39</v>
      </c>
      <c r="B68" s="34" t="s">
        <v>234</v>
      </c>
      <c r="C68" s="32" t="s">
        <v>430</v>
      </c>
      <c r="D68" s="32"/>
      <c r="E68" s="64" t="s">
        <v>109</v>
      </c>
      <c r="F68" s="4" t="s">
        <v>16</v>
      </c>
      <c r="G68" s="24">
        <v>0.7</v>
      </c>
      <c r="H68" s="55">
        <f t="shared" si="11"/>
        <v>69.3</v>
      </c>
      <c r="I68" s="3">
        <f t="shared" si="12"/>
        <v>330</v>
      </c>
      <c r="J68" s="60">
        <v>3</v>
      </c>
      <c r="K68" s="5" t="s">
        <v>24</v>
      </c>
      <c r="L68" s="5"/>
      <c r="M68" s="4">
        <v>99</v>
      </c>
      <c r="N68" s="4">
        <v>110</v>
      </c>
      <c r="O68" s="4" t="s">
        <v>222</v>
      </c>
      <c r="P68" s="28" t="s">
        <v>221</v>
      </c>
      <c r="Q68" s="4">
        <v>15</v>
      </c>
      <c r="R68" s="4">
        <v>200</v>
      </c>
      <c r="S68" s="25">
        <f t="shared" si="13"/>
        <v>18</v>
      </c>
      <c r="T68" s="25">
        <v>1</v>
      </c>
      <c r="U68" s="25"/>
      <c r="V68" s="25"/>
      <c r="W68" s="25"/>
      <c r="X68" s="25">
        <v>7</v>
      </c>
      <c r="Y68" s="25">
        <v>50</v>
      </c>
      <c r="Z68" s="25">
        <v>25</v>
      </c>
      <c r="AB68" t="s">
        <v>382</v>
      </c>
    </row>
    <row r="69" spans="1:28" ht="30">
      <c r="A69" s="32"/>
      <c r="B69" s="34" t="s">
        <v>234</v>
      </c>
      <c r="C69" s="32" t="s">
        <v>430</v>
      </c>
      <c r="D69" s="32"/>
      <c r="E69" s="64" t="s">
        <v>109</v>
      </c>
      <c r="F69" s="4" t="s">
        <v>16</v>
      </c>
      <c r="G69" s="24">
        <v>0.7</v>
      </c>
      <c r="H69" s="55">
        <f t="shared" si="11"/>
        <v>69.3</v>
      </c>
      <c r="I69" s="3">
        <f t="shared" si="12"/>
        <v>330</v>
      </c>
      <c r="J69" s="60">
        <v>3</v>
      </c>
      <c r="K69" s="5" t="s">
        <v>25</v>
      </c>
      <c r="L69" s="5"/>
      <c r="M69" s="4">
        <v>99</v>
      </c>
      <c r="N69" s="4">
        <v>110</v>
      </c>
      <c r="O69" s="4" t="s">
        <v>222</v>
      </c>
      <c r="P69" s="28" t="s">
        <v>221</v>
      </c>
      <c r="Q69" s="4">
        <v>15</v>
      </c>
      <c r="R69" s="4">
        <v>200</v>
      </c>
      <c r="S69" s="25">
        <f t="shared" si="13"/>
        <v>18</v>
      </c>
      <c r="T69" s="25">
        <v>1</v>
      </c>
      <c r="U69" s="25"/>
      <c r="V69" s="25"/>
      <c r="W69" s="25"/>
      <c r="X69" s="25">
        <v>7</v>
      </c>
      <c r="Y69" s="25">
        <v>50</v>
      </c>
      <c r="Z69" s="25">
        <v>25</v>
      </c>
      <c r="AB69" t="s">
        <v>382</v>
      </c>
    </row>
    <row r="70" spans="1:28" hidden="1">
      <c r="A70" s="32">
        <v>40</v>
      </c>
      <c r="B70" s="34" t="s">
        <v>234</v>
      </c>
      <c r="C70" s="32" t="s">
        <v>110</v>
      </c>
      <c r="D70" s="32" t="s">
        <v>327</v>
      </c>
      <c r="E70" s="32" t="s">
        <v>111</v>
      </c>
      <c r="F70" s="4" t="s">
        <v>16</v>
      </c>
      <c r="G70" s="25"/>
      <c r="H70" s="56"/>
      <c r="I70" s="25"/>
      <c r="J70" s="61"/>
      <c r="K70" s="5" t="s">
        <v>24</v>
      </c>
      <c r="L70" s="5"/>
      <c r="M70" s="4">
        <v>21</v>
      </c>
      <c r="N70" s="4">
        <v>32</v>
      </c>
      <c r="O70" s="4"/>
      <c r="P70" s="26"/>
      <c r="Q70" s="4"/>
      <c r="R70" s="4"/>
      <c r="S70" s="25"/>
      <c r="T70" s="25"/>
      <c r="U70" s="25"/>
      <c r="V70" s="25"/>
      <c r="W70" s="25"/>
      <c r="X70" s="25">
        <v>7</v>
      </c>
      <c r="Y70" s="25"/>
      <c r="Z70" s="25">
        <v>25</v>
      </c>
      <c r="AB70" t="s">
        <v>382</v>
      </c>
    </row>
    <row r="71" spans="1:28" hidden="1">
      <c r="A71" s="32"/>
      <c r="B71" s="34" t="s">
        <v>234</v>
      </c>
      <c r="C71" s="32" t="s">
        <v>110</v>
      </c>
      <c r="D71" s="32" t="s">
        <v>326</v>
      </c>
      <c r="E71" s="32" t="s">
        <v>111</v>
      </c>
      <c r="F71" s="4" t="s">
        <v>16</v>
      </c>
      <c r="G71" s="25"/>
      <c r="H71" s="56"/>
      <c r="I71" s="25"/>
      <c r="J71" s="61"/>
      <c r="K71" s="5" t="s">
        <v>25</v>
      </c>
      <c r="L71" s="5"/>
      <c r="M71" s="4">
        <v>21</v>
      </c>
      <c r="N71" s="4">
        <v>32</v>
      </c>
      <c r="O71" s="4"/>
      <c r="P71" s="26"/>
      <c r="Q71" s="4"/>
      <c r="R71" s="4"/>
      <c r="S71" s="25"/>
      <c r="T71" s="25"/>
      <c r="U71" s="25"/>
      <c r="V71" s="25"/>
      <c r="W71" s="25"/>
      <c r="X71" s="25">
        <v>7</v>
      </c>
      <c r="Y71" s="25"/>
      <c r="Z71" s="25">
        <v>25</v>
      </c>
      <c r="AB71" t="s">
        <v>382</v>
      </c>
    </row>
    <row r="72" spans="1:28">
      <c r="A72" s="32">
        <v>41</v>
      </c>
      <c r="B72" s="34" t="s">
        <v>234</v>
      </c>
      <c r="C72" s="32" t="s">
        <v>431</v>
      </c>
      <c r="D72" s="32"/>
      <c r="E72" s="64" t="s">
        <v>329</v>
      </c>
      <c r="F72" s="4" t="s">
        <v>87</v>
      </c>
      <c r="G72" s="24">
        <v>0.7</v>
      </c>
      <c r="H72" s="55">
        <f t="shared" ref="H72:H75" si="14">IF(M72*G72=0,S72,M72*G72)</f>
        <v>7.419999999999999</v>
      </c>
      <c r="I72" s="3">
        <f t="shared" ref="I72:I75" si="15">N72*J72</f>
        <v>110.10000000000001</v>
      </c>
      <c r="J72" s="60">
        <v>3</v>
      </c>
      <c r="K72" s="5" t="s">
        <v>24</v>
      </c>
      <c r="L72" s="5"/>
      <c r="M72" s="4">
        <v>10.6</v>
      </c>
      <c r="N72" s="4">
        <v>36.700000000000003</v>
      </c>
      <c r="O72" s="4" t="s">
        <v>224</v>
      </c>
      <c r="P72" s="28" t="s">
        <v>217</v>
      </c>
      <c r="Q72" s="4">
        <v>5.5</v>
      </c>
      <c r="R72" s="4">
        <v>179</v>
      </c>
      <c r="S72" s="25">
        <f t="shared" ref="S72:S73" si="16">IF(Q72*1.2&lt;0.2,0.2,Q72*1.2)</f>
        <v>6.6</v>
      </c>
      <c r="T72" s="25">
        <v>5</v>
      </c>
      <c r="U72" s="25"/>
      <c r="V72" s="25"/>
      <c r="W72" s="25"/>
      <c r="X72" s="25">
        <v>7</v>
      </c>
      <c r="Y72" s="25">
        <v>50</v>
      </c>
      <c r="Z72" s="25">
        <v>25</v>
      </c>
      <c r="AB72" t="s">
        <v>382</v>
      </c>
    </row>
    <row r="73" spans="1:28">
      <c r="A73" s="32"/>
      <c r="B73" s="34" t="s">
        <v>234</v>
      </c>
      <c r="C73" s="32" t="s">
        <v>431</v>
      </c>
      <c r="D73" s="32"/>
      <c r="E73" s="64" t="s">
        <v>329</v>
      </c>
      <c r="F73" s="4" t="s">
        <v>87</v>
      </c>
      <c r="G73" s="24">
        <v>0.7</v>
      </c>
      <c r="H73" s="55">
        <f t="shared" si="14"/>
        <v>5.46</v>
      </c>
      <c r="I73" s="3">
        <f t="shared" si="15"/>
        <v>96.600000000000009</v>
      </c>
      <c r="J73" s="60">
        <v>3</v>
      </c>
      <c r="K73" s="5" t="s">
        <v>25</v>
      </c>
      <c r="L73" s="5"/>
      <c r="M73" s="4">
        <v>7.8</v>
      </c>
      <c r="N73" s="4">
        <v>32.200000000000003</v>
      </c>
      <c r="O73" s="4" t="s">
        <v>223</v>
      </c>
      <c r="P73" s="28" t="s">
        <v>217</v>
      </c>
      <c r="Q73" s="4">
        <v>5.5</v>
      </c>
      <c r="R73" s="4">
        <v>179</v>
      </c>
      <c r="S73" s="25">
        <f t="shared" si="16"/>
        <v>6.6</v>
      </c>
      <c r="T73" s="25">
        <v>5</v>
      </c>
      <c r="U73" s="25"/>
      <c r="V73" s="25"/>
      <c r="W73" s="25"/>
      <c r="X73" s="25">
        <v>7</v>
      </c>
      <c r="Y73" s="25">
        <v>50</v>
      </c>
      <c r="Z73" s="25">
        <v>25</v>
      </c>
      <c r="AB73" t="s">
        <v>382</v>
      </c>
    </row>
    <row r="74" spans="1:28" ht="27.75" thickBot="1">
      <c r="A74" s="32">
        <v>42</v>
      </c>
      <c r="B74" s="34" t="s">
        <v>234</v>
      </c>
      <c r="C74" s="32" t="s">
        <v>432</v>
      </c>
      <c r="D74" s="32"/>
      <c r="E74" s="64" t="s">
        <v>112</v>
      </c>
      <c r="F74" s="4" t="s">
        <v>14</v>
      </c>
      <c r="G74" s="24">
        <v>0.7</v>
      </c>
      <c r="H74" s="55">
        <f t="shared" si="14"/>
        <v>24.5</v>
      </c>
      <c r="I74" s="3">
        <f t="shared" si="15"/>
        <v>405</v>
      </c>
      <c r="J74" s="60">
        <v>3</v>
      </c>
      <c r="K74" s="5" t="s">
        <v>24</v>
      </c>
      <c r="L74" s="5"/>
      <c r="M74" s="4">
        <v>35</v>
      </c>
      <c r="N74" s="4">
        <v>135</v>
      </c>
      <c r="O74" s="4" t="s">
        <v>226</v>
      </c>
      <c r="P74" s="28" t="s">
        <v>227</v>
      </c>
      <c r="Q74" s="4">
        <v>31</v>
      </c>
      <c r="R74" s="4">
        <v>1000</v>
      </c>
      <c r="S74" s="87" t="s">
        <v>367</v>
      </c>
      <c r="T74" s="25">
        <v>5</v>
      </c>
      <c r="U74" s="25"/>
      <c r="V74" s="25"/>
      <c r="W74" s="25"/>
      <c r="X74" s="25">
        <v>7</v>
      </c>
      <c r="Y74" s="25">
        <v>50</v>
      </c>
      <c r="Z74" s="25">
        <v>25</v>
      </c>
      <c r="AB74" t="s">
        <v>382</v>
      </c>
    </row>
    <row r="75" spans="1:28" ht="27.75" thickBot="1">
      <c r="A75" s="32"/>
      <c r="B75" s="34" t="s">
        <v>234</v>
      </c>
      <c r="C75" s="32" t="s">
        <v>432</v>
      </c>
      <c r="D75" s="32"/>
      <c r="E75" s="64" t="s">
        <v>330</v>
      </c>
      <c r="F75" s="4" t="s">
        <v>14</v>
      </c>
      <c r="G75" s="24">
        <v>0.7</v>
      </c>
      <c r="H75" s="55">
        <f t="shared" si="14"/>
        <v>24.5</v>
      </c>
      <c r="I75" s="3">
        <f t="shared" si="15"/>
        <v>405</v>
      </c>
      <c r="J75" s="60">
        <v>3</v>
      </c>
      <c r="K75" s="5" t="s">
        <v>25</v>
      </c>
      <c r="L75" s="5"/>
      <c r="M75" s="4">
        <v>35</v>
      </c>
      <c r="N75" s="4">
        <v>135</v>
      </c>
      <c r="O75" s="4" t="s">
        <v>225</v>
      </c>
      <c r="P75" s="28" t="s">
        <v>227</v>
      </c>
      <c r="Q75" s="4">
        <v>31</v>
      </c>
      <c r="R75" s="4">
        <v>1000</v>
      </c>
      <c r="S75" s="87" t="s">
        <v>367</v>
      </c>
      <c r="T75" s="25">
        <v>5</v>
      </c>
      <c r="U75" s="25"/>
      <c r="V75" s="25"/>
      <c r="W75" s="25"/>
      <c r="X75" s="25">
        <v>7</v>
      </c>
      <c r="Y75" s="25">
        <v>50</v>
      </c>
      <c r="Z75" s="25">
        <v>25</v>
      </c>
      <c r="AB75" t="s">
        <v>382</v>
      </c>
    </row>
    <row r="76" spans="1:28" hidden="1">
      <c r="A76" s="32">
        <v>44</v>
      </c>
      <c r="B76" s="34" t="s">
        <v>234</v>
      </c>
      <c r="C76" s="32" t="s">
        <v>113</v>
      </c>
      <c r="D76" s="32" t="s">
        <v>327</v>
      </c>
      <c r="E76" s="32" t="s">
        <v>114</v>
      </c>
      <c r="F76" s="4" t="s">
        <v>16</v>
      </c>
      <c r="G76" s="25"/>
      <c r="H76" s="56"/>
      <c r="I76" s="25"/>
      <c r="J76" s="61"/>
      <c r="K76" s="5" t="s">
        <v>24</v>
      </c>
      <c r="L76" s="5"/>
      <c r="M76" s="4">
        <v>3.9</v>
      </c>
      <c r="N76" s="4">
        <v>5.6</v>
      </c>
      <c r="O76" s="4" t="s">
        <v>207</v>
      </c>
      <c r="P76" s="28" t="s">
        <v>208</v>
      </c>
      <c r="Q76" s="4"/>
      <c r="R76" s="4"/>
      <c r="S76" s="25"/>
      <c r="T76" s="25"/>
      <c r="U76" s="25"/>
      <c r="V76" s="25"/>
      <c r="W76" s="25"/>
      <c r="X76" s="25">
        <v>7</v>
      </c>
      <c r="Y76" s="25"/>
      <c r="Z76" s="25">
        <v>25</v>
      </c>
      <c r="AB76" t="s">
        <v>382</v>
      </c>
    </row>
    <row r="77" spans="1:28" hidden="1">
      <c r="A77" s="32"/>
      <c r="B77" s="34" t="s">
        <v>234</v>
      </c>
      <c r="C77" s="32" t="s">
        <v>113</v>
      </c>
      <c r="D77" s="32" t="s">
        <v>327</v>
      </c>
      <c r="E77" s="32" t="s">
        <v>114</v>
      </c>
      <c r="F77" s="4" t="s">
        <v>16</v>
      </c>
      <c r="G77" s="25"/>
      <c r="H77" s="56"/>
      <c r="I77" s="25"/>
      <c r="J77" s="61"/>
      <c r="K77" s="5" t="s">
        <v>25</v>
      </c>
      <c r="L77" s="5"/>
      <c r="M77" s="4">
        <v>3.9</v>
      </c>
      <c r="N77" s="4">
        <v>5.6</v>
      </c>
      <c r="O77" s="4" t="s">
        <v>207</v>
      </c>
      <c r="P77" s="28" t="s">
        <v>208</v>
      </c>
      <c r="Q77" s="4"/>
      <c r="R77" s="4"/>
      <c r="S77" s="25"/>
      <c r="T77" s="25"/>
      <c r="U77" s="25"/>
      <c r="V77" s="25"/>
      <c r="W77" s="25"/>
      <c r="X77" s="25">
        <v>7</v>
      </c>
      <c r="Y77" s="25"/>
      <c r="Z77" s="25">
        <v>25</v>
      </c>
      <c r="AB77" t="s">
        <v>382</v>
      </c>
    </row>
    <row r="78" spans="1:28" ht="30" hidden="1">
      <c r="A78" s="32">
        <v>51</v>
      </c>
      <c r="B78" s="35" t="s">
        <v>235</v>
      </c>
      <c r="C78" s="32" t="s">
        <v>115</v>
      </c>
      <c r="D78" s="32"/>
      <c r="E78" s="32" t="s">
        <v>116</v>
      </c>
      <c r="F78" s="4" t="s">
        <v>13</v>
      </c>
      <c r="G78" s="25"/>
      <c r="H78" s="25"/>
      <c r="I78" s="25"/>
      <c r="J78" s="25"/>
      <c r="K78" s="5" t="s">
        <v>24</v>
      </c>
      <c r="L78" s="5"/>
      <c r="M78" s="4">
        <v>3.8</v>
      </c>
      <c r="N78" s="4">
        <v>5.8</v>
      </c>
      <c r="O78" s="4" t="s">
        <v>229</v>
      </c>
      <c r="P78" s="28" t="s">
        <v>228</v>
      </c>
      <c r="Q78" s="4">
        <v>1</v>
      </c>
      <c r="R78" s="4">
        <v>13</v>
      </c>
      <c r="S78" s="25"/>
      <c r="T78" s="25"/>
      <c r="U78" s="25"/>
      <c r="V78" s="25"/>
      <c r="W78" s="25"/>
      <c r="X78" s="25"/>
      <c r="Y78" s="25"/>
      <c r="Z78" s="25"/>
      <c r="AA78" s="17">
        <v>4.5999999999999996</v>
      </c>
      <c r="AB78" s="4">
        <v>6.2</v>
      </c>
    </row>
    <row r="79" spans="1:28" ht="30" hidden="1">
      <c r="A79" s="32"/>
      <c r="B79" s="35" t="s">
        <v>235</v>
      </c>
      <c r="C79" s="32" t="s">
        <v>115</v>
      </c>
      <c r="D79" s="32"/>
      <c r="E79" s="32" t="s">
        <v>116</v>
      </c>
      <c r="F79" s="4" t="s">
        <v>13</v>
      </c>
      <c r="G79" s="25"/>
      <c r="H79" s="25"/>
      <c r="I79" s="25"/>
      <c r="J79" s="25"/>
      <c r="K79" s="5" t="s">
        <v>25</v>
      </c>
      <c r="L79" s="5"/>
      <c r="M79" s="4">
        <v>3.8</v>
      </c>
      <c r="N79" s="4">
        <v>5.8</v>
      </c>
      <c r="O79" s="4"/>
      <c r="P79" s="26"/>
      <c r="Q79" s="4"/>
      <c r="R79" s="4"/>
      <c r="S79" s="25"/>
      <c r="T79" s="25"/>
      <c r="U79" s="25"/>
      <c r="V79" s="25"/>
      <c r="W79" s="25"/>
      <c r="X79" s="25"/>
      <c r="Y79" s="25"/>
      <c r="Z79" s="25"/>
    </row>
    <row r="80" spans="1:28">
      <c r="A80" s="32">
        <v>52</v>
      </c>
      <c r="B80" s="34" t="s">
        <v>234</v>
      </c>
      <c r="C80" s="32" t="s">
        <v>433</v>
      </c>
      <c r="D80" s="32"/>
      <c r="E80" s="64" t="s">
        <v>117</v>
      </c>
      <c r="F80" s="4" t="s">
        <v>87</v>
      </c>
      <c r="G80" s="24">
        <v>0.7</v>
      </c>
      <c r="H80" s="55">
        <f t="shared" ref="H80:H81" si="17">IF(M80*G80=0,S80,M80*G80)</f>
        <v>0.2</v>
      </c>
      <c r="I80" s="3">
        <f t="shared" ref="I80:I81" si="18">N80*J80</f>
        <v>855</v>
      </c>
      <c r="J80" s="60">
        <v>3</v>
      </c>
      <c r="K80" s="5" t="s">
        <v>24</v>
      </c>
      <c r="L80" s="5"/>
      <c r="M80" s="4">
        <v>0</v>
      </c>
      <c r="N80" s="4">
        <v>285</v>
      </c>
      <c r="O80" s="4"/>
      <c r="P80" s="26"/>
      <c r="Q80" s="4">
        <v>0</v>
      </c>
      <c r="R80" s="4">
        <v>1000</v>
      </c>
      <c r="S80" s="25">
        <f t="shared" ref="S80:S81" si="19">IF(Q80*1.2&lt;0.2,0.2,Q80*1.2)</f>
        <v>0.2</v>
      </c>
      <c r="T80" s="25">
        <v>5</v>
      </c>
      <c r="U80" s="25"/>
      <c r="V80" s="25"/>
      <c r="W80" s="25"/>
      <c r="X80" s="25">
        <v>7</v>
      </c>
      <c r="Y80" s="25">
        <v>50</v>
      </c>
      <c r="Z80" s="25">
        <v>25</v>
      </c>
      <c r="AB80" t="s">
        <v>382</v>
      </c>
    </row>
    <row r="81" spans="1:28">
      <c r="A81" s="32"/>
      <c r="B81" s="34" t="s">
        <v>234</v>
      </c>
      <c r="C81" s="32" t="s">
        <v>433</v>
      </c>
      <c r="D81" s="32"/>
      <c r="E81" s="64" t="s">
        <v>331</v>
      </c>
      <c r="F81" s="4" t="s">
        <v>87</v>
      </c>
      <c r="G81" s="24">
        <v>0.7</v>
      </c>
      <c r="H81" s="55">
        <f t="shared" si="17"/>
        <v>0.2</v>
      </c>
      <c r="I81" s="3">
        <f t="shared" si="18"/>
        <v>855</v>
      </c>
      <c r="J81" s="60">
        <v>3</v>
      </c>
      <c r="K81" s="5" t="s">
        <v>25</v>
      </c>
      <c r="L81" s="5"/>
      <c r="M81" s="4">
        <v>0</v>
      </c>
      <c r="N81" s="4">
        <v>285</v>
      </c>
      <c r="O81" s="4"/>
      <c r="P81" s="26"/>
      <c r="Q81" s="4">
        <v>0</v>
      </c>
      <c r="R81" s="4">
        <v>1000</v>
      </c>
      <c r="S81" s="25">
        <f t="shared" si="19"/>
        <v>0.2</v>
      </c>
      <c r="T81" s="25">
        <v>5</v>
      </c>
      <c r="U81" s="25"/>
      <c r="V81" s="25"/>
      <c r="W81" s="25"/>
      <c r="X81" s="25">
        <v>7</v>
      </c>
      <c r="Y81" s="25">
        <v>50</v>
      </c>
      <c r="Z81" s="25">
        <v>25</v>
      </c>
      <c r="AB81" t="s">
        <v>382</v>
      </c>
    </row>
    <row r="82" spans="1:28" ht="30" hidden="1">
      <c r="A82" s="32">
        <v>53</v>
      </c>
      <c r="B82" s="35" t="s">
        <v>241</v>
      </c>
      <c r="C82" s="32" t="s">
        <v>118</v>
      </c>
      <c r="D82" s="32" t="s">
        <v>327</v>
      </c>
      <c r="E82" s="32" t="s">
        <v>119</v>
      </c>
      <c r="F82" s="4" t="s">
        <v>16</v>
      </c>
      <c r="G82" s="25"/>
      <c r="H82" s="56"/>
      <c r="I82" s="25"/>
      <c r="J82" s="61"/>
      <c r="K82" s="5" t="s">
        <v>24</v>
      </c>
      <c r="L82" s="5"/>
      <c r="M82" s="4">
        <v>0</v>
      </c>
      <c r="N82" s="4">
        <v>11.1</v>
      </c>
      <c r="O82" s="4"/>
      <c r="P82" s="26"/>
      <c r="Q82" s="4"/>
      <c r="R82" s="4"/>
      <c r="S82" s="25"/>
      <c r="T82" s="25"/>
      <c r="U82" s="25"/>
      <c r="V82" s="25"/>
      <c r="W82" s="25"/>
      <c r="X82" s="25">
        <v>7</v>
      </c>
      <c r="Y82" s="25"/>
      <c r="Z82" s="25">
        <v>25</v>
      </c>
      <c r="AB82" t="s">
        <v>382</v>
      </c>
    </row>
    <row r="83" spans="1:28" ht="30" hidden="1">
      <c r="A83" s="32"/>
      <c r="B83" s="35" t="s">
        <v>241</v>
      </c>
      <c r="C83" s="32" t="s">
        <v>118</v>
      </c>
      <c r="D83" s="32" t="s">
        <v>327</v>
      </c>
      <c r="E83" s="32" t="s">
        <v>119</v>
      </c>
      <c r="F83" s="4" t="s">
        <v>16</v>
      </c>
      <c r="G83" s="25"/>
      <c r="H83" s="56"/>
      <c r="I83" s="25"/>
      <c r="J83" s="61"/>
      <c r="K83" s="5" t="s">
        <v>25</v>
      </c>
      <c r="L83" s="5"/>
      <c r="M83" s="4">
        <v>0</v>
      </c>
      <c r="N83" s="4">
        <v>11.1</v>
      </c>
      <c r="O83" s="4"/>
      <c r="P83" s="26"/>
      <c r="Q83" s="4"/>
      <c r="R83" s="4"/>
      <c r="S83" s="25"/>
      <c r="T83" s="25"/>
      <c r="U83" s="25"/>
      <c r="V83" s="25"/>
      <c r="W83" s="25"/>
      <c r="X83" s="25">
        <v>7</v>
      </c>
      <c r="Y83" s="25"/>
      <c r="Z83" s="25">
        <v>25</v>
      </c>
      <c r="AB83" t="s">
        <v>382</v>
      </c>
    </row>
    <row r="84" spans="1:28">
      <c r="A84" s="32">
        <v>69</v>
      </c>
      <c r="B84" s="35" t="s">
        <v>234</v>
      </c>
      <c r="C84" s="32" t="s">
        <v>434</v>
      </c>
      <c r="D84" s="32"/>
      <c r="E84" s="64" t="s">
        <v>120</v>
      </c>
      <c r="F84" s="4" t="s">
        <v>17</v>
      </c>
      <c r="G84" s="24">
        <v>0.7</v>
      </c>
      <c r="H84" s="55">
        <f t="shared" ref="H84:H95" si="20">IF(M84*G84=0,S84,M84*G84)</f>
        <v>0.41299999999999998</v>
      </c>
      <c r="I84" s="3">
        <f t="shared" ref="I84:I95" si="21">N84*J84</f>
        <v>3.09</v>
      </c>
      <c r="J84" s="60">
        <v>3</v>
      </c>
      <c r="K84" s="5" t="s">
        <v>24</v>
      </c>
      <c r="L84" s="5"/>
      <c r="M84" s="4">
        <v>0.59</v>
      </c>
      <c r="N84" s="4">
        <v>1.03</v>
      </c>
      <c r="O84" s="4"/>
      <c r="P84" s="26"/>
      <c r="Q84" s="4">
        <v>0.2</v>
      </c>
      <c r="R84" s="4">
        <v>10</v>
      </c>
      <c r="S84" s="25">
        <f t="shared" ref="S84:S95" si="22">IF(Q84*1.2&lt;0.2,0.2,Q84*1.2)</f>
        <v>0.24</v>
      </c>
      <c r="T84" s="25">
        <v>5</v>
      </c>
      <c r="U84" s="25"/>
      <c r="V84" s="25"/>
      <c r="W84" s="25"/>
      <c r="X84" s="25">
        <v>7</v>
      </c>
      <c r="Y84" s="25">
        <v>50</v>
      </c>
      <c r="Z84" s="25">
        <v>25</v>
      </c>
      <c r="AB84" t="s">
        <v>382</v>
      </c>
    </row>
    <row r="85" spans="1:28" ht="16.5" customHeight="1">
      <c r="A85" s="32"/>
      <c r="B85" s="35" t="s">
        <v>234</v>
      </c>
      <c r="C85" s="32" t="s">
        <v>434</v>
      </c>
      <c r="D85" s="32"/>
      <c r="E85" s="64" t="s">
        <v>120</v>
      </c>
      <c r="F85" s="4" t="s">
        <v>17</v>
      </c>
      <c r="G85" s="24">
        <v>0.7</v>
      </c>
      <c r="H85" s="55">
        <f t="shared" si="20"/>
        <v>0.41299999999999998</v>
      </c>
      <c r="I85" s="3">
        <f t="shared" si="21"/>
        <v>3.09</v>
      </c>
      <c r="J85" s="60">
        <v>3</v>
      </c>
      <c r="K85" s="5" t="s">
        <v>25</v>
      </c>
      <c r="L85" s="5"/>
      <c r="M85" s="4">
        <v>0.59</v>
      </c>
      <c r="N85" s="4">
        <v>1.03</v>
      </c>
      <c r="O85" s="4"/>
      <c r="P85" s="26"/>
      <c r="Q85" s="4">
        <v>0.2</v>
      </c>
      <c r="R85" s="4">
        <v>10</v>
      </c>
      <c r="S85" s="25">
        <f t="shared" si="22"/>
        <v>0.24</v>
      </c>
      <c r="T85" s="25">
        <v>5</v>
      </c>
      <c r="U85" s="25"/>
      <c r="V85" s="25"/>
      <c r="W85" s="25"/>
      <c r="X85" s="25">
        <v>7</v>
      </c>
      <c r="Y85" s="25">
        <v>50</v>
      </c>
      <c r="Z85" s="25">
        <v>25</v>
      </c>
      <c r="AB85" t="s">
        <v>382</v>
      </c>
    </row>
    <row r="86" spans="1:28" ht="30">
      <c r="A86" s="32">
        <v>71</v>
      </c>
      <c r="B86" s="35" t="s">
        <v>234</v>
      </c>
      <c r="C86" s="32" t="s">
        <v>435</v>
      </c>
      <c r="D86" s="32"/>
      <c r="E86" s="64" t="s">
        <v>121</v>
      </c>
      <c r="F86" s="4" t="s">
        <v>14</v>
      </c>
      <c r="G86" s="24">
        <v>0.7</v>
      </c>
      <c r="H86" s="55">
        <f t="shared" si="20"/>
        <v>35</v>
      </c>
      <c r="I86" s="3">
        <f t="shared" si="21"/>
        <v>930</v>
      </c>
      <c r="J86" s="60">
        <v>3</v>
      </c>
      <c r="K86" s="5" t="s">
        <v>24</v>
      </c>
      <c r="L86" s="5"/>
      <c r="M86" s="4">
        <v>50</v>
      </c>
      <c r="N86" s="4">
        <v>310</v>
      </c>
      <c r="O86" s="4" t="s">
        <v>231</v>
      </c>
      <c r="P86" s="26"/>
      <c r="Q86" s="4">
        <v>2</v>
      </c>
      <c r="R86" s="4">
        <v>500</v>
      </c>
      <c r="S86" s="25">
        <f t="shared" si="22"/>
        <v>2.4</v>
      </c>
      <c r="T86" s="25">
        <v>5</v>
      </c>
      <c r="U86" s="25"/>
      <c r="V86" s="25"/>
      <c r="W86" s="25"/>
      <c r="X86" s="25">
        <v>7</v>
      </c>
      <c r="Y86" s="25">
        <v>50</v>
      </c>
      <c r="Z86" s="25">
        <v>25</v>
      </c>
      <c r="AB86" t="s">
        <v>382</v>
      </c>
    </row>
    <row r="87" spans="1:28">
      <c r="A87" s="32"/>
      <c r="B87" s="35" t="s">
        <v>234</v>
      </c>
      <c r="C87" s="32" t="s">
        <v>435</v>
      </c>
      <c r="D87" s="32"/>
      <c r="E87" s="64" t="s">
        <v>121</v>
      </c>
      <c r="F87" s="4" t="s">
        <v>14</v>
      </c>
      <c r="G87" s="24">
        <v>0.7</v>
      </c>
      <c r="H87" s="55">
        <f t="shared" si="20"/>
        <v>28</v>
      </c>
      <c r="I87" s="3">
        <f t="shared" si="21"/>
        <v>600</v>
      </c>
      <c r="J87" s="60">
        <v>3</v>
      </c>
      <c r="K87" s="5" t="s">
        <v>25</v>
      </c>
      <c r="L87" s="5"/>
      <c r="M87" s="4">
        <v>40</v>
      </c>
      <c r="N87" s="4">
        <v>200</v>
      </c>
      <c r="O87" s="4"/>
      <c r="P87" s="26"/>
      <c r="Q87" s="4">
        <v>2</v>
      </c>
      <c r="R87" s="4">
        <v>500</v>
      </c>
      <c r="S87" s="25">
        <f t="shared" si="22"/>
        <v>2.4</v>
      </c>
      <c r="T87" s="25">
        <v>5</v>
      </c>
      <c r="U87" s="25"/>
      <c r="V87" s="25"/>
      <c r="W87" s="25"/>
      <c r="X87" s="25">
        <v>7</v>
      </c>
      <c r="Y87" s="25">
        <v>50</v>
      </c>
      <c r="Z87" s="25">
        <v>25</v>
      </c>
      <c r="AB87" t="s">
        <v>382</v>
      </c>
    </row>
    <row r="88" spans="1:28">
      <c r="A88" s="32">
        <v>73</v>
      </c>
      <c r="B88" s="35" t="s">
        <v>236</v>
      </c>
      <c r="C88" s="32" t="s">
        <v>436</v>
      </c>
      <c r="D88" s="32"/>
      <c r="E88" s="64" t="s">
        <v>122</v>
      </c>
      <c r="F88" s="4" t="s">
        <v>87</v>
      </c>
      <c r="G88" s="24">
        <v>0.7</v>
      </c>
      <c r="H88" s="55">
        <f t="shared" si="20"/>
        <v>7</v>
      </c>
      <c r="I88" s="3">
        <f t="shared" si="21"/>
        <v>141</v>
      </c>
      <c r="J88" s="60">
        <v>3</v>
      </c>
      <c r="K88" s="5" t="s">
        <v>24</v>
      </c>
      <c r="L88" s="5"/>
      <c r="M88" s="4">
        <v>10</v>
      </c>
      <c r="N88" s="4">
        <v>47</v>
      </c>
      <c r="O88" s="4"/>
      <c r="P88" s="26"/>
      <c r="Q88" s="4">
        <v>0</v>
      </c>
      <c r="R88" s="4">
        <v>294</v>
      </c>
      <c r="S88" s="25">
        <f t="shared" si="22"/>
        <v>0.2</v>
      </c>
      <c r="T88" s="25">
        <v>5</v>
      </c>
      <c r="U88" s="25"/>
      <c r="V88" s="25"/>
      <c r="W88" s="25"/>
      <c r="X88" s="25">
        <v>7</v>
      </c>
      <c r="Y88" s="25">
        <v>50</v>
      </c>
      <c r="Z88" s="25">
        <v>25</v>
      </c>
      <c r="AB88" t="s">
        <v>382</v>
      </c>
    </row>
    <row r="89" spans="1:28">
      <c r="A89" s="32"/>
      <c r="B89" s="35" t="s">
        <v>236</v>
      </c>
      <c r="C89" s="32" t="s">
        <v>436</v>
      </c>
      <c r="D89" s="32"/>
      <c r="E89" s="64" t="s">
        <v>122</v>
      </c>
      <c r="F89" s="4" t="s">
        <v>87</v>
      </c>
      <c r="G89" s="24">
        <v>0.7</v>
      </c>
      <c r="H89" s="55">
        <f t="shared" si="20"/>
        <v>7</v>
      </c>
      <c r="I89" s="3">
        <f t="shared" si="21"/>
        <v>141</v>
      </c>
      <c r="J89" s="60">
        <v>3</v>
      </c>
      <c r="K89" s="5" t="s">
        <v>25</v>
      </c>
      <c r="L89" s="5"/>
      <c r="M89" s="4">
        <v>10</v>
      </c>
      <c r="N89" s="4">
        <v>47</v>
      </c>
      <c r="O89" s="4"/>
      <c r="P89" s="26"/>
      <c r="Q89" s="4">
        <v>0</v>
      </c>
      <c r="R89" s="4">
        <v>294</v>
      </c>
      <c r="S89" s="25">
        <f t="shared" si="22"/>
        <v>0.2</v>
      </c>
      <c r="T89" s="25">
        <v>5</v>
      </c>
      <c r="U89" s="25"/>
      <c r="V89" s="25"/>
      <c r="W89" s="25"/>
      <c r="X89" s="25">
        <v>7</v>
      </c>
      <c r="Y89" s="25">
        <v>50</v>
      </c>
      <c r="Z89" s="25">
        <v>25</v>
      </c>
      <c r="AB89" t="s">
        <v>382</v>
      </c>
    </row>
    <row r="90" spans="1:28">
      <c r="A90" s="32">
        <v>74</v>
      </c>
      <c r="B90" s="35" t="s">
        <v>234</v>
      </c>
      <c r="C90" s="32" t="s">
        <v>437</v>
      </c>
      <c r="D90" s="32"/>
      <c r="E90" s="64" t="s">
        <v>123</v>
      </c>
      <c r="F90" s="4" t="s">
        <v>17</v>
      </c>
      <c r="G90" s="24">
        <v>0.7</v>
      </c>
      <c r="H90" s="55">
        <f t="shared" si="20"/>
        <v>0.2</v>
      </c>
      <c r="I90" s="3">
        <f t="shared" si="21"/>
        <v>6</v>
      </c>
      <c r="J90" s="60">
        <v>3</v>
      </c>
      <c r="K90" s="5" t="s">
        <v>24</v>
      </c>
      <c r="L90" s="5"/>
      <c r="M90" s="4">
        <v>0</v>
      </c>
      <c r="N90" s="4">
        <v>2</v>
      </c>
      <c r="O90" s="4"/>
      <c r="P90" s="26"/>
      <c r="Q90" s="4">
        <v>0.1</v>
      </c>
      <c r="R90" s="4">
        <v>20</v>
      </c>
      <c r="S90" s="25">
        <f t="shared" si="22"/>
        <v>0.2</v>
      </c>
      <c r="T90" s="25">
        <v>5</v>
      </c>
      <c r="U90" s="25"/>
      <c r="V90" s="25"/>
      <c r="W90" s="25"/>
      <c r="X90" s="25">
        <v>7</v>
      </c>
      <c r="Y90" s="25">
        <v>50</v>
      </c>
      <c r="Z90" s="25">
        <v>25</v>
      </c>
      <c r="AB90" t="s">
        <v>382</v>
      </c>
    </row>
    <row r="91" spans="1:28">
      <c r="A91" s="32"/>
      <c r="B91" s="35" t="s">
        <v>234</v>
      </c>
      <c r="C91" s="32" t="s">
        <v>437</v>
      </c>
      <c r="D91" s="32"/>
      <c r="E91" s="64" t="s">
        <v>123</v>
      </c>
      <c r="F91" s="4" t="s">
        <v>17</v>
      </c>
      <c r="G91" s="24">
        <v>0.7</v>
      </c>
      <c r="H91" s="55">
        <f t="shared" si="20"/>
        <v>0.2</v>
      </c>
      <c r="I91" s="3">
        <f t="shared" si="21"/>
        <v>6</v>
      </c>
      <c r="J91" s="60">
        <v>3</v>
      </c>
      <c r="K91" s="5" t="s">
        <v>25</v>
      </c>
      <c r="L91" s="5"/>
      <c r="M91" s="4">
        <v>0</v>
      </c>
      <c r="N91" s="4">
        <v>2</v>
      </c>
      <c r="O91" s="4"/>
      <c r="P91" s="26"/>
      <c r="Q91" s="4">
        <v>0.1</v>
      </c>
      <c r="R91" s="4">
        <v>20</v>
      </c>
      <c r="S91" s="25">
        <f t="shared" si="22"/>
        <v>0.2</v>
      </c>
      <c r="T91" s="25">
        <v>5</v>
      </c>
      <c r="U91" s="25"/>
      <c r="V91" s="25"/>
      <c r="W91" s="25"/>
      <c r="X91" s="25">
        <v>7</v>
      </c>
      <c r="Y91" s="25">
        <v>50</v>
      </c>
      <c r="Z91" s="25">
        <v>25</v>
      </c>
      <c r="AB91" t="s">
        <v>382</v>
      </c>
    </row>
    <row r="92" spans="1:28" ht="27.75" thickBot="1">
      <c r="A92" s="32">
        <v>77</v>
      </c>
      <c r="B92" s="35" t="s">
        <v>234</v>
      </c>
      <c r="C92" s="32" t="s">
        <v>438</v>
      </c>
      <c r="D92" s="32"/>
      <c r="E92" s="64" t="s">
        <v>125</v>
      </c>
      <c r="F92" s="4" t="s">
        <v>14</v>
      </c>
      <c r="G92" s="24">
        <v>0.7</v>
      </c>
      <c r="H92" s="55">
        <f t="shared" si="20"/>
        <v>2.8</v>
      </c>
      <c r="I92" s="3">
        <f t="shared" si="21"/>
        <v>54</v>
      </c>
      <c r="J92" s="60">
        <v>3</v>
      </c>
      <c r="K92" s="5" t="s">
        <v>24</v>
      </c>
      <c r="L92" s="5"/>
      <c r="M92" s="4">
        <v>4</v>
      </c>
      <c r="N92" s="4">
        <v>18</v>
      </c>
      <c r="O92" s="4"/>
      <c r="P92" s="26"/>
      <c r="Q92" s="4">
        <v>12.5</v>
      </c>
      <c r="R92" s="4">
        <v>200</v>
      </c>
      <c r="S92" s="87" t="s">
        <v>368</v>
      </c>
      <c r="T92" s="25">
        <v>5</v>
      </c>
      <c r="U92" s="25"/>
      <c r="V92" s="25"/>
      <c r="W92" s="25"/>
      <c r="X92" s="25">
        <v>7</v>
      </c>
      <c r="Y92" s="25">
        <v>50</v>
      </c>
      <c r="Z92" s="25">
        <v>25</v>
      </c>
      <c r="AB92" t="s">
        <v>382</v>
      </c>
    </row>
    <row r="93" spans="1:28" ht="27.75" thickBot="1">
      <c r="A93" s="32"/>
      <c r="B93" s="35" t="s">
        <v>234</v>
      </c>
      <c r="C93" s="32" t="s">
        <v>438</v>
      </c>
      <c r="D93" s="32"/>
      <c r="E93" s="64" t="s">
        <v>125</v>
      </c>
      <c r="F93" s="4" t="s">
        <v>14</v>
      </c>
      <c r="G93" s="24">
        <v>0.7</v>
      </c>
      <c r="H93" s="55">
        <f t="shared" si="20"/>
        <v>2.8</v>
      </c>
      <c r="I93" s="3">
        <f t="shared" si="21"/>
        <v>54</v>
      </c>
      <c r="J93" s="60">
        <v>3</v>
      </c>
      <c r="K93" s="5" t="s">
        <v>25</v>
      </c>
      <c r="L93" s="5"/>
      <c r="M93" s="4">
        <v>4</v>
      </c>
      <c r="N93" s="4">
        <v>18</v>
      </c>
      <c r="O93" s="4"/>
      <c r="P93" s="26"/>
      <c r="Q93" s="4">
        <v>12.5</v>
      </c>
      <c r="R93" s="4">
        <v>200</v>
      </c>
      <c r="S93" s="87" t="s">
        <v>368</v>
      </c>
      <c r="T93" s="25">
        <v>5</v>
      </c>
      <c r="U93" s="25"/>
      <c r="V93" s="25"/>
      <c r="W93" s="25"/>
      <c r="X93" s="25">
        <v>7</v>
      </c>
      <c r="Y93" s="25">
        <v>50</v>
      </c>
      <c r="Z93" s="25">
        <v>25</v>
      </c>
      <c r="AB93" t="s">
        <v>382</v>
      </c>
    </row>
    <row r="94" spans="1:28" ht="30">
      <c r="A94" s="32">
        <v>78</v>
      </c>
      <c r="B94" s="35" t="s">
        <v>234</v>
      </c>
      <c r="C94" s="32" t="s">
        <v>439</v>
      </c>
      <c r="D94" s="32"/>
      <c r="E94" s="64" t="s">
        <v>126</v>
      </c>
      <c r="F94" s="4" t="s">
        <v>14</v>
      </c>
      <c r="G94" s="24">
        <v>0.7</v>
      </c>
      <c r="H94" s="55">
        <f t="shared" si="20"/>
        <v>84</v>
      </c>
      <c r="I94" s="3">
        <f t="shared" si="21"/>
        <v>750</v>
      </c>
      <c r="J94" s="60">
        <v>3</v>
      </c>
      <c r="K94" s="5" t="s">
        <v>24</v>
      </c>
      <c r="L94" s="5"/>
      <c r="M94" s="4">
        <v>120</v>
      </c>
      <c r="N94" s="4">
        <v>250</v>
      </c>
      <c r="O94" s="4" t="s">
        <v>232</v>
      </c>
      <c r="P94" s="26"/>
      <c r="Q94" s="4">
        <v>62</v>
      </c>
      <c r="R94" s="4">
        <v>1000</v>
      </c>
      <c r="S94" s="25">
        <f t="shared" si="22"/>
        <v>74.399999999999991</v>
      </c>
      <c r="T94" s="25">
        <v>5</v>
      </c>
      <c r="U94" s="25"/>
      <c r="V94" s="25"/>
      <c r="W94" s="25"/>
      <c r="X94" s="25">
        <v>7</v>
      </c>
      <c r="Y94" s="25">
        <v>50</v>
      </c>
      <c r="Z94" s="25">
        <v>25</v>
      </c>
      <c r="AB94" t="s">
        <v>382</v>
      </c>
    </row>
    <row r="95" spans="1:28" ht="30">
      <c r="A95" s="32"/>
      <c r="B95" s="35" t="s">
        <v>234</v>
      </c>
      <c r="C95" s="32" t="s">
        <v>439</v>
      </c>
      <c r="D95" s="32"/>
      <c r="E95" s="64" t="s">
        <v>332</v>
      </c>
      <c r="F95" s="4" t="s">
        <v>14</v>
      </c>
      <c r="G95" s="24">
        <v>0.7</v>
      </c>
      <c r="H95" s="55">
        <f t="shared" si="20"/>
        <v>84</v>
      </c>
      <c r="I95" s="3">
        <f t="shared" si="21"/>
        <v>750</v>
      </c>
      <c r="J95" s="60">
        <v>3</v>
      </c>
      <c r="K95" s="5" t="s">
        <v>25</v>
      </c>
      <c r="L95" s="5"/>
      <c r="M95" s="4">
        <v>120</v>
      </c>
      <c r="N95" s="4">
        <v>250</v>
      </c>
      <c r="O95" s="4" t="s">
        <v>232</v>
      </c>
      <c r="P95" s="26"/>
      <c r="Q95" s="4">
        <v>62</v>
      </c>
      <c r="R95" s="4">
        <v>1000</v>
      </c>
      <c r="S95" s="25">
        <f t="shared" si="22"/>
        <v>74.399999999999991</v>
      </c>
      <c r="T95" s="25">
        <v>5</v>
      </c>
      <c r="U95" s="25"/>
      <c r="V95" s="25"/>
      <c r="W95" s="25"/>
      <c r="X95" s="25">
        <v>7</v>
      </c>
      <c r="Y95" s="25">
        <v>50</v>
      </c>
      <c r="Z95" s="25">
        <v>25</v>
      </c>
      <c r="AB95" t="s">
        <v>382</v>
      </c>
    </row>
    <row r="96" spans="1:28" ht="30" hidden="1">
      <c r="A96" s="32">
        <v>79</v>
      </c>
      <c r="B96" s="35" t="s">
        <v>234</v>
      </c>
      <c r="C96" s="32" t="s">
        <v>127</v>
      </c>
      <c r="D96" s="32" t="s">
        <v>327</v>
      </c>
      <c r="E96" s="32" t="s">
        <v>128</v>
      </c>
      <c r="F96" s="4" t="s">
        <v>129</v>
      </c>
      <c r="G96" s="25"/>
      <c r="H96" s="56"/>
      <c r="I96" s="25"/>
      <c r="J96" s="61"/>
      <c r="K96" s="5" t="s">
        <v>24</v>
      </c>
      <c r="L96" s="5"/>
      <c r="M96" s="4">
        <v>0</v>
      </c>
      <c r="N96" s="4">
        <v>64</v>
      </c>
      <c r="O96" s="4"/>
      <c r="P96" s="26"/>
      <c r="Q96" s="4"/>
      <c r="R96" s="4"/>
      <c r="S96" s="25"/>
      <c r="T96" s="25"/>
      <c r="U96" s="25"/>
      <c r="V96" s="25"/>
      <c r="W96" s="25"/>
      <c r="X96" s="25">
        <v>7</v>
      </c>
      <c r="Y96" s="25"/>
      <c r="Z96" s="25">
        <v>25</v>
      </c>
      <c r="AB96" t="s">
        <v>382</v>
      </c>
    </row>
    <row r="97" spans="1:28" ht="30" hidden="1">
      <c r="A97" s="32"/>
      <c r="B97" s="35" t="s">
        <v>234</v>
      </c>
      <c r="C97" s="32" t="s">
        <v>127</v>
      </c>
      <c r="D97" s="32" t="s">
        <v>327</v>
      </c>
      <c r="E97" s="32" t="s">
        <v>128</v>
      </c>
      <c r="F97" s="4" t="s">
        <v>129</v>
      </c>
      <c r="G97" s="25"/>
      <c r="H97" s="56"/>
      <c r="I97" s="25"/>
      <c r="J97" s="61"/>
      <c r="K97" s="5" t="s">
        <v>25</v>
      </c>
      <c r="L97" s="5"/>
      <c r="M97" s="4">
        <v>0</v>
      </c>
      <c r="N97" s="4">
        <v>64</v>
      </c>
      <c r="O97" s="4"/>
      <c r="P97" s="26"/>
      <c r="Q97" s="4"/>
      <c r="R97" s="4"/>
      <c r="S97" s="25"/>
      <c r="T97" s="25"/>
      <c r="U97" s="25"/>
      <c r="V97" s="25"/>
      <c r="W97" s="25"/>
      <c r="X97" s="25">
        <v>7</v>
      </c>
      <c r="Y97" s="25"/>
      <c r="Z97" s="25">
        <v>25</v>
      </c>
      <c r="AB97" t="s">
        <v>382</v>
      </c>
    </row>
    <row r="98" spans="1:28">
      <c r="A98" s="32">
        <v>80</v>
      </c>
      <c r="B98" s="35" t="s">
        <v>234</v>
      </c>
      <c r="C98" s="32" t="s">
        <v>440</v>
      </c>
      <c r="D98" s="32"/>
      <c r="E98" s="64" t="s">
        <v>130</v>
      </c>
      <c r="F98" s="4" t="s">
        <v>17</v>
      </c>
      <c r="G98" s="24">
        <v>0.7</v>
      </c>
      <c r="H98" s="55">
        <f t="shared" ref="H98:H107" si="23">IF(M98*G98=0,S98,M98*G98)</f>
        <v>6</v>
      </c>
      <c r="I98" s="3">
        <f t="shared" ref="I98:I107" si="24">N98*J98</f>
        <v>900</v>
      </c>
      <c r="J98" s="60">
        <v>3</v>
      </c>
      <c r="K98" s="5" t="s">
        <v>24</v>
      </c>
      <c r="L98" s="5"/>
      <c r="M98" s="4">
        <v>0</v>
      </c>
      <c r="N98" s="4">
        <v>300</v>
      </c>
      <c r="O98" s="4"/>
      <c r="P98" s="26"/>
      <c r="Q98" s="4">
        <v>5</v>
      </c>
      <c r="R98" s="4">
        <v>844</v>
      </c>
      <c r="S98" s="25">
        <f t="shared" ref="S98:S107" si="25">IF(Q98*1.2&lt;0.2,0.2,Q98*1.2)</f>
        <v>6</v>
      </c>
      <c r="T98" s="25">
        <v>5</v>
      </c>
      <c r="U98" s="25"/>
      <c r="V98" s="25"/>
      <c r="W98" s="25"/>
      <c r="X98" s="25">
        <v>7</v>
      </c>
      <c r="Y98" s="25">
        <v>50</v>
      </c>
      <c r="Z98" s="25">
        <v>25</v>
      </c>
      <c r="AB98" t="s">
        <v>382</v>
      </c>
    </row>
    <row r="99" spans="1:28">
      <c r="A99" s="32"/>
      <c r="B99" s="35" t="s">
        <v>234</v>
      </c>
      <c r="C99" s="32" t="s">
        <v>440</v>
      </c>
      <c r="D99" s="32"/>
      <c r="E99" s="64" t="s">
        <v>130</v>
      </c>
      <c r="F99" s="4" t="s">
        <v>17</v>
      </c>
      <c r="G99" s="24">
        <v>0.7</v>
      </c>
      <c r="H99" s="55">
        <f t="shared" si="23"/>
        <v>6</v>
      </c>
      <c r="I99" s="3">
        <f t="shared" si="24"/>
        <v>900</v>
      </c>
      <c r="J99" s="60">
        <v>3</v>
      </c>
      <c r="K99" s="5" t="s">
        <v>25</v>
      </c>
      <c r="L99" s="5"/>
      <c r="M99" s="4">
        <v>0</v>
      </c>
      <c r="N99" s="4">
        <v>300</v>
      </c>
      <c r="O99" s="4"/>
      <c r="P99" s="26"/>
      <c r="Q99" s="4">
        <v>5</v>
      </c>
      <c r="R99" s="4">
        <v>844</v>
      </c>
      <c r="S99" s="25">
        <f t="shared" si="25"/>
        <v>6</v>
      </c>
      <c r="T99" s="25">
        <v>5</v>
      </c>
      <c r="U99" s="25"/>
      <c r="V99" s="25"/>
      <c r="W99" s="25"/>
      <c r="X99" s="25">
        <v>7</v>
      </c>
      <c r="Y99" s="25">
        <v>50</v>
      </c>
      <c r="Z99" s="25">
        <v>25</v>
      </c>
      <c r="AB99" t="s">
        <v>382</v>
      </c>
    </row>
    <row r="100" spans="1:28">
      <c r="A100" s="32">
        <v>82</v>
      </c>
      <c r="B100" s="35" t="s">
        <v>236</v>
      </c>
      <c r="C100" s="32" t="s">
        <v>441</v>
      </c>
      <c r="D100" s="32"/>
      <c r="E100" s="64" t="s">
        <v>237</v>
      </c>
      <c r="F100" s="4" t="s">
        <v>16</v>
      </c>
      <c r="G100" s="24">
        <v>0.7</v>
      </c>
      <c r="H100" s="55">
        <f t="shared" si="23"/>
        <v>0.35</v>
      </c>
      <c r="I100" s="3">
        <f t="shared" si="24"/>
        <v>6.66</v>
      </c>
      <c r="J100" s="60">
        <v>3</v>
      </c>
      <c r="K100" s="5" t="s">
        <v>24</v>
      </c>
      <c r="L100" s="5"/>
      <c r="M100" s="4">
        <v>0.5</v>
      </c>
      <c r="N100" s="4">
        <v>2.2200000000000002</v>
      </c>
      <c r="O100" s="4"/>
      <c r="P100" s="26"/>
      <c r="Q100" s="4">
        <v>0.7</v>
      </c>
      <c r="R100" s="4">
        <v>13.7</v>
      </c>
      <c r="S100" s="25">
        <f t="shared" si="25"/>
        <v>0.84</v>
      </c>
      <c r="T100" s="25">
        <v>5</v>
      </c>
      <c r="U100" s="25"/>
      <c r="V100" s="25"/>
      <c r="W100" s="25"/>
      <c r="X100" s="25">
        <v>7</v>
      </c>
      <c r="Y100" s="25">
        <v>50</v>
      </c>
      <c r="Z100" s="25">
        <v>25</v>
      </c>
      <c r="AB100" t="s">
        <v>382</v>
      </c>
    </row>
    <row r="101" spans="1:28">
      <c r="A101" s="32"/>
      <c r="B101" s="35" t="s">
        <v>236</v>
      </c>
      <c r="C101" s="32" t="s">
        <v>441</v>
      </c>
      <c r="D101" s="32"/>
      <c r="E101" s="64" t="s">
        <v>237</v>
      </c>
      <c r="F101" s="4" t="s">
        <v>16</v>
      </c>
      <c r="G101" s="24">
        <v>0.7</v>
      </c>
      <c r="H101" s="55">
        <f t="shared" si="23"/>
        <v>0.35</v>
      </c>
      <c r="I101" s="3">
        <f t="shared" si="24"/>
        <v>6.66</v>
      </c>
      <c r="J101" s="60">
        <v>3</v>
      </c>
      <c r="K101" s="5" t="s">
        <v>25</v>
      </c>
      <c r="L101" s="5"/>
      <c r="M101" s="4">
        <v>0.5</v>
      </c>
      <c r="N101" s="4">
        <v>2.2200000000000002</v>
      </c>
      <c r="O101" s="4"/>
      <c r="P101" s="26"/>
      <c r="Q101" s="4">
        <v>0.7</v>
      </c>
      <c r="R101" s="4">
        <v>13.7</v>
      </c>
      <c r="S101" s="25">
        <f t="shared" si="25"/>
        <v>0.84</v>
      </c>
      <c r="T101" s="25">
        <v>5</v>
      </c>
      <c r="U101" s="25"/>
      <c r="V101" s="25"/>
      <c r="W101" s="25"/>
      <c r="X101" s="25">
        <v>7</v>
      </c>
      <c r="Y101" s="25">
        <v>50</v>
      </c>
      <c r="Z101" s="25">
        <v>25</v>
      </c>
      <c r="AB101" t="s">
        <v>382</v>
      </c>
    </row>
    <row r="102" spans="1:28" ht="27.75" thickBot="1">
      <c r="A102" s="32">
        <v>83</v>
      </c>
      <c r="B102" s="35" t="s">
        <v>233</v>
      </c>
      <c r="C102" s="32" t="s">
        <v>442</v>
      </c>
      <c r="D102" s="32"/>
      <c r="E102" s="64" t="s">
        <v>131</v>
      </c>
      <c r="F102" s="4" t="s">
        <v>14</v>
      </c>
      <c r="G102" s="24">
        <v>0.7</v>
      </c>
      <c r="H102" s="55">
        <f t="shared" si="23"/>
        <v>13.299999999999999</v>
      </c>
      <c r="I102" s="3">
        <f t="shared" si="24"/>
        <v>180</v>
      </c>
      <c r="J102" s="60">
        <v>3</v>
      </c>
      <c r="K102" s="5" t="s">
        <v>24</v>
      </c>
      <c r="L102" s="5"/>
      <c r="M102" s="4">
        <v>19</v>
      </c>
      <c r="N102" s="4">
        <v>60</v>
      </c>
      <c r="O102" s="4"/>
      <c r="P102" s="26"/>
      <c r="Q102" s="4">
        <v>19</v>
      </c>
      <c r="R102" s="4">
        <v>300</v>
      </c>
      <c r="S102" s="87" t="s">
        <v>369</v>
      </c>
      <c r="T102" s="25">
        <v>5</v>
      </c>
      <c r="U102" s="25"/>
      <c r="V102" s="25"/>
      <c r="W102" s="25"/>
      <c r="X102" s="25">
        <v>7</v>
      </c>
      <c r="Y102" s="25">
        <v>50</v>
      </c>
      <c r="Z102" s="25">
        <v>25</v>
      </c>
      <c r="AB102" t="s">
        <v>382</v>
      </c>
    </row>
    <row r="103" spans="1:28" ht="27.75" thickBot="1">
      <c r="A103" s="32"/>
      <c r="B103" s="35" t="s">
        <v>233</v>
      </c>
      <c r="C103" s="32" t="s">
        <v>442</v>
      </c>
      <c r="D103" s="32"/>
      <c r="E103" s="64" t="s">
        <v>131</v>
      </c>
      <c r="F103" s="4" t="s">
        <v>14</v>
      </c>
      <c r="G103" s="24">
        <v>0.7</v>
      </c>
      <c r="H103" s="55">
        <f t="shared" si="23"/>
        <v>13.299999999999999</v>
      </c>
      <c r="I103" s="3">
        <f t="shared" si="24"/>
        <v>180</v>
      </c>
      <c r="J103" s="60">
        <v>3</v>
      </c>
      <c r="K103" s="5" t="s">
        <v>25</v>
      </c>
      <c r="L103" s="5"/>
      <c r="M103" s="4">
        <v>19</v>
      </c>
      <c r="N103" s="4">
        <v>60</v>
      </c>
      <c r="O103" s="4"/>
      <c r="P103" s="26"/>
      <c r="Q103" s="4">
        <v>19</v>
      </c>
      <c r="R103" s="4">
        <v>300</v>
      </c>
      <c r="S103" s="87" t="s">
        <v>369</v>
      </c>
      <c r="T103" s="25">
        <v>5</v>
      </c>
      <c r="U103" s="25"/>
      <c r="V103" s="25"/>
      <c r="W103" s="25"/>
      <c r="X103" s="25">
        <v>7</v>
      </c>
      <c r="Y103" s="25">
        <v>50</v>
      </c>
      <c r="Z103" s="25">
        <v>25</v>
      </c>
      <c r="AB103" t="s">
        <v>382</v>
      </c>
    </row>
    <row r="104" spans="1:28">
      <c r="A104" s="32">
        <v>84</v>
      </c>
      <c r="B104" s="35" t="s">
        <v>233</v>
      </c>
      <c r="C104" s="32" t="s">
        <v>443</v>
      </c>
      <c r="D104" s="32"/>
      <c r="E104" s="64" t="s">
        <v>132</v>
      </c>
      <c r="F104" s="4" t="s">
        <v>14</v>
      </c>
      <c r="G104" s="24">
        <v>0.7</v>
      </c>
      <c r="H104" s="55">
        <f t="shared" si="23"/>
        <v>2800</v>
      </c>
      <c r="I104" s="3">
        <f t="shared" si="24"/>
        <v>37800</v>
      </c>
      <c r="J104" s="60">
        <v>3</v>
      </c>
      <c r="K104" s="5" t="s">
        <v>24</v>
      </c>
      <c r="L104" s="5"/>
      <c r="M104" s="4">
        <v>4000</v>
      </c>
      <c r="N104" s="4">
        <v>12600</v>
      </c>
      <c r="O104" s="4"/>
      <c r="P104" s="26"/>
      <c r="Q104" s="4">
        <v>160</v>
      </c>
      <c r="R104" s="4">
        <v>16000</v>
      </c>
      <c r="S104" s="25">
        <f t="shared" si="25"/>
        <v>192</v>
      </c>
      <c r="T104" s="25">
        <v>5</v>
      </c>
      <c r="U104" s="25"/>
      <c r="V104" s="25"/>
      <c r="W104" s="25"/>
      <c r="X104" s="25">
        <v>7</v>
      </c>
      <c r="Y104" s="25">
        <v>50</v>
      </c>
      <c r="Z104" s="25">
        <v>25</v>
      </c>
      <c r="AB104" t="s">
        <v>382</v>
      </c>
    </row>
    <row r="105" spans="1:28">
      <c r="A105" s="32"/>
      <c r="B105" s="35" t="s">
        <v>233</v>
      </c>
      <c r="C105" s="32" t="s">
        <v>443</v>
      </c>
      <c r="D105" s="32"/>
      <c r="E105" s="64" t="s">
        <v>132</v>
      </c>
      <c r="F105" s="4" t="s">
        <v>14</v>
      </c>
      <c r="G105" s="24">
        <v>0.7</v>
      </c>
      <c r="H105" s="55">
        <f t="shared" si="23"/>
        <v>3570</v>
      </c>
      <c r="I105" s="3">
        <f t="shared" si="24"/>
        <v>35100</v>
      </c>
      <c r="J105" s="60">
        <v>3</v>
      </c>
      <c r="K105" s="5" t="s">
        <v>25</v>
      </c>
      <c r="L105" s="5"/>
      <c r="M105" s="4">
        <v>5100</v>
      </c>
      <c r="N105" s="4">
        <v>11700</v>
      </c>
      <c r="O105" s="4"/>
      <c r="P105" s="26"/>
      <c r="Q105" s="4">
        <v>160</v>
      </c>
      <c r="R105" s="4">
        <v>16000</v>
      </c>
      <c r="S105" s="25">
        <f t="shared" si="25"/>
        <v>192</v>
      </c>
      <c r="T105" s="25">
        <v>5</v>
      </c>
      <c r="U105" s="25"/>
      <c r="V105" s="25"/>
      <c r="W105" s="25"/>
      <c r="X105" s="25">
        <v>7</v>
      </c>
      <c r="Y105" s="25">
        <v>50</v>
      </c>
      <c r="Z105" s="25">
        <v>25</v>
      </c>
      <c r="AB105" t="s">
        <v>382</v>
      </c>
    </row>
    <row r="106" spans="1:28">
      <c r="A106" s="32">
        <v>89</v>
      </c>
      <c r="B106" s="35" t="s">
        <v>233</v>
      </c>
      <c r="C106" s="32" t="s">
        <v>444</v>
      </c>
      <c r="D106" s="32"/>
      <c r="E106" s="64" t="s">
        <v>133</v>
      </c>
      <c r="F106" s="4" t="s">
        <v>87</v>
      </c>
      <c r="G106" s="24">
        <v>0.7</v>
      </c>
      <c r="H106" s="55">
        <f t="shared" si="23"/>
        <v>3.5</v>
      </c>
      <c r="I106" s="3">
        <f t="shared" si="24"/>
        <v>45</v>
      </c>
      <c r="J106" s="60">
        <v>3</v>
      </c>
      <c r="K106" s="5" t="s">
        <v>24</v>
      </c>
      <c r="L106" s="5"/>
      <c r="M106" s="4">
        <v>5</v>
      </c>
      <c r="N106" s="4">
        <v>15</v>
      </c>
      <c r="O106" s="4"/>
      <c r="P106" s="26"/>
      <c r="Q106" s="4">
        <v>2</v>
      </c>
      <c r="R106" s="4">
        <v>50</v>
      </c>
      <c r="S106" s="25">
        <f t="shared" si="25"/>
        <v>2.4</v>
      </c>
      <c r="T106" s="25">
        <v>5</v>
      </c>
      <c r="U106" s="25"/>
      <c r="V106" s="25"/>
      <c r="W106" s="25"/>
      <c r="X106" s="25">
        <v>7</v>
      </c>
      <c r="Y106" s="25">
        <v>50</v>
      </c>
      <c r="Z106" s="25">
        <v>25</v>
      </c>
      <c r="AB106" t="s">
        <v>382</v>
      </c>
    </row>
    <row r="107" spans="1:28">
      <c r="A107" s="32"/>
      <c r="B107" s="35" t="s">
        <v>233</v>
      </c>
      <c r="C107" s="32" t="s">
        <v>444</v>
      </c>
      <c r="D107" s="32"/>
      <c r="E107" s="64" t="s">
        <v>133</v>
      </c>
      <c r="F107" s="4" t="s">
        <v>87</v>
      </c>
      <c r="G107" s="24">
        <v>0.7</v>
      </c>
      <c r="H107" s="55">
        <f t="shared" si="23"/>
        <v>3.5</v>
      </c>
      <c r="I107" s="3">
        <f t="shared" si="24"/>
        <v>45</v>
      </c>
      <c r="J107" s="60">
        <v>3</v>
      </c>
      <c r="K107" s="5" t="s">
        <v>25</v>
      </c>
      <c r="L107" s="5"/>
      <c r="M107" s="4">
        <v>5</v>
      </c>
      <c r="N107" s="4">
        <v>15</v>
      </c>
      <c r="O107" s="4"/>
      <c r="P107" s="26"/>
      <c r="Q107" s="4">
        <v>2</v>
      </c>
      <c r="R107" s="4">
        <v>50</v>
      </c>
      <c r="S107" s="25">
        <f t="shared" si="25"/>
        <v>2.4</v>
      </c>
      <c r="T107" s="25">
        <v>5</v>
      </c>
      <c r="U107" s="25"/>
      <c r="V107" s="25"/>
      <c r="W107" s="25"/>
      <c r="X107" s="25">
        <v>7</v>
      </c>
      <c r="Y107" s="25">
        <v>50</v>
      </c>
      <c r="Z107" s="25">
        <v>25</v>
      </c>
      <c r="AB107" t="s">
        <v>382</v>
      </c>
    </row>
    <row r="108" spans="1:28" hidden="1">
      <c r="A108" s="32">
        <v>94</v>
      </c>
      <c r="B108" s="35" t="s">
        <v>234</v>
      </c>
      <c r="C108" s="32" t="s">
        <v>139</v>
      </c>
      <c r="D108" s="32" t="s">
        <v>327</v>
      </c>
      <c r="E108" s="32" t="s">
        <v>240</v>
      </c>
      <c r="F108" s="4" t="s">
        <v>15</v>
      </c>
      <c r="G108" s="25"/>
      <c r="H108" s="56"/>
      <c r="I108" s="25"/>
      <c r="J108" s="61"/>
      <c r="K108" s="5" t="s">
        <v>24</v>
      </c>
      <c r="L108" s="5"/>
      <c r="M108" s="4">
        <v>1.7</v>
      </c>
      <c r="N108" s="4">
        <v>3.4</v>
      </c>
      <c r="O108" s="4"/>
      <c r="P108" s="26"/>
      <c r="Q108" s="4"/>
      <c r="R108" s="4"/>
      <c r="S108" s="25"/>
      <c r="T108" s="25"/>
      <c r="U108" s="25"/>
      <c r="V108" s="25"/>
      <c r="W108" s="25"/>
      <c r="X108" s="25">
        <v>7</v>
      </c>
      <c r="Y108" s="25"/>
      <c r="Z108" s="25">
        <v>25</v>
      </c>
      <c r="AB108" t="s">
        <v>382</v>
      </c>
    </row>
    <row r="109" spans="1:28" hidden="1">
      <c r="A109" s="32"/>
      <c r="B109" s="35" t="s">
        <v>233</v>
      </c>
      <c r="C109" s="32" t="s">
        <v>139</v>
      </c>
      <c r="D109" s="32" t="s">
        <v>327</v>
      </c>
      <c r="E109" s="32" t="s">
        <v>140</v>
      </c>
      <c r="F109" s="4" t="s">
        <v>15</v>
      </c>
      <c r="G109" s="25"/>
      <c r="H109" s="56"/>
      <c r="I109" s="25"/>
      <c r="J109" s="61"/>
      <c r="K109" s="5" t="s">
        <v>25</v>
      </c>
      <c r="L109" s="5"/>
      <c r="M109" s="4">
        <v>1.7</v>
      </c>
      <c r="N109" s="4">
        <v>3.4</v>
      </c>
      <c r="O109" s="4"/>
      <c r="P109" s="26"/>
      <c r="Q109" s="4"/>
      <c r="R109" s="4"/>
      <c r="S109" s="25"/>
      <c r="T109" s="25"/>
      <c r="U109" s="25"/>
      <c r="V109" s="25"/>
      <c r="W109" s="25"/>
      <c r="X109" s="25">
        <v>7</v>
      </c>
      <c r="Y109" s="25"/>
      <c r="Z109" s="25">
        <v>25</v>
      </c>
    </row>
    <row r="110" spans="1:28" ht="30" hidden="1">
      <c r="A110" s="32">
        <v>98</v>
      </c>
      <c r="B110" s="35" t="s">
        <v>235</v>
      </c>
      <c r="C110" s="32" t="s">
        <v>141</v>
      </c>
      <c r="D110" s="32" t="s">
        <v>247</v>
      </c>
      <c r="E110" s="32" t="s">
        <v>142</v>
      </c>
      <c r="F110" s="4" t="s">
        <v>143</v>
      </c>
      <c r="G110" s="25"/>
      <c r="H110" s="25"/>
      <c r="I110" s="25"/>
      <c r="J110" s="25"/>
      <c r="K110" s="5" t="s">
        <v>24</v>
      </c>
      <c r="L110" s="5"/>
      <c r="M110" s="4">
        <v>8</v>
      </c>
      <c r="N110" s="4">
        <v>18</v>
      </c>
      <c r="O110" s="4"/>
      <c r="P110" s="26"/>
      <c r="Q110" s="4"/>
      <c r="R110" s="4"/>
      <c r="S110" s="25"/>
      <c r="T110" s="25"/>
      <c r="U110" s="25"/>
      <c r="V110" s="25"/>
      <c r="W110" s="25"/>
      <c r="X110" s="25"/>
      <c r="Y110" s="25"/>
      <c r="Z110" s="25"/>
    </row>
    <row r="111" spans="1:28" ht="30" hidden="1">
      <c r="A111" s="32"/>
      <c r="B111" s="35" t="s">
        <v>235</v>
      </c>
      <c r="C111" s="32" t="s">
        <v>141</v>
      </c>
      <c r="D111" s="32" t="s">
        <v>247</v>
      </c>
      <c r="E111" s="32" t="s">
        <v>142</v>
      </c>
      <c r="F111" s="4" t="s">
        <v>143</v>
      </c>
      <c r="G111" s="25"/>
      <c r="H111" s="25"/>
      <c r="I111" s="25"/>
      <c r="J111" s="25"/>
      <c r="K111" s="5" t="s">
        <v>25</v>
      </c>
      <c r="L111" s="5"/>
      <c r="M111" s="4">
        <v>8</v>
      </c>
      <c r="N111" s="4">
        <v>18</v>
      </c>
      <c r="O111" s="4"/>
      <c r="P111" s="26"/>
      <c r="Q111" s="4"/>
      <c r="R111" s="4"/>
      <c r="S111" s="25"/>
      <c r="T111" s="25"/>
      <c r="U111" s="25"/>
      <c r="V111" s="25"/>
      <c r="W111" s="25"/>
      <c r="X111" s="25"/>
      <c r="Y111" s="25"/>
      <c r="Z111" s="25"/>
    </row>
    <row r="112" spans="1:28" hidden="1">
      <c r="A112" s="32">
        <v>99</v>
      </c>
      <c r="B112" s="35" t="s">
        <v>235</v>
      </c>
      <c r="C112" s="32" t="s">
        <v>144</v>
      </c>
      <c r="D112" s="32"/>
      <c r="E112" s="32" t="s">
        <v>145</v>
      </c>
      <c r="F112" s="4" t="s">
        <v>14</v>
      </c>
      <c r="G112" s="25"/>
      <c r="H112" s="25"/>
      <c r="I112" s="25"/>
      <c r="J112" s="25"/>
      <c r="K112" s="5" t="s">
        <v>24</v>
      </c>
      <c r="L112" s="5"/>
      <c r="M112" s="4"/>
      <c r="N112" s="4"/>
      <c r="O112" s="4"/>
      <c r="P112" s="26"/>
      <c r="Q112" s="4">
        <v>0</v>
      </c>
      <c r="R112" s="4">
        <v>1500</v>
      </c>
      <c r="S112" s="25"/>
      <c r="T112" s="25"/>
      <c r="U112" s="25"/>
      <c r="V112" s="25"/>
      <c r="W112" s="25"/>
      <c r="X112" s="25"/>
      <c r="Y112" s="25"/>
      <c r="Z112" s="25"/>
    </row>
    <row r="113" spans="1:28" hidden="1">
      <c r="A113" s="32"/>
      <c r="B113" s="35" t="s">
        <v>235</v>
      </c>
      <c r="C113" s="32" t="s">
        <v>144</v>
      </c>
      <c r="D113" s="32"/>
      <c r="E113" s="32" t="s">
        <v>145</v>
      </c>
      <c r="F113" s="4" t="s">
        <v>14</v>
      </c>
      <c r="G113" s="25"/>
      <c r="H113" s="25"/>
      <c r="I113" s="25"/>
      <c r="J113" s="25"/>
      <c r="K113" s="5" t="s">
        <v>25</v>
      </c>
      <c r="L113" s="5"/>
      <c r="M113" s="4"/>
      <c r="N113" s="4"/>
      <c r="O113" s="4"/>
      <c r="P113" s="26"/>
      <c r="Q113" s="4"/>
      <c r="R113" s="4"/>
      <c r="S113" s="25"/>
      <c r="T113" s="25"/>
      <c r="U113" s="25"/>
      <c r="V113" s="25"/>
      <c r="W113" s="25"/>
      <c r="X113" s="25"/>
      <c r="Y113" s="25"/>
      <c r="Z113" s="25"/>
    </row>
    <row r="114" spans="1:28" hidden="1">
      <c r="A114" s="32">
        <v>100</v>
      </c>
      <c r="B114" s="35" t="s">
        <v>235</v>
      </c>
      <c r="C114" s="32" t="s">
        <v>146</v>
      </c>
      <c r="D114" s="32"/>
      <c r="E114" s="32" t="s">
        <v>147</v>
      </c>
      <c r="F114" s="4" t="s">
        <v>15</v>
      </c>
      <c r="G114" s="25"/>
      <c r="H114" s="25"/>
      <c r="I114" s="25"/>
      <c r="J114" s="25"/>
      <c r="K114" s="5" t="s">
        <v>24</v>
      </c>
      <c r="L114" s="5"/>
      <c r="M114" s="4"/>
      <c r="N114" s="4"/>
      <c r="O114" s="4"/>
      <c r="P114" s="26"/>
      <c r="Q114" s="4"/>
      <c r="R114" s="4"/>
      <c r="S114" s="25"/>
      <c r="T114" s="25"/>
      <c r="U114" s="25"/>
      <c r="V114" s="25"/>
      <c r="W114" s="25"/>
      <c r="X114" s="25"/>
      <c r="Y114" s="25"/>
      <c r="Z114" s="25"/>
    </row>
    <row r="115" spans="1:28" hidden="1">
      <c r="A115" s="32"/>
      <c r="B115" s="35" t="s">
        <v>235</v>
      </c>
      <c r="C115" s="32" t="s">
        <v>146</v>
      </c>
      <c r="D115" s="32"/>
      <c r="E115" s="32" t="s">
        <v>147</v>
      </c>
      <c r="F115" s="4" t="s">
        <v>15</v>
      </c>
      <c r="G115" s="25"/>
      <c r="H115" s="25"/>
      <c r="I115" s="25"/>
      <c r="J115" s="25"/>
      <c r="K115" s="5" t="s">
        <v>25</v>
      </c>
      <c r="L115" s="5"/>
      <c r="M115" s="4"/>
      <c r="N115" s="4"/>
      <c r="O115" s="4"/>
      <c r="P115" s="26"/>
      <c r="Q115" s="4"/>
      <c r="R115" s="4"/>
      <c r="S115" s="25"/>
      <c r="T115" s="25"/>
      <c r="U115" s="25"/>
      <c r="V115" s="25"/>
      <c r="W115" s="25"/>
      <c r="X115" s="25"/>
      <c r="Y115" s="25"/>
      <c r="Z115" s="25"/>
    </row>
    <row r="116" spans="1:28" s="43" customFormat="1" ht="30" hidden="1">
      <c r="A116" s="37">
        <v>90</v>
      </c>
      <c r="B116" s="38" t="s">
        <v>233</v>
      </c>
      <c r="C116" s="37" t="s">
        <v>134</v>
      </c>
      <c r="D116" s="37" t="s">
        <v>247</v>
      </c>
      <c r="E116" s="37" t="s">
        <v>135</v>
      </c>
      <c r="F116" s="39" t="s">
        <v>136</v>
      </c>
      <c r="G116" s="40"/>
      <c r="H116" s="57"/>
      <c r="I116" s="40"/>
      <c r="J116" s="62"/>
      <c r="K116" s="41" t="s">
        <v>24</v>
      </c>
      <c r="L116" s="41"/>
      <c r="M116" s="39">
        <v>80</v>
      </c>
      <c r="N116" s="39">
        <v>130</v>
      </c>
      <c r="O116" s="39"/>
      <c r="P116" s="42"/>
      <c r="Q116" s="39"/>
      <c r="R116" s="39"/>
      <c r="S116" s="40"/>
      <c r="T116" s="40"/>
      <c r="U116" s="40"/>
      <c r="V116" s="40"/>
      <c r="W116" s="40"/>
      <c r="X116" s="25">
        <v>7</v>
      </c>
      <c r="Y116" s="40"/>
      <c r="Z116" s="25">
        <v>25</v>
      </c>
    </row>
    <row r="117" spans="1:28" s="43" customFormat="1" ht="30" hidden="1">
      <c r="A117" s="37">
        <v>91</v>
      </c>
      <c r="B117" s="38" t="s">
        <v>233</v>
      </c>
      <c r="C117" s="37" t="s">
        <v>137</v>
      </c>
      <c r="D117" s="37" t="s">
        <v>247</v>
      </c>
      <c r="E117" s="37" t="s">
        <v>138</v>
      </c>
      <c r="F117" s="39" t="s">
        <v>136</v>
      </c>
      <c r="G117" s="40"/>
      <c r="H117" s="57"/>
      <c r="I117" s="40"/>
      <c r="J117" s="62"/>
      <c r="K117" s="41" t="s">
        <v>25</v>
      </c>
      <c r="L117" s="41"/>
      <c r="M117" s="39">
        <v>68</v>
      </c>
      <c r="N117" s="39">
        <v>110</v>
      </c>
      <c r="O117" s="39"/>
      <c r="P117" s="42"/>
      <c r="Q117" s="39"/>
      <c r="R117" s="39"/>
      <c r="S117" s="40"/>
      <c r="T117" s="40"/>
      <c r="U117" s="40"/>
      <c r="V117" s="40"/>
      <c r="W117" s="40"/>
      <c r="X117" s="25">
        <v>7</v>
      </c>
      <c r="Y117" s="40"/>
      <c r="Z117" s="25">
        <v>25</v>
      </c>
    </row>
    <row r="118" spans="1:28" s="43" customFormat="1" hidden="1">
      <c r="A118" s="37">
        <v>101</v>
      </c>
      <c r="B118" s="38" t="s">
        <v>234</v>
      </c>
      <c r="C118" s="37" t="s">
        <v>148</v>
      </c>
      <c r="D118" s="37" t="s">
        <v>325</v>
      </c>
      <c r="E118" s="37" t="s">
        <v>149</v>
      </c>
      <c r="F118" s="39"/>
      <c r="G118" s="40"/>
      <c r="H118" s="57"/>
      <c r="I118" s="40"/>
      <c r="J118" s="62"/>
      <c r="K118" s="41" t="s">
        <v>24</v>
      </c>
      <c r="L118" s="41"/>
      <c r="M118" s="39"/>
      <c r="N118" s="39"/>
      <c r="O118" s="39"/>
      <c r="P118" s="42"/>
      <c r="Q118" s="39"/>
      <c r="R118" s="39"/>
      <c r="S118" s="40"/>
      <c r="T118" s="40"/>
      <c r="U118" s="40"/>
      <c r="V118" s="40"/>
      <c r="W118" s="40"/>
      <c r="X118" s="25">
        <v>7</v>
      </c>
      <c r="Y118" s="40"/>
      <c r="Z118" s="25">
        <v>25</v>
      </c>
    </row>
    <row r="119" spans="1:28" s="43" customFormat="1" hidden="1">
      <c r="A119" s="37"/>
      <c r="B119" s="38" t="s">
        <v>233</v>
      </c>
      <c r="C119" s="37" t="s">
        <v>148</v>
      </c>
      <c r="D119" s="37" t="s">
        <v>325</v>
      </c>
      <c r="E119" s="37" t="s">
        <v>149</v>
      </c>
      <c r="F119" s="39"/>
      <c r="G119" s="40"/>
      <c r="H119" s="57"/>
      <c r="I119" s="40"/>
      <c r="J119" s="62"/>
      <c r="K119" s="41" t="s">
        <v>25</v>
      </c>
      <c r="L119" s="41"/>
      <c r="M119" s="39"/>
      <c r="N119" s="39"/>
      <c r="O119" s="39"/>
      <c r="P119" s="42"/>
      <c r="Q119" s="39"/>
      <c r="R119" s="39"/>
      <c r="S119" s="40"/>
      <c r="T119" s="40"/>
      <c r="U119" s="40"/>
      <c r="V119" s="40"/>
      <c r="W119" s="40"/>
      <c r="X119" s="25">
        <v>7</v>
      </c>
      <c r="Y119" s="40"/>
      <c r="Z119" s="25">
        <v>25</v>
      </c>
    </row>
    <row r="120" spans="1:28" s="43" customFormat="1" hidden="1">
      <c r="A120" s="37">
        <v>102</v>
      </c>
      <c r="B120" s="38" t="s">
        <v>234</v>
      </c>
      <c r="C120" s="37" t="s">
        <v>150</v>
      </c>
      <c r="D120" s="37" t="s">
        <v>325</v>
      </c>
      <c r="E120" s="37" t="s">
        <v>151</v>
      </c>
      <c r="F120" s="39"/>
      <c r="G120" s="40"/>
      <c r="H120" s="57"/>
      <c r="I120" s="40"/>
      <c r="J120" s="62"/>
      <c r="K120" s="41" t="s">
        <v>24</v>
      </c>
      <c r="L120" s="41"/>
      <c r="M120" s="39"/>
      <c r="N120" s="39"/>
      <c r="O120" s="39"/>
      <c r="P120" s="42"/>
      <c r="Q120" s="39"/>
      <c r="R120" s="39"/>
      <c r="S120" s="40"/>
      <c r="T120" s="40"/>
      <c r="U120" s="40"/>
      <c r="V120" s="40"/>
      <c r="W120" s="40"/>
      <c r="X120" s="25">
        <v>7</v>
      </c>
      <c r="Y120" s="40"/>
      <c r="Z120" s="25">
        <v>25</v>
      </c>
    </row>
    <row r="121" spans="1:28" s="43" customFormat="1" hidden="1">
      <c r="A121" s="37"/>
      <c r="B121" s="38" t="s">
        <v>233</v>
      </c>
      <c r="C121" s="37" t="s">
        <v>150</v>
      </c>
      <c r="D121" s="37" t="s">
        <v>325</v>
      </c>
      <c r="E121" s="37" t="s">
        <v>151</v>
      </c>
      <c r="F121" s="39"/>
      <c r="G121" s="40"/>
      <c r="H121" s="57"/>
      <c r="I121" s="40"/>
      <c r="J121" s="62"/>
      <c r="K121" s="41" t="s">
        <v>25</v>
      </c>
      <c r="L121" s="41"/>
      <c r="M121" s="39"/>
      <c r="N121" s="39"/>
      <c r="O121" s="39"/>
      <c r="P121" s="42"/>
      <c r="Q121" s="39"/>
      <c r="R121" s="39"/>
      <c r="S121" s="40"/>
      <c r="T121" s="40"/>
      <c r="U121" s="40"/>
      <c r="V121" s="40"/>
      <c r="W121" s="40"/>
      <c r="X121" s="25">
        <v>7</v>
      </c>
      <c r="Y121" s="40"/>
      <c r="Z121" s="25">
        <v>25</v>
      </c>
    </row>
    <row r="122" spans="1:28" ht="30">
      <c r="A122" s="32">
        <v>103</v>
      </c>
      <c r="B122" s="35" t="s">
        <v>234</v>
      </c>
      <c r="C122" s="37" t="s">
        <v>445</v>
      </c>
      <c r="D122" s="37"/>
      <c r="E122" s="86" t="s">
        <v>152</v>
      </c>
      <c r="F122" s="4" t="s">
        <v>153</v>
      </c>
      <c r="G122" s="24">
        <v>0.7</v>
      </c>
      <c r="H122" s="55">
        <f t="shared" ref="H122:H180" si="26">IF(M122*G122=0,S122,M122*G122)</f>
        <v>2.4</v>
      </c>
      <c r="I122" s="3">
        <f t="shared" ref="I122:I180" si="27">N122*J122</f>
        <v>30</v>
      </c>
      <c r="J122" s="60">
        <v>3</v>
      </c>
      <c r="K122" s="5" t="s">
        <v>24</v>
      </c>
      <c r="L122" s="5"/>
      <c r="M122" s="4">
        <v>0</v>
      </c>
      <c r="N122" s="4">
        <v>10</v>
      </c>
      <c r="O122" s="4"/>
      <c r="P122" s="26"/>
      <c r="Q122" s="4">
        <v>2</v>
      </c>
      <c r="R122" s="4">
        <v>1000</v>
      </c>
      <c r="S122" s="25">
        <f t="shared" ref="S122:S180" si="28">IF(Q122*1.2&lt;0.2,0.2,Q122*1.2)</f>
        <v>2.4</v>
      </c>
      <c r="T122" s="25">
        <v>200</v>
      </c>
      <c r="U122" s="25"/>
      <c r="V122" s="25"/>
      <c r="W122" s="25"/>
      <c r="X122" s="25">
        <v>7</v>
      </c>
      <c r="Y122" s="25">
        <v>50</v>
      </c>
      <c r="Z122" s="25">
        <v>90</v>
      </c>
      <c r="AB122" s="98" t="s">
        <v>385</v>
      </c>
    </row>
    <row r="123" spans="1:28" ht="30">
      <c r="A123" s="32"/>
      <c r="B123" s="35" t="s">
        <v>233</v>
      </c>
      <c r="C123" s="37" t="s">
        <v>445</v>
      </c>
      <c r="D123" s="37"/>
      <c r="E123" s="86" t="s">
        <v>152</v>
      </c>
      <c r="F123" s="4" t="s">
        <v>153</v>
      </c>
      <c r="G123" s="24">
        <v>0.7</v>
      </c>
      <c r="H123" s="55">
        <f t="shared" si="26"/>
        <v>2.4</v>
      </c>
      <c r="I123" s="3">
        <f t="shared" si="27"/>
        <v>30</v>
      </c>
      <c r="J123" s="60">
        <v>3</v>
      </c>
      <c r="K123" s="5" t="s">
        <v>25</v>
      </c>
      <c r="L123" s="5" t="s">
        <v>261</v>
      </c>
      <c r="M123" s="4">
        <v>0</v>
      </c>
      <c r="N123" s="4">
        <v>10</v>
      </c>
      <c r="O123" s="4"/>
      <c r="P123" s="26"/>
      <c r="Q123" s="4">
        <v>2</v>
      </c>
      <c r="R123" s="4">
        <v>1000</v>
      </c>
      <c r="S123" s="25">
        <f t="shared" si="28"/>
        <v>2.4</v>
      </c>
      <c r="T123" s="25">
        <v>200</v>
      </c>
      <c r="U123" s="25"/>
      <c r="V123" s="25"/>
      <c r="W123" s="25"/>
      <c r="X123" s="25">
        <v>7</v>
      </c>
      <c r="Y123" s="25">
        <v>50</v>
      </c>
      <c r="Z123" s="25">
        <v>90</v>
      </c>
      <c r="AB123" s="98"/>
    </row>
    <row r="124" spans="1:28" ht="30">
      <c r="A124" s="32"/>
      <c r="B124" s="35" t="s">
        <v>233</v>
      </c>
      <c r="C124" s="37" t="s">
        <v>445</v>
      </c>
      <c r="D124" s="37"/>
      <c r="E124" s="86" t="s">
        <v>152</v>
      </c>
      <c r="F124" s="4" t="s">
        <v>153</v>
      </c>
      <c r="G124" s="24">
        <v>0.7</v>
      </c>
      <c r="H124" s="55">
        <f t="shared" si="26"/>
        <v>35</v>
      </c>
      <c r="I124" s="3">
        <f t="shared" si="27"/>
        <v>1500</v>
      </c>
      <c r="J124" s="60">
        <v>3</v>
      </c>
      <c r="K124" s="5" t="s">
        <v>25</v>
      </c>
      <c r="L124" s="5" t="s">
        <v>262</v>
      </c>
      <c r="M124" s="4">
        <v>50</v>
      </c>
      <c r="N124" s="4">
        <v>500</v>
      </c>
      <c r="O124" s="4"/>
      <c r="P124" s="26"/>
      <c r="Q124" s="4">
        <v>2</v>
      </c>
      <c r="R124" s="4">
        <v>1000</v>
      </c>
      <c r="S124" s="25">
        <f t="shared" si="28"/>
        <v>2.4</v>
      </c>
      <c r="T124" s="25">
        <v>200</v>
      </c>
      <c r="U124" s="25"/>
      <c r="V124" s="25"/>
      <c r="W124" s="25"/>
      <c r="X124" s="25">
        <v>7</v>
      </c>
      <c r="Y124" s="25">
        <v>50</v>
      </c>
      <c r="Z124" s="25">
        <v>90</v>
      </c>
      <c r="AB124" s="98"/>
    </row>
    <row r="125" spans="1:28" ht="30">
      <c r="A125" s="32"/>
      <c r="B125" s="35" t="s">
        <v>233</v>
      </c>
      <c r="C125" s="37" t="s">
        <v>445</v>
      </c>
      <c r="D125" s="37"/>
      <c r="E125" s="86" t="s">
        <v>152</v>
      </c>
      <c r="F125" s="4" t="s">
        <v>153</v>
      </c>
      <c r="G125" s="24">
        <v>0.7</v>
      </c>
      <c r="H125" s="55">
        <f t="shared" si="26"/>
        <v>350</v>
      </c>
      <c r="I125" s="3">
        <f t="shared" si="27"/>
        <v>30000</v>
      </c>
      <c r="J125" s="60">
        <v>3</v>
      </c>
      <c r="K125" s="5" t="s">
        <v>25</v>
      </c>
      <c r="L125" s="5" t="s">
        <v>263</v>
      </c>
      <c r="M125" s="4">
        <v>500</v>
      </c>
      <c r="N125" s="4">
        <v>10000</v>
      </c>
      <c r="O125" s="4"/>
      <c r="P125" s="26"/>
      <c r="Q125" s="4">
        <v>2</v>
      </c>
      <c r="R125" s="4">
        <v>1000</v>
      </c>
      <c r="S125" s="25">
        <f t="shared" si="28"/>
        <v>2.4</v>
      </c>
      <c r="T125" s="25">
        <v>200</v>
      </c>
      <c r="U125" s="25"/>
      <c r="V125" s="25"/>
      <c r="W125" s="25"/>
      <c r="X125" s="25">
        <v>7</v>
      </c>
      <c r="Y125" s="25">
        <v>50</v>
      </c>
      <c r="Z125" s="25">
        <v>90</v>
      </c>
      <c r="AB125" s="98"/>
    </row>
    <row r="126" spans="1:28" ht="30">
      <c r="A126" s="32"/>
      <c r="B126" s="35" t="s">
        <v>233</v>
      </c>
      <c r="C126" s="37" t="s">
        <v>445</v>
      </c>
      <c r="D126" s="37"/>
      <c r="E126" s="86" t="s">
        <v>152</v>
      </c>
      <c r="F126" s="4" t="s">
        <v>153</v>
      </c>
      <c r="G126" s="24">
        <v>0.7</v>
      </c>
      <c r="H126" s="55">
        <f t="shared" si="26"/>
        <v>7000</v>
      </c>
      <c r="I126" s="3">
        <f t="shared" si="27"/>
        <v>300000</v>
      </c>
      <c r="J126" s="60">
        <v>3</v>
      </c>
      <c r="K126" s="5" t="s">
        <v>25</v>
      </c>
      <c r="L126" s="5" t="s">
        <v>264</v>
      </c>
      <c r="M126" s="4">
        <v>10000</v>
      </c>
      <c r="N126" s="4">
        <v>100000</v>
      </c>
      <c r="O126" s="4"/>
      <c r="P126" s="26"/>
      <c r="Q126" s="4">
        <v>2</v>
      </c>
      <c r="R126" s="4">
        <v>1000</v>
      </c>
      <c r="S126" s="25">
        <f t="shared" si="28"/>
        <v>2.4</v>
      </c>
      <c r="T126" s="25">
        <v>200</v>
      </c>
      <c r="U126" s="25"/>
      <c r="V126" s="25"/>
      <c r="W126" s="25"/>
      <c r="X126" s="25">
        <v>7</v>
      </c>
      <c r="Y126" s="25">
        <v>50</v>
      </c>
      <c r="Z126" s="25">
        <v>90</v>
      </c>
      <c r="AB126" s="98"/>
    </row>
    <row r="127" spans="1:28" ht="30">
      <c r="A127" s="32"/>
      <c r="B127" s="35" t="s">
        <v>233</v>
      </c>
      <c r="C127" s="37" t="s">
        <v>445</v>
      </c>
      <c r="D127" s="37"/>
      <c r="E127" s="86" t="s">
        <v>152</v>
      </c>
      <c r="F127" s="4" t="s">
        <v>153</v>
      </c>
      <c r="G127" s="24">
        <v>0.7</v>
      </c>
      <c r="H127" s="55">
        <f t="shared" si="26"/>
        <v>10500</v>
      </c>
      <c r="I127" s="3">
        <f t="shared" si="27"/>
        <v>600000</v>
      </c>
      <c r="J127" s="60">
        <v>3</v>
      </c>
      <c r="K127" s="5" t="s">
        <v>25</v>
      </c>
      <c r="L127" s="5" t="s">
        <v>265</v>
      </c>
      <c r="M127" s="4">
        <v>15000</v>
      </c>
      <c r="N127" s="4">
        <v>200000</v>
      </c>
      <c r="O127" s="4"/>
      <c r="P127" s="26"/>
      <c r="Q127" s="4">
        <v>2</v>
      </c>
      <c r="R127" s="4">
        <v>1000</v>
      </c>
      <c r="S127" s="25">
        <f t="shared" si="28"/>
        <v>2.4</v>
      </c>
      <c r="T127" s="25">
        <v>200</v>
      </c>
      <c r="U127" s="25"/>
      <c r="V127" s="25"/>
      <c r="W127" s="25"/>
      <c r="X127" s="25">
        <v>7</v>
      </c>
      <c r="Y127" s="25">
        <v>50</v>
      </c>
      <c r="Z127" s="25">
        <v>90</v>
      </c>
      <c r="AB127" s="98"/>
    </row>
    <row r="128" spans="1:28" ht="30">
      <c r="A128" s="32"/>
      <c r="B128" s="35" t="s">
        <v>233</v>
      </c>
      <c r="C128" s="37" t="s">
        <v>445</v>
      </c>
      <c r="D128" s="37"/>
      <c r="E128" s="86" t="s">
        <v>152</v>
      </c>
      <c r="F128" s="4" t="s">
        <v>153</v>
      </c>
      <c r="G128" s="24">
        <v>0.7</v>
      </c>
      <c r="H128" s="55">
        <f t="shared" si="26"/>
        <v>7000</v>
      </c>
      <c r="I128" s="3">
        <f t="shared" si="27"/>
        <v>300000</v>
      </c>
      <c r="J128" s="60">
        <v>3</v>
      </c>
      <c r="K128" s="5" t="s">
        <v>25</v>
      </c>
      <c r="L128" s="5" t="s">
        <v>266</v>
      </c>
      <c r="M128" s="4">
        <v>10000</v>
      </c>
      <c r="N128" s="4">
        <v>100000</v>
      </c>
      <c r="O128" s="4"/>
      <c r="P128" s="26"/>
      <c r="Q128" s="4">
        <v>2</v>
      </c>
      <c r="R128" s="4">
        <v>1000</v>
      </c>
      <c r="S128" s="25">
        <f t="shared" si="28"/>
        <v>2.4</v>
      </c>
      <c r="T128" s="25">
        <v>200</v>
      </c>
      <c r="U128" s="25"/>
      <c r="V128" s="25"/>
      <c r="W128" s="25"/>
      <c r="X128" s="25">
        <v>7</v>
      </c>
      <c r="Y128" s="25">
        <v>50</v>
      </c>
      <c r="Z128" s="25">
        <v>90</v>
      </c>
      <c r="AB128" s="98"/>
    </row>
    <row r="129" spans="1:28">
      <c r="A129" s="32">
        <v>104</v>
      </c>
      <c r="B129" s="35" t="s">
        <v>234</v>
      </c>
      <c r="C129" s="37" t="s">
        <v>446</v>
      </c>
      <c r="D129" s="37"/>
      <c r="E129" s="86" t="s">
        <v>154</v>
      </c>
      <c r="F129" s="4" t="s">
        <v>155</v>
      </c>
      <c r="G129" s="24">
        <v>0.7</v>
      </c>
      <c r="H129" s="55">
        <f t="shared" si="26"/>
        <v>0.623</v>
      </c>
      <c r="I129" s="3">
        <f t="shared" si="27"/>
        <v>11.64</v>
      </c>
      <c r="J129" s="60">
        <v>3</v>
      </c>
      <c r="K129" s="5" t="s">
        <v>24</v>
      </c>
      <c r="L129" s="5"/>
      <c r="M129" s="4">
        <v>0.89</v>
      </c>
      <c r="N129" s="4">
        <v>3.88</v>
      </c>
      <c r="O129" s="4"/>
      <c r="P129" s="26"/>
      <c r="Q129" s="4">
        <v>0.21</v>
      </c>
      <c r="R129" s="4">
        <v>190.8</v>
      </c>
      <c r="S129" s="25">
        <f t="shared" si="28"/>
        <v>0.252</v>
      </c>
      <c r="T129" s="25">
        <v>5</v>
      </c>
      <c r="U129" s="25"/>
      <c r="V129" s="25"/>
      <c r="W129" s="25"/>
      <c r="X129" s="25">
        <v>7</v>
      </c>
      <c r="Y129" s="25">
        <v>50</v>
      </c>
      <c r="Z129" s="25">
        <v>90</v>
      </c>
      <c r="AB129" s="98"/>
    </row>
    <row r="130" spans="1:28">
      <c r="A130" s="32"/>
      <c r="B130" s="35" t="s">
        <v>233</v>
      </c>
      <c r="C130" s="37" t="s">
        <v>446</v>
      </c>
      <c r="D130" s="37"/>
      <c r="E130" s="86" t="s">
        <v>154</v>
      </c>
      <c r="F130" s="4" t="s">
        <v>155</v>
      </c>
      <c r="G130" s="24">
        <v>0.7</v>
      </c>
      <c r="H130" s="55">
        <f t="shared" si="26"/>
        <v>0.252</v>
      </c>
      <c r="I130" s="3">
        <f t="shared" si="27"/>
        <v>13.350000000000001</v>
      </c>
      <c r="J130" s="60">
        <v>3</v>
      </c>
      <c r="K130" s="5" t="s">
        <v>25</v>
      </c>
      <c r="L130" s="31" t="s">
        <v>254</v>
      </c>
      <c r="M130" s="4">
        <v>0</v>
      </c>
      <c r="N130" s="4">
        <v>4.45</v>
      </c>
      <c r="O130" s="4"/>
      <c r="P130" s="26"/>
      <c r="Q130" s="4">
        <v>0.21</v>
      </c>
      <c r="R130" s="4">
        <v>190.8</v>
      </c>
      <c r="S130" s="25">
        <f t="shared" si="28"/>
        <v>0.252</v>
      </c>
      <c r="T130" s="25">
        <v>5</v>
      </c>
      <c r="U130" s="25"/>
      <c r="V130" s="25"/>
      <c r="W130" s="25"/>
      <c r="X130" s="25">
        <v>7</v>
      </c>
      <c r="Y130" s="25">
        <v>50</v>
      </c>
      <c r="Z130" s="25">
        <v>90</v>
      </c>
      <c r="AB130" s="98"/>
    </row>
    <row r="131" spans="1:28">
      <c r="A131" s="32"/>
      <c r="B131" s="35" t="s">
        <v>233</v>
      </c>
      <c r="C131" s="37" t="s">
        <v>446</v>
      </c>
      <c r="D131" s="37"/>
      <c r="E131" s="86" t="s">
        <v>154</v>
      </c>
      <c r="F131" s="4" t="s">
        <v>155</v>
      </c>
      <c r="G131" s="24">
        <v>0.7</v>
      </c>
      <c r="H131" s="55">
        <f t="shared" si="26"/>
        <v>9.8839999999999986</v>
      </c>
      <c r="I131" s="3">
        <f t="shared" si="27"/>
        <v>267.42</v>
      </c>
      <c r="J131" s="60">
        <v>3</v>
      </c>
      <c r="K131" s="5" t="s">
        <v>25</v>
      </c>
      <c r="L131" s="31" t="s">
        <v>267</v>
      </c>
      <c r="M131" s="4">
        <v>14.12</v>
      </c>
      <c r="N131" s="4">
        <v>89.14</v>
      </c>
      <c r="O131" s="4"/>
      <c r="P131" s="26"/>
      <c r="Q131" s="4">
        <v>0.21</v>
      </c>
      <c r="R131" s="4">
        <v>190.8</v>
      </c>
      <c r="S131" s="25">
        <f t="shared" si="28"/>
        <v>0.252</v>
      </c>
      <c r="T131" s="25">
        <v>5</v>
      </c>
      <c r="U131" s="25"/>
      <c r="V131" s="25"/>
      <c r="W131" s="25"/>
      <c r="X131" s="25">
        <v>7</v>
      </c>
      <c r="Y131" s="25">
        <v>50</v>
      </c>
      <c r="Z131" s="25">
        <v>90</v>
      </c>
      <c r="AB131" s="98"/>
    </row>
    <row r="132" spans="1:28">
      <c r="A132" s="32"/>
      <c r="B132" s="35" t="s">
        <v>233</v>
      </c>
      <c r="C132" s="37" t="s">
        <v>446</v>
      </c>
      <c r="D132" s="37"/>
      <c r="E132" s="86" t="s">
        <v>154</v>
      </c>
      <c r="F132" s="4" t="s">
        <v>155</v>
      </c>
      <c r="G132" s="24">
        <v>0.7</v>
      </c>
      <c r="H132" s="55">
        <f t="shared" si="26"/>
        <v>7.4339999999999993</v>
      </c>
      <c r="I132" s="3">
        <f t="shared" si="27"/>
        <v>243.84</v>
      </c>
      <c r="J132" s="60">
        <v>3</v>
      </c>
      <c r="K132" s="5" t="s">
        <v>25</v>
      </c>
      <c r="L132" s="31" t="s">
        <v>258</v>
      </c>
      <c r="M132" s="4">
        <v>10.62</v>
      </c>
      <c r="N132" s="4">
        <v>81.28</v>
      </c>
      <c r="O132" s="4"/>
      <c r="P132" s="26"/>
      <c r="Q132" s="4">
        <v>0.21</v>
      </c>
      <c r="R132" s="4">
        <v>190.8</v>
      </c>
      <c r="S132" s="25">
        <f t="shared" si="28"/>
        <v>0.252</v>
      </c>
      <c r="T132" s="25">
        <v>5</v>
      </c>
      <c r="U132" s="25"/>
      <c r="V132" s="25"/>
      <c r="W132" s="25"/>
      <c r="X132" s="25">
        <v>7</v>
      </c>
      <c r="Y132" s="25">
        <v>50</v>
      </c>
      <c r="Z132" s="25">
        <v>90</v>
      </c>
      <c r="AB132" s="98"/>
    </row>
    <row r="133" spans="1:28">
      <c r="A133" s="32"/>
      <c r="B133" s="35" t="s">
        <v>233</v>
      </c>
      <c r="C133" s="37" t="s">
        <v>446</v>
      </c>
      <c r="D133" s="37"/>
      <c r="E133" s="86" t="s">
        <v>154</v>
      </c>
      <c r="F133" s="4" t="s">
        <v>155</v>
      </c>
      <c r="G133" s="24">
        <v>0.7</v>
      </c>
      <c r="H133" s="55">
        <f t="shared" si="26"/>
        <v>0.252</v>
      </c>
      <c r="I133" s="3">
        <f t="shared" si="27"/>
        <v>6.9599999999999991</v>
      </c>
      <c r="J133" s="60">
        <v>3</v>
      </c>
      <c r="K133" s="5" t="s">
        <v>25</v>
      </c>
      <c r="L133" s="31" t="s">
        <v>260</v>
      </c>
      <c r="M133" s="4">
        <v>0</v>
      </c>
      <c r="N133" s="4">
        <v>2.3199999999999998</v>
      </c>
      <c r="O133" s="4"/>
      <c r="P133" s="26"/>
      <c r="Q133" s="4">
        <v>0.21</v>
      </c>
      <c r="R133" s="4">
        <v>190.8</v>
      </c>
      <c r="S133" s="25">
        <f t="shared" si="28"/>
        <v>0.252</v>
      </c>
      <c r="T133" s="25">
        <v>5</v>
      </c>
      <c r="U133" s="25"/>
      <c r="V133" s="25"/>
      <c r="W133" s="25"/>
      <c r="X133" s="25">
        <v>7</v>
      </c>
      <c r="Y133" s="25">
        <v>50</v>
      </c>
      <c r="Z133" s="25">
        <v>90</v>
      </c>
      <c r="AB133" s="98"/>
    </row>
    <row r="134" spans="1:28">
      <c r="A134" s="32"/>
      <c r="B134" s="35" t="s">
        <v>233</v>
      </c>
      <c r="C134" s="37" t="s">
        <v>446</v>
      </c>
      <c r="D134" s="37"/>
      <c r="E134" s="86" t="s">
        <v>154</v>
      </c>
      <c r="F134" s="4" t="s">
        <v>155</v>
      </c>
      <c r="G134" s="24">
        <v>0.7</v>
      </c>
      <c r="H134" s="55">
        <f t="shared" si="26"/>
        <v>24.975999999999999</v>
      </c>
      <c r="I134" s="3">
        <f t="shared" si="27"/>
        <v>858.59999999999991</v>
      </c>
      <c r="J134" s="60">
        <v>3</v>
      </c>
      <c r="K134" s="5" t="s">
        <v>25</v>
      </c>
      <c r="L134" s="5" t="s">
        <v>268</v>
      </c>
      <c r="M134" s="4">
        <v>35.68</v>
      </c>
      <c r="N134" s="4">
        <v>286.2</v>
      </c>
      <c r="O134" s="4"/>
      <c r="P134" s="26"/>
      <c r="Q134" s="4">
        <v>0.21</v>
      </c>
      <c r="R134" s="4">
        <v>190.8</v>
      </c>
      <c r="S134" s="25">
        <f t="shared" si="28"/>
        <v>0.252</v>
      </c>
      <c r="T134" s="25">
        <v>5</v>
      </c>
      <c r="U134" s="25"/>
      <c r="V134" s="25"/>
      <c r="W134" s="25"/>
      <c r="X134" s="25">
        <v>7</v>
      </c>
      <c r="Y134" s="25">
        <v>50</v>
      </c>
      <c r="Z134" s="25">
        <v>90</v>
      </c>
      <c r="AB134" s="98"/>
    </row>
    <row r="135" spans="1:28">
      <c r="A135" s="32"/>
      <c r="B135" s="35" t="s">
        <v>233</v>
      </c>
      <c r="C135" s="37" t="s">
        <v>446</v>
      </c>
      <c r="D135" s="37"/>
      <c r="E135" s="86" t="s">
        <v>154</v>
      </c>
      <c r="F135" s="4" t="s">
        <v>155</v>
      </c>
      <c r="G135" s="24">
        <v>0.7</v>
      </c>
      <c r="H135" s="55">
        <f t="shared" si="26"/>
        <v>56.874999999999993</v>
      </c>
      <c r="I135" s="3">
        <f t="shared" si="27"/>
        <v>852.87000000000012</v>
      </c>
      <c r="J135" s="60">
        <v>3</v>
      </c>
      <c r="K135" s="5" t="s">
        <v>25</v>
      </c>
      <c r="L135" s="5" t="s">
        <v>269</v>
      </c>
      <c r="M135" s="4">
        <v>81.25</v>
      </c>
      <c r="N135" s="4">
        <v>284.29000000000002</v>
      </c>
      <c r="O135" s="4"/>
      <c r="P135" s="26"/>
      <c r="Q135" s="4">
        <v>0.21</v>
      </c>
      <c r="R135" s="4">
        <v>190.8</v>
      </c>
      <c r="S135" s="25">
        <f t="shared" si="28"/>
        <v>0.252</v>
      </c>
      <c r="T135" s="25">
        <v>5</v>
      </c>
      <c r="U135" s="25"/>
      <c r="V135" s="25"/>
      <c r="W135" s="25"/>
      <c r="X135" s="25">
        <v>7</v>
      </c>
      <c r="Y135" s="25">
        <v>50</v>
      </c>
      <c r="Z135" s="25">
        <v>90</v>
      </c>
      <c r="AB135" s="98"/>
    </row>
    <row r="136" spans="1:28">
      <c r="A136" s="32"/>
      <c r="B136" s="35" t="s">
        <v>233</v>
      </c>
      <c r="C136" s="37" t="s">
        <v>446</v>
      </c>
      <c r="D136" s="37"/>
      <c r="E136" s="86" t="s">
        <v>154</v>
      </c>
      <c r="F136" s="4" t="s">
        <v>155</v>
      </c>
      <c r="G136" s="24">
        <v>0.7</v>
      </c>
      <c r="H136" s="55">
        <f t="shared" si="26"/>
        <v>107.73699999999999</v>
      </c>
      <c r="I136" s="3">
        <f t="shared" si="27"/>
        <v>4030.5</v>
      </c>
      <c r="J136" s="60">
        <v>3</v>
      </c>
      <c r="K136" s="5" t="s">
        <v>25</v>
      </c>
      <c r="L136" s="5" t="s">
        <v>270</v>
      </c>
      <c r="M136" s="4">
        <v>153.91</v>
      </c>
      <c r="N136" s="4">
        <v>1343.5</v>
      </c>
      <c r="O136" s="4"/>
      <c r="P136" s="26"/>
      <c r="Q136" s="4">
        <v>0.21</v>
      </c>
      <c r="R136" s="4">
        <v>190.8</v>
      </c>
      <c r="S136" s="25">
        <f t="shared" si="28"/>
        <v>0.252</v>
      </c>
      <c r="T136" s="25">
        <v>5</v>
      </c>
      <c r="U136" s="25"/>
      <c r="V136" s="25"/>
      <c r="W136" s="25"/>
      <c r="X136" s="25">
        <v>7</v>
      </c>
      <c r="Y136" s="25">
        <v>50</v>
      </c>
      <c r="Z136" s="25">
        <v>90</v>
      </c>
      <c r="AB136" s="98"/>
    </row>
    <row r="137" spans="1:28">
      <c r="A137" s="32">
        <v>105</v>
      </c>
      <c r="B137" s="35" t="s">
        <v>234</v>
      </c>
      <c r="C137" s="37" t="s">
        <v>447</v>
      </c>
      <c r="D137" s="37"/>
      <c r="E137" s="86" t="s">
        <v>156</v>
      </c>
      <c r="F137" s="4" t="s">
        <v>157</v>
      </c>
      <c r="G137" s="24">
        <v>0.7</v>
      </c>
      <c r="H137" s="55">
        <f t="shared" si="26"/>
        <v>31.499999999999996</v>
      </c>
      <c r="I137" s="3">
        <f t="shared" si="27"/>
        <v>1125</v>
      </c>
      <c r="J137" s="60">
        <v>3</v>
      </c>
      <c r="K137" s="5" t="s">
        <v>24</v>
      </c>
      <c r="L137" s="5"/>
      <c r="M137" s="4">
        <v>45</v>
      </c>
      <c r="N137" s="4">
        <v>375</v>
      </c>
      <c r="O137" s="4"/>
      <c r="P137" s="26"/>
      <c r="Q137" s="4">
        <v>6.4</v>
      </c>
      <c r="R137" s="4">
        <v>4240</v>
      </c>
      <c r="S137" s="25">
        <f t="shared" si="28"/>
        <v>7.68</v>
      </c>
      <c r="T137" s="25">
        <v>5</v>
      </c>
      <c r="U137" s="25"/>
      <c r="V137" s="25"/>
      <c r="W137" s="25"/>
      <c r="X137" s="25">
        <v>7</v>
      </c>
      <c r="Y137" s="25">
        <v>50</v>
      </c>
      <c r="Z137" s="25">
        <v>90</v>
      </c>
      <c r="AB137" s="98"/>
    </row>
    <row r="138" spans="1:28">
      <c r="A138" s="32"/>
      <c r="B138" s="35" t="s">
        <v>233</v>
      </c>
      <c r="C138" s="37" t="s">
        <v>447</v>
      </c>
      <c r="D138" s="37"/>
      <c r="E138" s="86" t="s">
        <v>156</v>
      </c>
      <c r="F138" s="4" t="s">
        <v>157</v>
      </c>
      <c r="G138" s="24">
        <v>0.7</v>
      </c>
      <c r="H138" s="55">
        <f t="shared" si="26"/>
        <v>41.3</v>
      </c>
      <c r="I138" s="3">
        <f t="shared" si="27"/>
        <v>1857</v>
      </c>
      <c r="J138" s="60">
        <v>3</v>
      </c>
      <c r="K138" s="5" t="s">
        <v>25</v>
      </c>
      <c r="L138" s="5" t="s">
        <v>271</v>
      </c>
      <c r="M138" s="4">
        <v>59</v>
      </c>
      <c r="N138" s="4">
        <v>619</v>
      </c>
      <c r="O138" s="4"/>
      <c r="P138" s="26"/>
      <c r="Q138" s="4">
        <v>6.4</v>
      </c>
      <c r="R138" s="4">
        <v>4240</v>
      </c>
      <c r="S138" s="25">
        <f t="shared" si="28"/>
        <v>7.68</v>
      </c>
      <c r="T138" s="25">
        <v>5</v>
      </c>
      <c r="U138" s="25"/>
      <c r="V138" s="25"/>
      <c r="W138" s="25"/>
      <c r="X138" s="25">
        <v>7</v>
      </c>
      <c r="Y138" s="25">
        <v>50</v>
      </c>
      <c r="Z138" s="25">
        <v>90</v>
      </c>
      <c r="AB138" s="98"/>
    </row>
    <row r="139" spans="1:28">
      <c r="A139" s="32"/>
      <c r="B139" s="35" t="s">
        <v>233</v>
      </c>
      <c r="C139" s="37" t="s">
        <v>447</v>
      </c>
      <c r="D139" s="37"/>
      <c r="E139" s="86" t="s">
        <v>156</v>
      </c>
      <c r="F139" s="4" t="s">
        <v>157</v>
      </c>
      <c r="G139" s="24">
        <v>0.7</v>
      </c>
      <c r="H139" s="55">
        <f t="shared" si="26"/>
        <v>144.19999999999999</v>
      </c>
      <c r="I139" s="3">
        <f t="shared" si="27"/>
        <v>13260</v>
      </c>
      <c r="J139" s="60">
        <v>3</v>
      </c>
      <c r="K139" s="5" t="s">
        <v>25</v>
      </c>
      <c r="L139" s="5" t="s">
        <v>272</v>
      </c>
      <c r="M139" s="4">
        <v>206</v>
      </c>
      <c r="N139" s="4">
        <v>4420</v>
      </c>
      <c r="O139" s="4"/>
      <c r="P139" s="26"/>
      <c r="Q139" s="4">
        <v>6.4</v>
      </c>
      <c r="R139" s="4">
        <v>4240</v>
      </c>
      <c r="S139" s="25">
        <f t="shared" si="28"/>
        <v>7.68</v>
      </c>
      <c r="T139" s="25">
        <v>5</v>
      </c>
      <c r="U139" s="25"/>
      <c r="V139" s="25"/>
      <c r="W139" s="25"/>
      <c r="X139" s="25">
        <v>7</v>
      </c>
      <c r="Y139" s="25">
        <v>50</v>
      </c>
      <c r="Z139" s="25">
        <v>90</v>
      </c>
      <c r="AB139" s="98"/>
    </row>
    <row r="140" spans="1:28">
      <c r="A140" s="32"/>
      <c r="B140" s="35" t="s">
        <v>233</v>
      </c>
      <c r="C140" s="37" t="s">
        <v>447</v>
      </c>
      <c r="D140" s="37"/>
      <c r="E140" s="86" t="s">
        <v>156</v>
      </c>
      <c r="F140" s="4" t="s">
        <v>157</v>
      </c>
      <c r="G140" s="24">
        <v>0.7</v>
      </c>
      <c r="H140" s="55">
        <f t="shared" si="26"/>
        <v>26.599999999999998</v>
      </c>
      <c r="I140" s="3">
        <f t="shared" si="27"/>
        <v>1290</v>
      </c>
      <c r="J140" s="60">
        <v>3</v>
      </c>
      <c r="K140" s="5" t="s">
        <v>25</v>
      </c>
      <c r="L140" s="5" t="s">
        <v>259</v>
      </c>
      <c r="M140" s="4">
        <v>38</v>
      </c>
      <c r="N140" s="4">
        <v>430</v>
      </c>
      <c r="O140" s="4"/>
      <c r="P140" s="26"/>
      <c r="Q140" s="4">
        <v>6.4</v>
      </c>
      <c r="R140" s="4">
        <v>4240</v>
      </c>
      <c r="S140" s="25">
        <f t="shared" si="28"/>
        <v>7.68</v>
      </c>
      <c r="T140" s="25">
        <v>5</v>
      </c>
      <c r="U140" s="25"/>
      <c r="V140" s="25"/>
      <c r="W140" s="25"/>
      <c r="X140" s="25">
        <v>7</v>
      </c>
      <c r="Y140" s="25">
        <v>50</v>
      </c>
      <c r="Z140" s="25">
        <v>90</v>
      </c>
      <c r="AB140" s="98"/>
    </row>
    <row r="141" spans="1:28">
      <c r="A141" s="32">
        <v>106</v>
      </c>
      <c r="B141" s="35" t="s">
        <v>234</v>
      </c>
      <c r="C141" s="37" t="s">
        <v>448</v>
      </c>
      <c r="D141" s="37"/>
      <c r="E141" s="86" t="s">
        <v>158</v>
      </c>
      <c r="F141" s="4" t="s">
        <v>153</v>
      </c>
      <c r="G141" s="24">
        <v>0.7</v>
      </c>
      <c r="H141" s="55">
        <f t="shared" si="26"/>
        <v>0.2</v>
      </c>
      <c r="I141" s="3">
        <f t="shared" si="27"/>
        <v>103.80000000000001</v>
      </c>
      <c r="J141" s="60">
        <v>3</v>
      </c>
      <c r="K141" s="5" t="s">
        <v>24</v>
      </c>
      <c r="L141" s="31" t="s">
        <v>274</v>
      </c>
      <c r="M141" s="4">
        <v>0</v>
      </c>
      <c r="N141" s="4">
        <v>34.6</v>
      </c>
      <c r="O141" s="4"/>
      <c r="P141" s="26"/>
      <c r="Q141" s="4">
        <v>7.0000000000000007E-2</v>
      </c>
      <c r="R141" s="4">
        <v>200</v>
      </c>
      <c r="S141" s="25">
        <f t="shared" si="28"/>
        <v>0.2</v>
      </c>
      <c r="T141" s="25">
        <v>5</v>
      </c>
      <c r="U141" s="25"/>
      <c r="V141" s="25"/>
      <c r="W141" s="25"/>
      <c r="X141" s="25">
        <v>7</v>
      </c>
      <c r="Y141" s="25">
        <v>50</v>
      </c>
      <c r="Z141" s="25">
        <v>90</v>
      </c>
      <c r="AB141" s="98"/>
    </row>
    <row r="142" spans="1:28">
      <c r="A142" s="32"/>
      <c r="B142" s="35" t="s">
        <v>233</v>
      </c>
      <c r="C142" s="37" t="s">
        <v>448</v>
      </c>
      <c r="D142" s="37"/>
      <c r="E142" s="86" t="s">
        <v>158</v>
      </c>
      <c r="F142" s="4" t="s">
        <v>153</v>
      </c>
      <c r="G142" s="24">
        <v>0.7</v>
      </c>
      <c r="H142" s="55">
        <f t="shared" si="26"/>
        <v>1.3299999999999998</v>
      </c>
      <c r="I142" s="3">
        <f t="shared" si="27"/>
        <v>37.5</v>
      </c>
      <c r="J142" s="60">
        <v>3</v>
      </c>
      <c r="K142" s="5" t="s">
        <v>25</v>
      </c>
      <c r="L142" s="5" t="s">
        <v>253</v>
      </c>
      <c r="M142" s="4">
        <v>1.9</v>
      </c>
      <c r="N142" s="4">
        <v>12.5</v>
      </c>
      <c r="O142" s="4"/>
      <c r="P142" s="26"/>
      <c r="Q142" s="4">
        <v>7.0000000000000007E-2</v>
      </c>
      <c r="R142" s="4">
        <v>200</v>
      </c>
      <c r="S142" s="25">
        <f t="shared" si="28"/>
        <v>0.2</v>
      </c>
      <c r="T142" s="25">
        <v>5</v>
      </c>
      <c r="U142" s="25"/>
      <c r="V142" s="25"/>
      <c r="W142" s="25"/>
      <c r="X142" s="25">
        <v>7</v>
      </c>
      <c r="Y142" s="25">
        <v>50</v>
      </c>
      <c r="Z142" s="25">
        <v>90</v>
      </c>
      <c r="AB142" s="98"/>
    </row>
    <row r="143" spans="1:28">
      <c r="A143" s="32"/>
      <c r="B143" s="35" t="s">
        <v>233</v>
      </c>
      <c r="C143" s="37" t="s">
        <v>448</v>
      </c>
      <c r="D143" s="37"/>
      <c r="E143" s="86" t="s">
        <v>158</v>
      </c>
      <c r="F143" s="4" t="s">
        <v>153</v>
      </c>
      <c r="G143" s="24">
        <v>0.7</v>
      </c>
      <c r="H143" s="55">
        <f t="shared" si="26"/>
        <v>6.089999999999999</v>
      </c>
      <c r="I143" s="3">
        <f t="shared" si="27"/>
        <v>228.89999999999998</v>
      </c>
      <c r="J143" s="60">
        <v>3</v>
      </c>
      <c r="K143" s="5" t="s">
        <v>25</v>
      </c>
      <c r="L143" s="31" t="s">
        <v>256</v>
      </c>
      <c r="M143" s="4">
        <v>8.6999999999999993</v>
      </c>
      <c r="N143" s="4">
        <v>76.3</v>
      </c>
      <c r="O143" s="4"/>
      <c r="P143" s="26"/>
      <c r="Q143" s="4">
        <v>7.0000000000000007E-2</v>
      </c>
      <c r="R143" s="4">
        <v>200</v>
      </c>
      <c r="S143" s="25">
        <f t="shared" si="28"/>
        <v>0.2</v>
      </c>
      <c r="T143" s="25">
        <v>5</v>
      </c>
      <c r="U143" s="25"/>
      <c r="V143" s="25"/>
      <c r="W143" s="25"/>
      <c r="X143" s="25">
        <v>7</v>
      </c>
      <c r="Y143" s="25">
        <v>50</v>
      </c>
      <c r="Z143" s="25">
        <v>90</v>
      </c>
      <c r="AB143" s="98"/>
    </row>
    <row r="144" spans="1:28">
      <c r="A144" s="32"/>
      <c r="B144" s="35" t="s">
        <v>233</v>
      </c>
      <c r="C144" s="37" t="s">
        <v>448</v>
      </c>
      <c r="D144" s="37"/>
      <c r="E144" s="86" t="s">
        <v>158</v>
      </c>
      <c r="F144" s="4" t="s">
        <v>153</v>
      </c>
      <c r="G144" s="24">
        <v>0.7</v>
      </c>
      <c r="H144" s="55">
        <f t="shared" si="26"/>
        <v>0.35</v>
      </c>
      <c r="I144" s="3">
        <f t="shared" si="27"/>
        <v>50.699999999999996</v>
      </c>
      <c r="J144" s="60">
        <v>3</v>
      </c>
      <c r="K144" s="5" t="s">
        <v>25</v>
      </c>
      <c r="L144" s="5" t="s">
        <v>257</v>
      </c>
      <c r="M144" s="4">
        <v>0.5</v>
      </c>
      <c r="N144" s="4">
        <v>16.899999999999999</v>
      </c>
      <c r="O144" s="4"/>
      <c r="P144" s="26"/>
      <c r="Q144" s="4">
        <v>7.0000000000000007E-2</v>
      </c>
      <c r="R144" s="4">
        <v>200</v>
      </c>
      <c r="S144" s="25">
        <f t="shared" si="28"/>
        <v>0.2</v>
      </c>
      <c r="T144" s="25">
        <v>5</v>
      </c>
      <c r="U144" s="25"/>
      <c r="V144" s="25"/>
      <c r="W144" s="25"/>
      <c r="X144" s="25">
        <v>7</v>
      </c>
      <c r="Y144" s="25">
        <v>50</v>
      </c>
      <c r="Z144" s="25">
        <v>90</v>
      </c>
      <c r="AB144" s="98"/>
    </row>
    <row r="145" spans="1:28">
      <c r="A145" s="32"/>
      <c r="B145" s="35" t="s">
        <v>233</v>
      </c>
      <c r="C145" s="37" t="s">
        <v>448</v>
      </c>
      <c r="D145" s="37"/>
      <c r="E145" s="86" t="s">
        <v>158</v>
      </c>
      <c r="F145" s="4" t="s">
        <v>153</v>
      </c>
      <c r="G145" s="24">
        <v>0.7</v>
      </c>
      <c r="H145" s="55">
        <f t="shared" si="26"/>
        <v>0.2</v>
      </c>
      <c r="I145" s="3">
        <f t="shared" si="27"/>
        <v>4.5</v>
      </c>
      <c r="J145" s="60">
        <v>3</v>
      </c>
      <c r="K145" s="5" t="s">
        <v>25</v>
      </c>
      <c r="L145" s="5" t="s">
        <v>272</v>
      </c>
      <c r="M145" s="4">
        <v>0</v>
      </c>
      <c r="N145" s="4">
        <v>1.5</v>
      </c>
      <c r="O145" s="4"/>
      <c r="P145" s="26"/>
      <c r="Q145" s="4">
        <v>7.0000000000000007E-2</v>
      </c>
      <c r="R145" s="4">
        <v>200</v>
      </c>
      <c r="S145" s="25">
        <f t="shared" si="28"/>
        <v>0.2</v>
      </c>
      <c r="T145" s="25">
        <v>5</v>
      </c>
      <c r="U145" s="25"/>
      <c r="V145" s="25"/>
      <c r="W145" s="25"/>
      <c r="X145" s="25">
        <v>7</v>
      </c>
      <c r="Y145" s="25">
        <v>50</v>
      </c>
      <c r="Z145" s="25">
        <v>90</v>
      </c>
      <c r="AB145" s="98"/>
    </row>
    <row r="146" spans="1:28">
      <c r="A146" s="32"/>
      <c r="B146" s="35" t="s">
        <v>233</v>
      </c>
      <c r="C146" s="37" t="s">
        <v>448</v>
      </c>
      <c r="D146" s="37"/>
      <c r="E146" s="86" t="s">
        <v>158</v>
      </c>
      <c r="F146" s="4" t="s">
        <v>153</v>
      </c>
      <c r="G146" s="24">
        <v>0.7</v>
      </c>
      <c r="H146" s="55">
        <f t="shared" si="26"/>
        <v>11.129999999999999</v>
      </c>
      <c r="I146" s="3">
        <f t="shared" si="27"/>
        <v>162</v>
      </c>
      <c r="J146" s="60">
        <v>3</v>
      </c>
      <c r="K146" s="5" t="s">
        <v>25</v>
      </c>
      <c r="L146" s="5" t="s">
        <v>259</v>
      </c>
      <c r="M146" s="4">
        <v>15.9</v>
      </c>
      <c r="N146" s="4">
        <v>54</v>
      </c>
      <c r="O146" s="4"/>
      <c r="P146" s="26"/>
      <c r="Q146" s="4">
        <v>7.0000000000000007E-2</v>
      </c>
      <c r="R146" s="4">
        <v>200</v>
      </c>
      <c r="S146" s="25">
        <f t="shared" si="28"/>
        <v>0.2</v>
      </c>
      <c r="T146" s="25">
        <v>5</v>
      </c>
      <c r="U146" s="25"/>
      <c r="V146" s="25"/>
      <c r="W146" s="25"/>
      <c r="X146" s="25">
        <v>7</v>
      </c>
      <c r="Y146" s="25">
        <v>50</v>
      </c>
      <c r="Z146" s="25">
        <v>90</v>
      </c>
      <c r="AB146" s="98"/>
    </row>
    <row r="147" spans="1:28">
      <c r="A147" s="32"/>
      <c r="B147" s="35" t="s">
        <v>233</v>
      </c>
      <c r="C147" s="37" t="s">
        <v>448</v>
      </c>
      <c r="D147" s="37"/>
      <c r="E147" s="86" t="s">
        <v>158</v>
      </c>
      <c r="F147" s="4" t="s">
        <v>153</v>
      </c>
      <c r="G147" s="24">
        <v>0.7</v>
      </c>
      <c r="H147" s="55">
        <f t="shared" si="26"/>
        <v>0.48999999999999994</v>
      </c>
      <c r="I147" s="3">
        <f t="shared" si="27"/>
        <v>16.799999999999997</v>
      </c>
      <c r="J147" s="60">
        <v>3</v>
      </c>
      <c r="K147" s="5" t="s">
        <v>25</v>
      </c>
      <c r="L147" s="5" t="s">
        <v>273</v>
      </c>
      <c r="M147" s="4">
        <v>0.7</v>
      </c>
      <c r="N147" s="4">
        <v>5.6</v>
      </c>
      <c r="O147" s="4"/>
      <c r="P147" s="26"/>
      <c r="Q147" s="4">
        <v>7.0000000000000007E-2</v>
      </c>
      <c r="R147" s="4">
        <v>200</v>
      </c>
      <c r="S147" s="25">
        <f t="shared" si="28"/>
        <v>0.2</v>
      </c>
      <c r="T147" s="25">
        <v>5</v>
      </c>
      <c r="U147" s="25"/>
      <c r="V147" s="25"/>
      <c r="W147" s="25"/>
      <c r="X147" s="25">
        <v>7</v>
      </c>
      <c r="Y147" s="25">
        <v>50</v>
      </c>
      <c r="Z147" s="25">
        <v>90</v>
      </c>
      <c r="AB147" s="98"/>
    </row>
    <row r="148" spans="1:28">
      <c r="A148" s="32">
        <v>107</v>
      </c>
      <c r="B148" s="35" t="s">
        <v>234</v>
      </c>
      <c r="C148" s="37" t="s">
        <v>449</v>
      </c>
      <c r="D148" s="37"/>
      <c r="E148" s="86" t="s">
        <v>159</v>
      </c>
      <c r="F148" s="4" t="s">
        <v>153</v>
      </c>
      <c r="G148" s="24">
        <v>0.7</v>
      </c>
      <c r="H148" s="55">
        <f t="shared" si="26"/>
        <v>0.97999999999999987</v>
      </c>
      <c r="I148" s="3">
        <f t="shared" si="27"/>
        <v>54.300000000000004</v>
      </c>
      <c r="J148" s="60">
        <v>3</v>
      </c>
      <c r="K148" s="5" t="s">
        <v>24</v>
      </c>
      <c r="L148" s="5"/>
      <c r="M148" s="4">
        <v>1.4</v>
      </c>
      <c r="N148" s="4">
        <v>18.100000000000001</v>
      </c>
      <c r="O148" s="4"/>
      <c r="P148" s="26"/>
      <c r="Q148" s="4">
        <v>0.3</v>
      </c>
      <c r="R148" s="4">
        <v>200</v>
      </c>
      <c r="S148" s="25">
        <f t="shared" si="28"/>
        <v>0.36</v>
      </c>
      <c r="T148" s="25">
        <v>5</v>
      </c>
      <c r="U148" s="25"/>
      <c r="V148" s="25"/>
      <c r="W148" s="25"/>
      <c r="X148" s="25">
        <v>7</v>
      </c>
      <c r="Y148" s="25">
        <v>50</v>
      </c>
      <c r="Z148" s="25">
        <v>90</v>
      </c>
      <c r="AB148" s="98"/>
    </row>
    <row r="149" spans="1:28">
      <c r="A149" s="32"/>
      <c r="B149" s="35" t="s">
        <v>233</v>
      </c>
      <c r="C149" s="37" t="s">
        <v>449</v>
      </c>
      <c r="D149" s="37"/>
      <c r="E149" s="86" t="s">
        <v>159</v>
      </c>
      <c r="F149" s="4" t="s">
        <v>153</v>
      </c>
      <c r="G149" s="24">
        <v>0.7</v>
      </c>
      <c r="H149" s="55">
        <f t="shared" si="26"/>
        <v>1.75</v>
      </c>
      <c r="I149" s="3">
        <f t="shared" si="27"/>
        <v>30.599999999999998</v>
      </c>
      <c r="J149" s="60">
        <v>3</v>
      </c>
      <c r="K149" s="5" t="s">
        <v>25</v>
      </c>
      <c r="L149" s="5" t="s">
        <v>253</v>
      </c>
      <c r="M149" s="4">
        <v>2.5</v>
      </c>
      <c r="N149" s="4">
        <v>10.199999999999999</v>
      </c>
      <c r="O149" s="4"/>
      <c r="P149" s="26"/>
      <c r="Q149" s="4">
        <v>0.3</v>
      </c>
      <c r="R149" s="4">
        <v>200</v>
      </c>
      <c r="S149" s="25">
        <f t="shared" si="28"/>
        <v>0.36</v>
      </c>
      <c r="T149" s="25">
        <v>5</v>
      </c>
      <c r="U149" s="25"/>
      <c r="V149" s="25"/>
      <c r="W149" s="25"/>
      <c r="X149" s="25">
        <v>7</v>
      </c>
      <c r="Y149" s="25">
        <v>50</v>
      </c>
      <c r="Z149" s="25">
        <v>90</v>
      </c>
      <c r="AB149" s="98"/>
    </row>
    <row r="150" spans="1:28">
      <c r="A150" s="32"/>
      <c r="B150" s="35" t="s">
        <v>233</v>
      </c>
      <c r="C150" s="37" t="s">
        <v>449</v>
      </c>
      <c r="D150" s="37"/>
      <c r="E150" s="86" t="s">
        <v>159</v>
      </c>
      <c r="F150" s="4" t="s">
        <v>153</v>
      </c>
      <c r="G150" s="24">
        <v>0.7</v>
      </c>
      <c r="H150" s="55">
        <f t="shared" si="26"/>
        <v>2.38</v>
      </c>
      <c r="I150" s="3">
        <f t="shared" si="27"/>
        <v>100.19999999999999</v>
      </c>
      <c r="J150" s="60">
        <v>3</v>
      </c>
      <c r="K150" s="5" t="s">
        <v>25</v>
      </c>
      <c r="L150" s="5" t="s">
        <v>255</v>
      </c>
      <c r="M150" s="4">
        <v>3.4</v>
      </c>
      <c r="N150" s="4">
        <v>33.4</v>
      </c>
      <c r="O150" s="4"/>
      <c r="P150" s="26"/>
      <c r="Q150" s="4">
        <v>0.3</v>
      </c>
      <c r="R150" s="4">
        <v>200</v>
      </c>
      <c r="S150" s="25">
        <f t="shared" si="28"/>
        <v>0.36</v>
      </c>
      <c r="T150" s="25">
        <v>5</v>
      </c>
      <c r="U150" s="25"/>
      <c r="V150" s="25"/>
      <c r="W150" s="25"/>
      <c r="X150" s="25">
        <v>7</v>
      </c>
      <c r="Y150" s="25">
        <v>50</v>
      </c>
      <c r="Z150" s="25">
        <v>90</v>
      </c>
      <c r="AB150" s="98"/>
    </row>
    <row r="151" spans="1:28">
      <c r="A151" s="32"/>
      <c r="B151" s="35" t="s">
        <v>233</v>
      </c>
      <c r="C151" s="37" t="s">
        <v>449</v>
      </c>
      <c r="D151" s="37"/>
      <c r="E151" s="86" t="s">
        <v>159</v>
      </c>
      <c r="F151" s="4" t="s">
        <v>153</v>
      </c>
      <c r="G151" s="24">
        <v>0.7</v>
      </c>
      <c r="H151" s="55">
        <f t="shared" si="26"/>
        <v>1.0499999999999998</v>
      </c>
      <c r="I151" s="3">
        <f t="shared" si="27"/>
        <v>27.299999999999997</v>
      </c>
      <c r="J151" s="60">
        <v>3</v>
      </c>
      <c r="K151" s="5" t="s">
        <v>25</v>
      </c>
      <c r="L151" s="5" t="s">
        <v>257</v>
      </c>
      <c r="M151" s="4">
        <v>1.5</v>
      </c>
      <c r="N151" s="4">
        <v>9.1</v>
      </c>
      <c r="O151" s="4"/>
      <c r="P151" s="26"/>
      <c r="Q151" s="4">
        <v>0.3</v>
      </c>
      <c r="R151" s="4">
        <v>200</v>
      </c>
      <c r="S151" s="25">
        <f t="shared" si="28"/>
        <v>0.36</v>
      </c>
      <c r="T151" s="25">
        <v>5</v>
      </c>
      <c r="U151" s="25"/>
      <c r="V151" s="25"/>
      <c r="W151" s="25"/>
      <c r="X151" s="25">
        <v>7</v>
      </c>
      <c r="Y151" s="25">
        <v>50</v>
      </c>
      <c r="Z151" s="25">
        <v>90</v>
      </c>
      <c r="AB151" s="98"/>
    </row>
    <row r="152" spans="1:28">
      <c r="A152" s="32"/>
      <c r="B152" s="35" t="s">
        <v>233</v>
      </c>
      <c r="C152" s="37" t="s">
        <v>449</v>
      </c>
      <c r="D152" s="37"/>
      <c r="E152" s="86" t="s">
        <v>159</v>
      </c>
      <c r="F152" s="4" t="s">
        <v>153</v>
      </c>
      <c r="G152" s="24">
        <v>0.7</v>
      </c>
      <c r="H152" s="55">
        <f t="shared" si="26"/>
        <v>0.36</v>
      </c>
      <c r="I152" s="3">
        <f t="shared" si="27"/>
        <v>0.89999999999999991</v>
      </c>
      <c r="J152" s="60">
        <v>3</v>
      </c>
      <c r="K152" s="5" t="s">
        <v>25</v>
      </c>
      <c r="L152" s="5" t="s">
        <v>272</v>
      </c>
      <c r="M152" s="4">
        <v>0</v>
      </c>
      <c r="N152" s="4">
        <v>0.3</v>
      </c>
      <c r="O152" s="4"/>
      <c r="P152" s="26"/>
      <c r="Q152" s="4">
        <v>0.3</v>
      </c>
      <c r="R152" s="4">
        <v>200</v>
      </c>
      <c r="S152" s="25">
        <f t="shared" si="28"/>
        <v>0.36</v>
      </c>
      <c r="T152" s="25">
        <v>5</v>
      </c>
      <c r="U152" s="25"/>
      <c r="V152" s="25"/>
      <c r="W152" s="25"/>
      <c r="X152" s="25">
        <v>7</v>
      </c>
      <c r="Y152" s="25">
        <v>50</v>
      </c>
      <c r="Z152" s="25">
        <v>90</v>
      </c>
      <c r="AB152" s="98"/>
    </row>
    <row r="153" spans="1:28">
      <c r="A153" s="32"/>
      <c r="B153" s="35" t="s">
        <v>233</v>
      </c>
      <c r="C153" s="37" t="s">
        <v>449</v>
      </c>
      <c r="D153" s="37"/>
      <c r="E153" s="86" t="s">
        <v>159</v>
      </c>
      <c r="F153" s="4" t="s">
        <v>153</v>
      </c>
      <c r="G153" s="24">
        <v>0.7</v>
      </c>
      <c r="H153" s="55">
        <f t="shared" si="26"/>
        <v>16.099999999999998</v>
      </c>
      <c r="I153" s="3">
        <f t="shared" si="27"/>
        <v>348.9</v>
      </c>
      <c r="J153" s="60">
        <v>3</v>
      </c>
      <c r="K153" s="5" t="s">
        <v>25</v>
      </c>
      <c r="L153" s="5" t="s">
        <v>259</v>
      </c>
      <c r="M153" s="4">
        <v>23</v>
      </c>
      <c r="N153" s="4">
        <v>116.3</v>
      </c>
      <c r="O153" s="4"/>
      <c r="P153" s="26"/>
      <c r="Q153" s="4">
        <v>0.3</v>
      </c>
      <c r="R153" s="4">
        <v>200</v>
      </c>
      <c r="S153" s="25">
        <f t="shared" si="28"/>
        <v>0.36</v>
      </c>
      <c r="T153" s="25">
        <v>5</v>
      </c>
      <c r="U153" s="25"/>
      <c r="V153" s="25"/>
      <c r="W153" s="25"/>
      <c r="X153" s="25">
        <v>7</v>
      </c>
      <c r="Y153" s="25">
        <v>50</v>
      </c>
      <c r="Z153" s="25">
        <v>90</v>
      </c>
      <c r="AB153" s="98"/>
    </row>
    <row r="154" spans="1:28">
      <c r="A154" s="32">
        <v>108</v>
      </c>
      <c r="B154" s="35" t="s">
        <v>234</v>
      </c>
      <c r="C154" s="37" t="s">
        <v>450</v>
      </c>
      <c r="D154" s="37"/>
      <c r="E154" s="86" t="s">
        <v>160</v>
      </c>
      <c r="F154" s="4" t="s">
        <v>20</v>
      </c>
      <c r="G154" s="24">
        <v>0.7</v>
      </c>
      <c r="H154" s="55">
        <f t="shared" si="26"/>
        <v>52.32</v>
      </c>
      <c r="I154" s="3">
        <f t="shared" si="27"/>
        <v>438.29999999999995</v>
      </c>
      <c r="J154" s="60">
        <v>3</v>
      </c>
      <c r="K154" s="5" t="s">
        <v>24</v>
      </c>
      <c r="L154" s="5"/>
      <c r="M154" s="4">
        <v>0</v>
      </c>
      <c r="N154" s="4">
        <v>146.1</v>
      </c>
      <c r="O154" s="4"/>
      <c r="P154" s="26"/>
      <c r="Q154" s="4">
        <v>43.6</v>
      </c>
      <c r="R154" s="4">
        <v>11010</v>
      </c>
      <c r="S154" s="25">
        <f t="shared" si="28"/>
        <v>52.32</v>
      </c>
      <c r="T154" s="25">
        <v>5</v>
      </c>
      <c r="U154" s="25"/>
      <c r="V154" s="25"/>
      <c r="W154" s="25"/>
      <c r="X154" s="25">
        <v>7</v>
      </c>
      <c r="Y154" s="25">
        <v>50</v>
      </c>
      <c r="Z154" s="25">
        <v>90</v>
      </c>
      <c r="AB154" s="98"/>
    </row>
    <row r="155" spans="1:28">
      <c r="A155" s="32"/>
      <c r="B155" s="35" t="s">
        <v>233</v>
      </c>
      <c r="C155" s="37" t="s">
        <v>450</v>
      </c>
      <c r="D155" s="37"/>
      <c r="E155" s="86" t="s">
        <v>160</v>
      </c>
      <c r="F155" s="4" t="s">
        <v>20</v>
      </c>
      <c r="G155" s="24">
        <v>0.7</v>
      </c>
      <c r="H155" s="55">
        <f t="shared" si="26"/>
        <v>50.11999999999999</v>
      </c>
      <c r="I155" s="3">
        <f t="shared" si="27"/>
        <v>1587.6000000000001</v>
      </c>
      <c r="J155" s="60">
        <v>3</v>
      </c>
      <c r="K155" s="5" t="s">
        <v>25</v>
      </c>
      <c r="L155" s="31" t="s">
        <v>254</v>
      </c>
      <c r="M155" s="4">
        <v>71.599999999999994</v>
      </c>
      <c r="N155" s="4">
        <v>529.20000000000005</v>
      </c>
      <c r="O155" s="4"/>
      <c r="P155" s="26"/>
      <c r="Q155" s="4">
        <v>43.6</v>
      </c>
      <c r="R155" s="4">
        <v>11010</v>
      </c>
      <c r="S155" s="25">
        <f t="shared" si="28"/>
        <v>52.32</v>
      </c>
      <c r="T155" s="25">
        <v>5</v>
      </c>
      <c r="U155" s="25"/>
      <c r="V155" s="25"/>
      <c r="W155" s="25"/>
      <c r="X155" s="25">
        <v>7</v>
      </c>
      <c r="Y155" s="25">
        <v>50</v>
      </c>
      <c r="Z155" s="25">
        <v>90</v>
      </c>
      <c r="AB155" s="98"/>
    </row>
    <row r="156" spans="1:28">
      <c r="A156" s="32"/>
      <c r="B156" s="35" t="s">
        <v>233</v>
      </c>
      <c r="C156" s="37" t="s">
        <v>450</v>
      </c>
      <c r="D156" s="37"/>
      <c r="E156" s="86" t="s">
        <v>160</v>
      </c>
      <c r="F156" s="4" t="s">
        <v>20</v>
      </c>
      <c r="G156" s="24">
        <v>0.7</v>
      </c>
      <c r="H156" s="55">
        <f t="shared" si="26"/>
        <v>164.14999999999998</v>
      </c>
      <c r="I156" s="3">
        <f t="shared" si="27"/>
        <v>3927.2999999999997</v>
      </c>
      <c r="J156" s="60">
        <v>3</v>
      </c>
      <c r="K156" s="5" t="s">
        <v>25</v>
      </c>
      <c r="L156" s="31" t="s">
        <v>256</v>
      </c>
      <c r="M156" s="4">
        <v>234.5</v>
      </c>
      <c r="N156" s="4">
        <v>1309.0999999999999</v>
      </c>
      <c r="O156" s="4"/>
      <c r="P156" s="26"/>
      <c r="Q156" s="4">
        <v>43.6</v>
      </c>
      <c r="R156" s="4">
        <v>11010</v>
      </c>
      <c r="S156" s="25">
        <f t="shared" si="28"/>
        <v>52.32</v>
      </c>
      <c r="T156" s="25">
        <v>5</v>
      </c>
      <c r="U156" s="25"/>
      <c r="V156" s="25"/>
      <c r="W156" s="25"/>
      <c r="X156" s="25">
        <v>7</v>
      </c>
      <c r="Y156" s="25">
        <v>50</v>
      </c>
      <c r="Z156" s="25">
        <v>90</v>
      </c>
      <c r="AB156" s="98"/>
    </row>
    <row r="157" spans="1:28">
      <c r="A157" s="32"/>
      <c r="B157" s="35" t="s">
        <v>233</v>
      </c>
      <c r="C157" s="37" t="s">
        <v>450</v>
      </c>
      <c r="D157" s="37"/>
      <c r="E157" s="86" t="s">
        <v>160</v>
      </c>
      <c r="F157" s="4" t="s">
        <v>20</v>
      </c>
      <c r="G157" s="24">
        <v>0.7</v>
      </c>
      <c r="H157" s="55">
        <f t="shared" si="26"/>
        <v>143.35999999999999</v>
      </c>
      <c r="I157" s="3">
        <f t="shared" si="27"/>
        <v>2358.3000000000002</v>
      </c>
      <c r="J157" s="60">
        <v>3</v>
      </c>
      <c r="K157" s="5" t="s">
        <v>25</v>
      </c>
      <c r="L157" s="31" t="s">
        <v>258</v>
      </c>
      <c r="M157" s="4">
        <v>204.8</v>
      </c>
      <c r="N157" s="4">
        <v>786.1</v>
      </c>
      <c r="O157" s="4"/>
      <c r="P157" s="26"/>
      <c r="Q157" s="4">
        <v>43.6</v>
      </c>
      <c r="R157" s="4">
        <v>11010</v>
      </c>
      <c r="S157" s="25">
        <f t="shared" si="28"/>
        <v>52.32</v>
      </c>
      <c r="T157" s="25">
        <v>5</v>
      </c>
      <c r="U157" s="25"/>
      <c r="V157" s="25"/>
      <c r="W157" s="25"/>
      <c r="X157" s="25">
        <v>7</v>
      </c>
      <c r="Y157" s="25">
        <v>50</v>
      </c>
      <c r="Z157" s="25">
        <v>90</v>
      </c>
      <c r="AB157" s="98"/>
    </row>
    <row r="158" spans="1:28">
      <c r="A158" s="32"/>
      <c r="B158" s="35" t="s">
        <v>233</v>
      </c>
      <c r="C158" s="37" t="s">
        <v>450</v>
      </c>
      <c r="D158" s="37"/>
      <c r="E158" s="86" t="s">
        <v>160</v>
      </c>
      <c r="F158" s="4" t="s">
        <v>20</v>
      </c>
      <c r="G158" s="24">
        <v>0.7</v>
      </c>
      <c r="H158" s="55">
        <f t="shared" si="26"/>
        <v>52.32</v>
      </c>
      <c r="I158" s="3">
        <f t="shared" si="27"/>
        <v>354.6</v>
      </c>
      <c r="J158" s="60">
        <v>3</v>
      </c>
      <c r="K158" s="5" t="s">
        <v>25</v>
      </c>
      <c r="L158" s="31" t="s">
        <v>260</v>
      </c>
      <c r="M158" s="4">
        <v>0</v>
      </c>
      <c r="N158" s="4">
        <v>118.2</v>
      </c>
      <c r="O158" s="4"/>
      <c r="P158" s="26"/>
      <c r="Q158" s="4">
        <v>43.6</v>
      </c>
      <c r="R158" s="4">
        <v>11010</v>
      </c>
      <c r="S158" s="25">
        <f t="shared" si="28"/>
        <v>52.32</v>
      </c>
      <c r="T158" s="25">
        <v>5</v>
      </c>
      <c r="U158" s="25"/>
      <c r="V158" s="25"/>
      <c r="W158" s="25"/>
      <c r="X158" s="25">
        <v>7</v>
      </c>
      <c r="Y158" s="25">
        <v>50</v>
      </c>
      <c r="Z158" s="25">
        <v>90</v>
      </c>
      <c r="AB158" s="98"/>
    </row>
    <row r="159" spans="1:28">
      <c r="A159" s="32">
        <v>109</v>
      </c>
      <c r="B159" s="35" t="s">
        <v>234</v>
      </c>
      <c r="C159" s="32" t="s">
        <v>451</v>
      </c>
      <c r="D159" s="32"/>
      <c r="E159" s="64" t="s">
        <v>161</v>
      </c>
      <c r="F159" s="4" t="s">
        <v>155</v>
      </c>
      <c r="G159" s="24">
        <v>0.7</v>
      </c>
      <c r="H159" s="55">
        <f t="shared" si="26"/>
        <v>5.88</v>
      </c>
      <c r="I159" s="3">
        <f t="shared" si="27"/>
        <v>86.1</v>
      </c>
      <c r="J159" s="60">
        <v>3</v>
      </c>
      <c r="K159" s="5" t="s">
        <v>24</v>
      </c>
      <c r="L159" s="5"/>
      <c r="M159" s="4">
        <v>8.4</v>
      </c>
      <c r="N159" s="4">
        <v>28.7</v>
      </c>
      <c r="O159" s="4"/>
      <c r="P159" s="26"/>
      <c r="Q159" s="4">
        <v>0.35</v>
      </c>
      <c r="R159" s="4">
        <v>52.1</v>
      </c>
      <c r="S159" s="25">
        <f t="shared" si="28"/>
        <v>0.42</v>
      </c>
      <c r="T159" s="25">
        <v>5</v>
      </c>
      <c r="U159" s="25"/>
      <c r="V159" s="25"/>
      <c r="W159" s="25"/>
      <c r="X159" s="25">
        <v>7</v>
      </c>
      <c r="Y159" s="25">
        <v>50</v>
      </c>
      <c r="Z159" s="25">
        <v>90</v>
      </c>
      <c r="AB159" t="s">
        <v>382</v>
      </c>
    </row>
    <row r="160" spans="1:28">
      <c r="A160" s="32"/>
      <c r="B160" s="35" t="s">
        <v>233</v>
      </c>
      <c r="C160" s="32" t="s">
        <v>451</v>
      </c>
      <c r="D160" s="32"/>
      <c r="E160" s="64" t="s">
        <v>161</v>
      </c>
      <c r="F160" s="4" t="s">
        <v>155</v>
      </c>
      <c r="G160" s="24">
        <v>0.7</v>
      </c>
      <c r="H160" s="55">
        <f t="shared" si="26"/>
        <v>0.35</v>
      </c>
      <c r="I160" s="3">
        <f t="shared" si="27"/>
        <v>7.8000000000000007</v>
      </c>
      <c r="J160" s="60">
        <v>3</v>
      </c>
      <c r="K160" s="5" t="s">
        <v>25</v>
      </c>
      <c r="L160" s="5"/>
      <c r="M160" s="4">
        <v>0.5</v>
      </c>
      <c r="N160" s="4">
        <v>2.6</v>
      </c>
      <c r="O160" s="4"/>
      <c r="P160" s="26"/>
      <c r="Q160" s="4">
        <v>0.35</v>
      </c>
      <c r="R160" s="4">
        <v>52.1</v>
      </c>
      <c r="S160" s="25">
        <f t="shared" si="28"/>
        <v>0.42</v>
      </c>
      <c r="T160" s="25">
        <v>5</v>
      </c>
      <c r="U160" s="25"/>
      <c r="V160" s="25"/>
      <c r="W160" s="25"/>
      <c r="X160" s="25">
        <v>7</v>
      </c>
      <c r="Y160" s="25">
        <v>50</v>
      </c>
      <c r="Z160" s="25">
        <v>90</v>
      </c>
      <c r="AB160" t="s">
        <v>382</v>
      </c>
    </row>
    <row r="161" spans="1:28">
      <c r="A161" s="32">
        <v>110</v>
      </c>
      <c r="B161" s="35" t="s">
        <v>234</v>
      </c>
      <c r="C161" s="37" t="s">
        <v>452</v>
      </c>
      <c r="D161" s="37"/>
      <c r="E161" s="86" t="s">
        <v>162</v>
      </c>
      <c r="F161" s="4" t="s">
        <v>155</v>
      </c>
      <c r="G161" s="24">
        <v>0.7</v>
      </c>
      <c r="H161" s="55">
        <f t="shared" si="26"/>
        <v>83.02</v>
      </c>
      <c r="I161" s="3">
        <f t="shared" si="27"/>
        <v>1854</v>
      </c>
      <c r="J161" s="60">
        <v>3</v>
      </c>
      <c r="K161" s="5" t="s">
        <v>24</v>
      </c>
      <c r="L161" s="4" t="s">
        <v>250</v>
      </c>
      <c r="M161" s="4">
        <v>118.6</v>
      </c>
      <c r="N161" s="4">
        <v>618</v>
      </c>
      <c r="P161" s="26"/>
      <c r="Q161" s="4">
        <v>5.5</v>
      </c>
      <c r="R161" s="4">
        <v>2069</v>
      </c>
      <c r="S161" s="25">
        <f t="shared" si="28"/>
        <v>6.6</v>
      </c>
      <c r="T161" s="25">
        <v>5</v>
      </c>
      <c r="U161" s="25"/>
      <c r="V161" s="25"/>
      <c r="W161" s="25"/>
      <c r="X161" s="25">
        <v>7</v>
      </c>
      <c r="Y161" s="25">
        <v>50</v>
      </c>
      <c r="Z161" s="25">
        <v>90</v>
      </c>
      <c r="AB161" s="99" t="s">
        <v>386</v>
      </c>
    </row>
    <row r="162" spans="1:28">
      <c r="A162" s="32">
        <v>110</v>
      </c>
      <c r="B162" s="35" t="s">
        <v>234</v>
      </c>
      <c r="C162" s="37" t="s">
        <v>452</v>
      </c>
      <c r="D162" s="37"/>
      <c r="E162" s="86" t="s">
        <v>162</v>
      </c>
      <c r="F162" s="4" t="s">
        <v>155</v>
      </c>
      <c r="G162" s="24">
        <v>0.7</v>
      </c>
      <c r="H162" s="55">
        <f t="shared" si="26"/>
        <v>59.709999999999994</v>
      </c>
      <c r="I162" s="3">
        <f t="shared" si="27"/>
        <v>1378.8000000000002</v>
      </c>
      <c r="J162" s="60">
        <v>3</v>
      </c>
      <c r="K162" s="5" t="s">
        <v>24</v>
      </c>
      <c r="L162" s="4" t="s">
        <v>251</v>
      </c>
      <c r="M162" s="4">
        <v>85.3</v>
      </c>
      <c r="N162" s="4">
        <v>459.6</v>
      </c>
      <c r="P162" s="26"/>
      <c r="Q162" s="4">
        <v>5.5</v>
      </c>
      <c r="R162" s="4">
        <v>2069</v>
      </c>
      <c r="S162" s="25">
        <f t="shared" si="28"/>
        <v>6.6</v>
      </c>
      <c r="T162" s="25">
        <v>5</v>
      </c>
      <c r="U162" s="25"/>
      <c r="V162" s="25"/>
      <c r="W162" s="25"/>
      <c r="X162" s="25">
        <v>7</v>
      </c>
      <c r="Y162" s="25">
        <v>50</v>
      </c>
      <c r="Z162" s="25">
        <v>90</v>
      </c>
      <c r="AB162" s="99"/>
    </row>
    <row r="163" spans="1:28">
      <c r="A163" s="32">
        <v>110</v>
      </c>
      <c r="B163" s="35" t="s">
        <v>234</v>
      </c>
      <c r="C163" s="37" t="s">
        <v>452</v>
      </c>
      <c r="D163" s="37"/>
      <c r="E163" s="86" t="s">
        <v>162</v>
      </c>
      <c r="F163" s="4" t="s">
        <v>155</v>
      </c>
      <c r="G163" s="24">
        <v>0.7</v>
      </c>
      <c r="H163" s="55">
        <f t="shared" si="26"/>
        <v>83.02</v>
      </c>
      <c r="I163" s="3">
        <f t="shared" si="27"/>
        <v>1854</v>
      </c>
      <c r="J163" s="60">
        <v>3</v>
      </c>
      <c r="K163" s="5" t="s">
        <v>25</v>
      </c>
      <c r="L163" s="4" t="s">
        <v>250</v>
      </c>
      <c r="M163" s="4">
        <v>118.6</v>
      </c>
      <c r="N163" s="4">
        <v>618</v>
      </c>
      <c r="P163" s="26"/>
      <c r="Q163" s="4">
        <v>5.5</v>
      </c>
      <c r="R163" s="4">
        <v>2069</v>
      </c>
      <c r="S163" s="25">
        <f t="shared" si="28"/>
        <v>6.6</v>
      </c>
      <c r="T163" s="25">
        <v>5</v>
      </c>
      <c r="U163" s="25"/>
      <c r="V163" s="25"/>
      <c r="W163" s="25"/>
      <c r="X163" s="25">
        <v>7</v>
      </c>
      <c r="Y163" s="25">
        <v>50</v>
      </c>
      <c r="Z163" s="25">
        <v>90</v>
      </c>
      <c r="AB163" s="99"/>
    </row>
    <row r="164" spans="1:28">
      <c r="A164" s="32">
        <v>110</v>
      </c>
      <c r="B164" s="35" t="s">
        <v>233</v>
      </c>
      <c r="C164" s="37" t="s">
        <v>452</v>
      </c>
      <c r="D164" s="37"/>
      <c r="E164" s="86" t="s">
        <v>162</v>
      </c>
      <c r="F164" s="4" t="s">
        <v>155</v>
      </c>
      <c r="G164" s="24">
        <v>0.7</v>
      </c>
      <c r="H164" s="55">
        <f t="shared" si="26"/>
        <v>59.709999999999994</v>
      </c>
      <c r="I164" s="3">
        <f t="shared" si="27"/>
        <v>1378.8000000000002</v>
      </c>
      <c r="J164" s="60">
        <v>3</v>
      </c>
      <c r="K164" s="5" t="s">
        <v>25</v>
      </c>
      <c r="L164" s="4" t="s">
        <v>251</v>
      </c>
      <c r="M164" s="4">
        <v>85.3</v>
      </c>
      <c r="N164" s="4">
        <v>459.6</v>
      </c>
      <c r="P164" s="26"/>
      <c r="Q164" s="4">
        <v>5.5</v>
      </c>
      <c r="R164" s="4">
        <v>2069</v>
      </c>
      <c r="S164" s="25">
        <f t="shared" si="28"/>
        <v>6.6</v>
      </c>
      <c r="T164" s="25">
        <v>5</v>
      </c>
      <c r="U164" s="25"/>
      <c r="V164" s="25"/>
      <c r="W164" s="25"/>
      <c r="X164" s="25">
        <v>7</v>
      </c>
      <c r="Y164" s="25">
        <v>50</v>
      </c>
      <c r="Z164" s="25">
        <v>90</v>
      </c>
      <c r="AB164" s="99"/>
    </row>
    <row r="165" spans="1:28" ht="27.75" thickBot="1">
      <c r="A165" s="32">
        <v>111</v>
      </c>
      <c r="B165" s="35" t="s">
        <v>234</v>
      </c>
      <c r="C165" s="32" t="s">
        <v>453</v>
      </c>
      <c r="D165" s="32"/>
      <c r="E165" s="64" t="s">
        <v>163</v>
      </c>
      <c r="F165" s="4" t="s">
        <v>164</v>
      </c>
      <c r="G165" s="24">
        <v>0.7</v>
      </c>
      <c r="H165" s="55">
        <f t="shared" si="26"/>
        <v>0.97999999999999987</v>
      </c>
      <c r="I165" s="3">
        <f t="shared" si="27"/>
        <v>20.100000000000001</v>
      </c>
      <c r="J165" s="60">
        <v>3</v>
      </c>
      <c r="K165" s="5" t="s">
        <v>24</v>
      </c>
      <c r="L165" s="5"/>
      <c r="M165" s="4">
        <v>1.4</v>
      </c>
      <c r="N165" s="4">
        <v>6.7</v>
      </c>
      <c r="O165" s="4"/>
      <c r="P165" s="26"/>
      <c r="Q165" s="4">
        <v>1.08</v>
      </c>
      <c r="R165" s="4">
        <v>830</v>
      </c>
      <c r="S165" s="25">
        <f t="shared" si="28"/>
        <v>1.296</v>
      </c>
      <c r="T165" s="87" t="s">
        <v>376</v>
      </c>
      <c r="U165" s="25"/>
      <c r="V165" s="25"/>
      <c r="W165" s="25"/>
      <c r="X165" s="25">
        <v>7</v>
      </c>
      <c r="Y165" s="25">
        <v>50</v>
      </c>
      <c r="Z165" s="25">
        <v>90</v>
      </c>
      <c r="AB165" t="s">
        <v>382</v>
      </c>
    </row>
    <row r="166" spans="1:28" ht="27.75" thickBot="1">
      <c r="A166" s="32"/>
      <c r="B166" s="35" t="s">
        <v>233</v>
      </c>
      <c r="C166" s="32" t="s">
        <v>453</v>
      </c>
      <c r="D166" s="32"/>
      <c r="E166" s="64" t="s">
        <v>163</v>
      </c>
      <c r="F166" s="4" t="s">
        <v>164</v>
      </c>
      <c r="G166" s="24">
        <v>0.7</v>
      </c>
      <c r="H166" s="55">
        <f t="shared" si="26"/>
        <v>0.97999999999999987</v>
      </c>
      <c r="I166" s="3">
        <f t="shared" si="27"/>
        <v>20.100000000000001</v>
      </c>
      <c r="J166" s="60">
        <v>3</v>
      </c>
      <c r="K166" s="5" t="s">
        <v>25</v>
      </c>
      <c r="L166" s="5"/>
      <c r="M166" s="4">
        <v>1.4</v>
      </c>
      <c r="N166" s="4">
        <v>6.7</v>
      </c>
      <c r="O166" s="4"/>
      <c r="P166" s="26"/>
      <c r="Q166" s="4">
        <v>1.08</v>
      </c>
      <c r="R166" s="4">
        <v>830</v>
      </c>
      <c r="S166" s="25">
        <f t="shared" si="28"/>
        <v>1.296</v>
      </c>
      <c r="T166" s="87" t="s">
        <v>376</v>
      </c>
      <c r="U166" s="25"/>
      <c r="V166" s="25"/>
      <c r="W166" s="25"/>
      <c r="X166" s="25">
        <v>7</v>
      </c>
      <c r="Y166" s="25">
        <v>50</v>
      </c>
      <c r="Z166" s="25">
        <v>90</v>
      </c>
      <c r="AB166" t="s">
        <v>382</v>
      </c>
    </row>
    <row r="167" spans="1:28" ht="27.75" thickBot="1">
      <c r="A167" s="32">
        <v>112</v>
      </c>
      <c r="B167" s="35" t="s">
        <v>234</v>
      </c>
      <c r="C167" s="32" t="s">
        <v>454</v>
      </c>
      <c r="D167" s="32"/>
      <c r="E167" s="64" t="s">
        <v>165</v>
      </c>
      <c r="F167" s="4" t="s">
        <v>124</v>
      </c>
      <c r="G167" s="24">
        <v>0.7</v>
      </c>
      <c r="H167" s="55">
        <f t="shared" si="26"/>
        <v>0.35</v>
      </c>
      <c r="I167" s="3">
        <f t="shared" si="27"/>
        <v>30</v>
      </c>
      <c r="J167" s="60">
        <v>3</v>
      </c>
      <c r="K167" s="5" t="s">
        <v>24</v>
      </c>
      <c r="L167" s="5"/>
      <c r="M167" s="4">
        <v>0.5</v>
      </c>
      <c r="N167" s="4">
        <v>10</v>
      </c>
      <c r="O167" s="4"/>
      <c r="P167" s="26"/>
      <c r="Q167" s="4">
        <v>0.5</v>
      </c>
      <c r="R167" s="4">
        <v>100</v>
      </c>
      <c r="S167" s="25">
        <f t="shared" si="28"/>
        <v>0.6</v>
      </c>
      <c r="T167" s="87" t="s">
        <v>377</v>
      </c>
      <c r="U167" s="25"/>
      <c r="V167" s="25"/>
      <c r="W167" s="25"/>
      <c r="X167" s="25">
        <v>7</v>
      </c>
      <c r="Y167" s="25">
        <v>50</v>
      </c>
      <c r="Z167" s="25">
        <v>90</v>
      </c>
      <c r="AB167" t="s">
        <v>382</v>
      </c>
    </row>
    <row r="168" spans="1:28" ht="27.75" thickBot="1">
      <c r="A168" s="32"/>
      <c r="B168" s="35" t="s">
        <v>233</v>
      </c>
      <c r="C168" s="32" t="s">
        <v>454</v>
      </c>
      <c r="D168" s="32"/>
      <c r="E168" s="64" t="s">
        <v>165</v>
      </c>
      <c r="F168" s="4" t="s">
        <v>124</v>
      </c>
      <c r="G168" s="24">
        <v>0.7</v>
      </c>
      <c r="H168" s="55">
        <f t="shared" si="26"/>
        <v>0.35</v>
      </c>
      <c r="I168" s="3">
        <f t="shared" si="27"/>
        <v>30</v>
      </c>
      <c r="J168" s="60">
        <v>3</v>
      </c>
      <c r="K168" s="5" t="s">
        <v>25</v>
      </c>
      <c r="L168" s="5"/>
      <c r="M168" s="4">
        <v>0.5</v>
      </c>
      <c r="N168" s="4">
        <v>10</v>
      </c>
      <c r="O168" s="4"/>
      <c r="P168" s="26"/>
      <c r="Q168" s="4">
        <v>0.5</v>
      </c>
      <c r="R168" s="4">
        <v>100</v>
      </c>
      <c r="S168" s="25">
        <f t="shared" si="28"/>
        <v>0.6</v>
      </c>
      <c r="T168" s="87" t="s">
        <v>377</v>
      </c>
      <c r="U168" s="25"/>
      <c r="V168" s="25"/>
      <c r="W168" s="25"/>
      <c r="X168" s="25">
        <v>7</v>
      </c>
      <c r="Y168" s="25">
        <v>50</v>
      </c>
      <c r="Z168" s="25">
        <v>90</v>
      </c>
      <c r="AB168" t="s">
        <v>382</v>
      </c>
    </row>
    <row r="169" spans="1:28" ht="27.75" thickBot="1">
      <c r="A169" s="32">
        <v>113</v>
      </c>
      <c r="B169" s="35" t="s">
        <v>234</v>
      </c>
      <c r="C169" s="32" t="s">
        <v>455</v>
      </c>
      <c r="D169" s="32"/>
      <c r="E169" s="64" t="s">
        <v>166</v>
      </c>
      <c r="F169" s="4" t="s">
        <v>167</v>
      </c>
      <c r="G169" s="24">
        <v>0.7</v>
      </c>
      <c r="H169" s="55">
        <f t="shared" si="26"/>
        <v>1.4</v>
      </c>
      <c r="I169" s="3">
        <f t="shared" si="27"/>
        <v>105</v>
      </c>
      <c r="J169" s="60">
        <v>3</v>
      </c>
      <c r="K169" s="5" t="s">
        <v>24</v>
      </c>
      <c r="L169" s="5"/>
      <c r="M169" s="4">
        <v>2</v>
      </c>
      <c r="N169" s="4">
        <v>35</v>
      </c>
      <c r="O169" s="4"/>
      <c r="P169" s="26"/>
      <c r="Q169" s="4">
        <v>2</v>
      </c>
      <c r="R169" s="4">
        <v>600</v>
      </c>
      <c r="S169" s="25">
        <f t="shared" si="28"/>
        <v>2.4</v>
      </c>
      <c r="T169" s="87" t="s">
        <v>377</v>
      </c>
      <c r="U169" s="25"/>
      <c r="V169" s="25"/>
      <c r="W169" s="25"/>
      <c r="X169" s="25">
        <v>7</v>
      </c>
      <c r="Y169" s="25">
        <v>50</v>
      </c>
      <c r="Z169" s="25">
        <v>90</v>
      </c>
      <c r="AB169" t="s">
        <v>382</v>
      </c>
    </row>
    <row r="170" spans="1:28" ht="27.75" thickBot="1">
      <c r="A170" s="32"/>
      <c r="B170" s="35" t="s">
        <v>233</v>
      </c>
      <c r="C170" s="32" t="s">
        <v>455</v>
      </c>
      <c r="D170" s="32"/>
      <c r="E170" s="64" t="s">
        <v>166</v>
      </c>
      <c r="F170" s="4" t="s">
        <v>167</v>
      </c>
      <c r="G170" s="24">
        <v>0.7</v>
      </c>
      <c r="H170" s="55">
        <f t="shared" si="26"/>
        <v>1.4</v>
      </c>
      <c r="I170" s="3">
        <f t="shared" si="27"/>
        <v>105</v>
      </c>
      <c r="J170" s="60">
        <v>3</v>
      </c>
      <c r="K170" s="5" t="s">
        <v>25</v>
      </c>
      <c r="L170" s="5"/>
      <c r="M170" s="4">
        <v>2</v>
      </c>
      <c r="N170" s="4">
        <v>35</v>
      </c>
      <c r="O170" s="4"/>
      <c r="P170" s="26"/>
      <c r="Q170" s="4">
        <v>2</v>
      </c>
      <c r="R170" s="4">
        <v>600</v>
      </c>
      <c r="S170" s="25">
        <f t="shared" si="28"/>
        <v>2.4</v>
      </c>
      <c r="T170" s="87" t="s">
        <v>377</v>
      </c>
      <c r="U170" s="25"/>
      <c r="V170" s="25"/>
      <c r="W170" s="25"/>
      <c r="X170" s="25">
        <v>7</v>
      </c>
      <c r="Y170" s="25">
        <v>50</v>
      </c>
      <c r="Z170" s="25">
        <v>90</v>
      </c>
      <c r="AB170" t="s">
        <v>382</v>
      </c>
    </row>
    <row r="171" spans="1:28" ht="27.75" thickBot="1">
      <c r="A171" s="32">
        <v>114</v>
      </c>
      <c r="B171" s="35" t="s">
        <v>234</v>
      </c>
      <c r="C171" s="32" t="s">
        <v>456</v>
      </c>
      <c r="D171" s="32"/>
      <c r="E171" s="64" t="s">
        <v>168</v>
      </c>
      <c r="F171" s="4" t="s">
        <v>167</v>
      </c>
      <c r="G171" s="24">
        <v>0.7</v>
      </c>
      <c r="H171" s="55">
        <f t="shared" si="26"/>
        <v>0.35</v>
      </c>
      <c r="I171" s="3">
        <f t="shared" si="27"/>
        <v>97.199999999999989</v>
      </c>
      <c r="J171" s="60">
        <v>3</v>
      </c>
      <c r="K171" s="5" t="s">
        <v>24</v>
      </c>
      <c r="L171" s="5"/>
      <c r="M171" s="4">
        <v>0.5</v>
      </c>
      <c r="N171" s="4">
        <v>32.4</v>
      </c>
      <c r="O171" s="4"/>
      <c r="P171" s="26"/>
      <c r="Q171" s="4">
        <v>0.5</v>
      </c>
      <c r="R171" s="4">
        <v>200</v>
      </c>
      <c r="S171" s="25">
        <f t="shared" si="28"/>
        <v>0.6</v>
      </c>
      <c r="T171" s="87" t="s">
        <v>377</v>
      </c>
      <c r="U171" s="25"/>
      <c r="V171" s="25"/>
      <c r="W171" s="25"/>
      <c r="X171" s="25">
        <v>7</v>
      </c>
      <c r="Y171" s="25">
        <v>50</v>
      </c>
      <c r="Z171" s="25">
        <v>90</v>
      </c>
      <c r="AB171" t="s">
        <v>382</v>
      </c>
    </row>
    <row r="172" spans="1:28" ht="27.75" thickBot="1">
      <c r="A172" s="32"/>
      <c r="B172" s="35" t="s">
        <v>233</v>
      </c>
      <c r="C172" s="32" t="s">
        <v>456</v>
      </c>
      <c r="D172" s="32"/>
      <c r="E172" s="64" t="s">
        <v>168</v>
      </c>
      <c r="F172" s="4" t="s">
        <v>167</v>
      </c>
      <c r="G172" s="24">
        <v>0.7</v>
      </c>
      <c r="H172" s="55">
        <f t="shared" si="26"/>
        <v>0.35</v>
      </c>
      <c r="I172" s="3">
        <f t="shared" si="27"/>
        <v>97.199999999999989</v>
      </c>
      <c r="J172" s="60">
        <v>3</v>
      </c>
      <c r="K172" s="5" t="s">
        <v>25</v>
      </c>
      <c r="L172" s="5"/>
      <c r="M172" s="4">
        <v>0.5</v>
      </c>
      <c r="N172" s="4">
        <v>32.4</v>
      </c>
      <c r="O172" s="4"/>
      <c r="P172" s="26"/>
      <c r="Q172" s="4">
        <v>0.5</v>
      </c>
      <c r="R172" s="4">
        <v>200</v>
      </c>
      <c r="S172" s="25">
        <f t="shared" si="28"/>
        <v>0.6</v>
      </c>
      <c r="T172" s="87" t="s">
        <v>377</v>
      </c>
      <c r="U172" s="25"/>
      <c r="V172" s="25"/>
      <c r="W172" s="25"/>
      <c r="X172" s="25">
        <v>7</v>
      </c>
      <c r="Y172" s="25">
        <v>50</v>
      </c>
      <c r="Z172" s="25">
        <v>90</v>
      </c>
      <c r="AB172" t="s">
        <v>382</v>
      </c>
    </row>
    <row r="173" spans="1:28" ht="27.75" thickBot="1">
      <c r="A173" s="32">
        <v>115</v>
      </c>
      <c r="B173" s="35" t="s">
        <v>234</v>
      </c>
      <c r="C173" s="32" t="s">
        <v>457</v>
      </c>
      <c r="D173" s="32"/>
      <c r="E173" s="64" t="s">
        <v>169</v>
      </c>
      <c r="F173" s="4" t="s">
        <v>167</v>
      </c>
      <c r="G173" s="24">
        <v>0.7</v>
      </c>
      <c r="H173" s="55">
        <f t="shared" si="26"/>
        <v>0.84</v>
      </c>
      <c r="I173" s="3">
        <f t="shared" si="27"/>
        <v>111</v>
      </c>
      <c r="J173" s="60">
        <v>3</v>
      </c>
      <c r="K173" s="5" t="s">
        <v>24</v>
      </c>
      <c r="L173" s="5"/>
      <c r="M173" s="4">
        <v>1.2</v>
      </c>
      <c r="N173" s="4">
        <v>37</v>
      </c>
      <c r="O173" s="4"/>
      <c r="P173" s="26"/>
      <c r="Q173" s="4">
        <v>1.2</v>
      </c>
      <c r="R173" s="4">
        <v>700</v>
      </c>
      <c r="S173" s="25">
        <f t="shared" si="28"/>
        <v>1.44</v>
      </c>
      <c r="T173" s="87" t="s">
        <v>377</v>
      </c>
      <c r="U173" s="25"/>
      <c r="V173" s="25"/>
      <c r="W173" s="25"/>
      <c r="X173" s="25">
        <v>7</v>
      </c>
      <c r="Y173" s="25">
        <v>50</v>
      </c>
      <c r="Z173" s="25">
        <v>90</v>
      </c>
      <c r="AB173" t="s">
        <v>382</v>
      </c>
    </row>
    <row r="174" spans="1:28" ht="27.75" thickBot="1">
      <c r="A174" s="32"/>
      <c r="B174" s="35" t="s">
        <v>233</v>
      </c>
      <c r="C174" s="32" t="s">
        <v>457</v>
      </c>
      <c r="D174" s="32"/>
      <c r="E174" s="64" t="s">
        <v>169</v>
      </c>
      <c r="F174" s="4" t="s">
        <v>167</v>
      </c>
      <c r="G174" s="24">
        <v>0.7</v>
      </c>
      <c r="H174" s="55">
        <f t="shared" si="26"/>
        <v>0.84</v>
      </c>
      <c r="I174" s="3">
        <f t="shared" si="27"/>
        <v>111</v>
      </c>
      <c r="J174" s="60">
        <v>3</v>
      </c>
      <c r="K174" s="5" t="s">
        <v>25</v>
      </c>
      <c r="L174" s="5"/>
      <c r="M174" s="4">
        <v>1.2</v>
      </c>
      <c r="N174" s="4">
        <v>37</v>
      </c>
      <c r="O174" s="4"/>
      <c r="P174" s="26"/>
      <c r="Q174" s="4">
        <v>1.2</v>
      </c>
      <c r="R174" s="4">
        <v>700</v>
      </c>
      <c r="S174" s="25">
        <f t="shared" si="28"/>
        <v>1.44</v>
      </c>
      <c r="T174" s="87" t="s">
        <v>377</v>
      </c>
      <c r="U174" s="25"/>
      <c r="V174" s="25"/>
      <c r="W174" s="25"/>
      <c r="X174" s="25">
        <v>7</v>
      </c>
      <c r="Y174" s="25">
        <v>50</v>
      </c>
      <c r="Z174" s="25">
        <v>90</v>
      </c>
      <c r="AB174" t="s">
        <v>382</v>
      </c>
    </row>
    <row r="175" spans="1:28" ht="27.75" thickBot="1">
      <c r="A175" s="32">
        <v>116</v>
      </c>
      <c r="B175" s="35" t="s">
        <v>234</v>
      </c>
      <c r="C175" s="32" t="s">
        <v>458</v>
      </c>
      <c r="D175" s="32"/>
      <c r="E175" s="64" t="s">
        <v>170</v>
      </c>
      <c r="F175" s="4" t="s">
        <v>124</v>
      </c>
      <c r="G175" s="24">
        <v>0.7</v>
      </c>
      <c r="H175" s="55">
        <f t="shared" si="26"/>
        <v>6.9999999999999993E-3</v>
      </c>
      <c r="I175" s="3">
        <f t="shared" si="27"/>
        <v>12</v>
      </c>
      <c r="J175" s="60">
        <v>3</v>
      </c>
      <c r="K175" s="5" t="s">
        <v>24</v>
      </c>
      <c r="L175" s="5"/>
      <c r="M175" s="4">
        <v>0.01</v>
      </c>
      <c r="N175" s="4">
        <v>4</v>
      </c>
      <c r="O175" s="4"/>
      <c r="P175" s="26"/>
      <c r="Q175" s="4">
        <v>0.01</v>
      </c>
      <c r="R175" s="4">
        <v>100</v>
      </c>
      <c r="S175" s="25">
        <f t="shared" si="28"/>
        <v>0.2</v>
      </c>
      <c r="T175" s="87" t="s">
        <v>377</v>
      </c>
      <c r="U175" s="25"/>
      <c r="V175" s="25"/>
      <c r="W175" s="25"/>
      <c r="X175" s="25">
        <v>7</v>
      </c>
      <c r="Y175" s="25">
        <v>50</v>
      </c>
      <c r="Z175" s="25">
        <v>90</v>
      </c>
      <c r="AB175" t="s">
        <v>382</v>
      </c>
    </row>
    <row r="176" spans="1:28" ht="27.75" thickBot="1">
      <c r="A176" s="32"/>
      <c r="B176" s="35" t="s">
        <v>233</v>
      </c>
      <c r="C176" s="32" t="s">
        <v>458</v>
      </c>
      <c r="D176" s="32"/>
      <c r="E176" s="64" t="s">
        <v>170</v>
      </c>
      <c r="F176" s="4" t="s">
        <v>124</v>
      </c>
      <c r="G176" s="24">
        <v>0.7</v>
      </c>
      <c r="H176" s="55">
        <f t="shared" si="26"/>
        <v>6.9999999999999993E-3</v>
      </c>
      <c r="I176" s="3">
        <f t="shared" si="27"/>
        <v>12</v>
      </c>
      <c r="J176" s="60">
        <v>3</v>
      </c>
      <c r="K176" s="5" t="s">
        <v>25</v>
      </c>
      <c r="L176" s="5"/>
      <c r="M176" s="4">
        <v>0.01</v>
      </c>
      <c r="N176" s="4">
        <v>4</v>
      </c>
      <c r="O176" s="4"/>
      <c r="P176" s="26"/>
      <c r="Q176" s="4">
        <v>0.01</v>
      </c>
      <c r="R176" s="4">
        <v>100</v>
      </c>
      <c r="S176" s="25">
        <f t="shared" si="28"/>
        <v>0.2</v>
      </c>
      <c r="T176" s="87" t="s">
        <v>377</v>
      </c>
      <c r="U176" s="25"/>
      <c r="V176" s="25"/>
      <c r="W176" s="25"/>
      <c r="X176" s="25">
        <v>7</v>
      </c>
      <c r="Y176" s="25">
        <v>50</v>
      </c>
      <c r="Z176" s="25">
        <v>90</v>
      </c>
      <c r="AB176" t="s">
        <v>382</v>
      </c>
    </row>
    <row r="177" spans="1:28" ht="30">
      <c r="A177" s="32">
        <v>117</v>
      </c>
      <c r="B177" s="35" t="s">
        <v>234</v>
      </c>
      <c r="C177" s="32" t="s">
        <v>459</v>
      </c>
      <c r="D177" s="32"/>
      <c r="E177" s="64" t="s">
        <v>171</v>
      </c>
      <c r="F177" s="4" t="s">
        <v>124</v>
      </c>
      <c r="G177" s="24">
        <v>0.7</v>
      </c>
      <c r="H177" s="55">
        <f t="shared" si="26"/>
        <v>2.0999999999999998E-2</v>
      </c>
      <c r="I177" s="3">
        <f t="shared" si="27"/>
        <v>10.8</v>
      </c>
      <c r="J177" s="60">
        <v>3</v>
      </c>
      <c r="K177" s="5" t="s">
        <v>24</v>
      </c>
      <c r="L177" s="5"/>
      <c r="M177" s="4">
        <v>0.03</v>
      </c>
      <c r="N177" s="4">
        <v>3.6</v>
      </c>
      <c r="O177" s="4"/>
      <c r="P177" s="26"/>
      <c r="Q177" s="4">
        <v>0.03</v>
      </c>
      <c r="R177" s="4">
        <v>100</v>
      </c>
      <c r="S177" s="25">
        <f t="shared" si="28"/>
        <v>0.2</v>
      </c>
      <c r="T177" s="25">
        <v>5</v>
      </c>
      <c r="U177" s="25"/>
      <c r="V177" s="25"/>
      <c r="W177" s="25"/>
      <c r="X177" s="25">
        <v>7</v>
      </c>
      <c r="Y177" s="25">
        <v>50</v>
      </c>
      <c r="Z177" s="25">
        <v>90</v>
      </c>
      <c r="AB177" t="s">
        <v>382</v>
      </c>
    </row>
    <row r="178" spans="1:28" ht="30">
      <c r="A178" s="32"/>
      <c r="B178" s="35" t="s">
        <v>233</v>
      </c>
      <c r="C178" s="32" t="s">
        <v>459</v>
      </c>
      <c r="D178" s="32"/>
      <c r="E178" s="64" t="s">
        <v>171</v>
      </c>
      <c r="F178" s="4" t="s">
        <v>124</v>
      </c>
      <c r="G178" s="24">
        <v>0.7</v>
      </c>
      <c r="H178" s="55">
        <f t="shared" si="26"/>
        <v>2.0999999999999998E-2</v>
      </c>
      <c r="I178" s="3">
        <f t="shared" si="27"/>
        <v>10.8</v>
      </c>
      <c r="J178" s="60">
        <v>3</v>
      </c>
      <c r="K178" s="5" t="s">
        <v>25</v>
      </c>
      <c r="L178" s="5"/>
      <c r="M178" s="4">
        <v>0.03</v>
      </c>
      <c r="N178" s="4">
        <v>3.6</v>
      </c>
      <c r="O178" s="4"/>
      <c r="P178" s="26"/>
      <c r="Q178" s="4">
        <v>0.03</v>
      </c>
      <c r="R178" s="4">
        <v>100</v>
      </c>
      <c r="S178" s="25">
        <f t="shared" si="28"/>
        <v>0.2</v>
      </c>
      <c r="T178" s="25">
        <v>5</v>
      </c>
      <c r="U178" s="25"/>
      <c r="V178" s="25"/>
      <c r="W178" s="25"/>
      <c r="X178" s="25">
        <v>7</v>
      </c>
      <c r="Y178" s="25">
        <v>50</v>
      </c>
      <c r="Z178" s="25">
        <v>90</v>
      </c>
      <c r="AB178" t="s">
        <v>382</v>
      </c>
    </row>
    <row r="179" spans="1:28" ht="30">
      <c r="A179" s="32">
        <v>118</v>
      </c>
      <c r="B179" s="35" t="s">
        <v>236</v>
      </c>
      <c r="C179" s="32" t="s">
        <v>460</v>
      </c>
      <c r="D179" s="32"/>
      <c r="E179" s="64" t="s">
        <v>172</v>
      </c>
      <c r="F179" s="4" t="s">
        <v>20</v>
      </c>
      <c r="G179" s="24">
        <v>0.7</v>
      </c>
      <c r="H179" s="55">
        <f t="shared" si="26"/>
        <v>1.022</v>
      </c>
      <c r="I179" s="3">
        <f t="shared" si="27"/>
        <v>27.03</v>
      </c>
      <c r="J179" s="60">
        <v>3</v>
      </c>
      <c r="K179" s="5" t="s">
        <v>24</v>
      </c>
      <c r="L179" s="5"/>
      <c r="M179" s="4">
        <v>1.46</v>
      </c>
      <c r="N179" s="4">
        <v>9.01</v>
      </c>
      <c r="O179" s="4"/>
      <c r="P179" s="26"/>
      <c r="Q179" s="4">
        <v>0.67</v>
      </c>
      <c r="R179" s="4">
        <v>201.4</v>
      </c>
      <c r="S179" s="25">
        <f t="shared" si="28"/>
        <v>0.80400000000000005</v>
      </c>
      <c r="T179" s="25">
        <v>5</v>
      </c>
      <c r="U179" s="25"/>
      <c r="V179" s="25"/>
      <c r="W179" s="25"/>
      <c r="X179" s="25">
        <v>7</v>
      </c>
      <c r="Y179" s="25">
        <v>50</v>
      </c>
      <c r="Z179" s="25">
        <v>90</v>
      </c>
      <c r="AB179" t="s">
        <v>382</v>
      </c>
    </row>
    <row r="180" spans="1:28" ht="30">
      <c r="A180" s="32"/>
      <c r="B180" s="35" t="s">
        <v>236</v>
      </c>
      <c r="C180" s="32" t="s">
        <v>460</v>
      </c>
      <c r="D180" s="32"/>
      <c r="E180" s="64" t="s">
        <v>172</v>
      </c>
      <c r="F180" s="4" t="s">
        <v>20</v>
      </c>
      <c r="G180" s="24">
        <v>0.7</v>
      </c>
      <c r="H180" s="55">
        <f t="shared" si="26"/>
        <v>1.022</v>
      </c>
      <c r="I180" s="3">
        <f t="shared" si="27"/>
        <v>27.03</v>
      </c>
      <c r="J180" s="60">
        <v>3</v>
      </c>
      <c r="K180" s="5" t="s">
        <v>25</v>
      </c>
      <c r="L180" s="5"/>
      <c r="M180" s="4">
        <v>1.46</v>
      </c>
      <c r="N180" s="4">
        <v>9.01</v>
      </c>
      <c r="O180" s="4"/>
      <c r="P180" s="26"/>
      <c r="Q180" s="4">
        <v>0.67</v>
      </c>
      <c r="R180" s="4">
        <v>201.4</v>
      </c>
      <c r="S180" s="25">
        <f t="shared" si="28"/>
        <v>0.80400000000000005</v>
      </c>
      <c r="T180" s="25">
        <v>5</v>
      </c>
      <c r="U180" s="25"/>
      <c r="V180" s="25"/>
      <c r="W180" s="25"/>
      <c r="X180" s="25">
        <v>7</v>
      </c>
      <c r="Y180" s="25">
        <v>50</v>
      </c>
      <c r="Z180" s="25">
        <v>90</v>
      </c>
      <c r="AB180" t="s">
        <v>382</v>
      </c>
    </row>
    <row r="181" spans="1:28" ht="30" hidden="1">
      <c r="A181" s="32">
        <v>119</v>
      </c>
      <c r="B181" s="35" t="s">
        <v>235</v>
      </c>
      <c r="C181" s="32" t="s">
        <v>173</v>
      </c>
      <c r="D181" s="32"/>
      <c r="E181" s="32" t="s">
        <v>174</v>
      </c>
      <c r="F181" s="4" t="s">
        <v>155</v>
      </c>
      <c r="G181" s="25"/>
      <c r="H181" s="25"/>
      <c r="I181" s="25"/>
      <c r="J181" s="25"/>
      <c r="K181" s="5" t="s">
        <v>24</v>
      </c>
      <c r="L181" s="5"/>
      <c r="M181" s="4" t="s">
        <v>249</v>
      </c>
      <c r="N181" s="4"/>
      <c r="O181" s="4"/>
      <c r="P181" s="26"/>
      <c r="Q181" s="4">
        <v>25</v>
      </c>
      <c r="R181" s="4">
        <v>1247</v>
      </c>
      <c r="S181" s="25"/>
      <c r="T181" s="25"/>
      <c r="U181" s="25"/>
      <c r="V181" s="25"/>
      <c r="W181" s="25"/>
      <c r="X181" s="25"/>
      <c r="Y181" s="25"/>
      <c r="Z181" s="25"/>
      <c r="AB181" t="s">
        <v>382</v>
      </c>
    </row>
    <row r="182" spans="1:28" ht="14.25" hidden="1" customHeight="1">
      <c r="A182" s="32"/>
      <c r="B182" s="35" t="s">
        <v>235</v>
      </c>
      <c r="C182" s="32" t="s">
        <v>173</v>
      </c>
      <c r="D182" s="32"/>
      <c r="E182" s="32" t="s">
        <v>174</v>
      </c>
      <c r="F182" s="4" t="s">
        <v>155</v>
      </c>
      <c r="G182" s="25"/>
      <c r="H182" s="25"/>
      <c r="I182" s="25"/>
      <c r="J182" s="25"/>
      <c r="K182" s="5" t="s">
        <v>25</v>
      </c>
      <c r="L182" s="5"/>
      <c r="M182" s="4" t="s">
        <v>248</v>
      </c>
      <c r="N182" s="4"/>
      <c r="O182" s="4"/>
      <c r="P182" s="26"/>
      <c r="Q182" s="4"/>
      <c r="R182" s="4"/>
      <c r="S182" s="25"/>
      <c r="T182" s="25"/>
      <c r="U182" s="25"/>
      <c r="V182" s="25"/>
      <c r="W182" s="25"/>
      <c r="X182" s="25"/>
      <c r="Y182" s="25"/>
      <c r="Z182" s="25"/>
      <c r="AB182" t="s">
        <v>382</v>
      </c>
    </row>
    <row r="183" spans="1:28" ht="27.75" thickBot="1">
      <c r="A183" s="32">
        <v>120</v>
      </c>
      <c r="B183" s="35" t="s">
        <v>234</v>
      </c>
      <c r="C183" s="32" t="s">
        <v>461</v>
      </c>
      <c r="D183" s="32"/>
      <c r="E183" s="64" t="s">
        <v>175</v>
      </c>
      <c r="F183" s="4" t="s">
        <v>124</v>
      </c>
      <c r="G183" s="24">
        <v>0.7</v>
      </c>
      <c r="H183" s="55">
        <f t="shared" ref="H183:H218" si="29">IF(M183*G183=0,S183,M183*G183)</f>
        <v>4.1999999999999997E-3</v>
      </c>
      <c r="I183" s="3">
        <f t="shared" ref="I183:I218" si="30">N183*J183</f>
        <v>0.18</v>
      </c>
      <c r="J183" s="60">
        <v>3</v>
      </c>
      <c r="K183" s="5" t="s">
        <v>24</v>
      </c>
      <c r="L183" s="5"/>
      <c r="M183" s="4">
        <v>6.0000000000000001E-3</v>
      </c>
      <c r="N183" s="4">
        <v>0.06</v>
      </c>
      <c r="O183" s="4"/>
      <c r="P183" s="26"/>
      <c r="Q183" s="4">
        <v>6.0000000000000001E-3</v>
      </c>
      <c r="R183" s="4">
        <v>50</v>
      </c>
      <c r="S183" s="25">
        <f t="shared" ref="S183:S218" si="31">IF(Q183*1.2&lt;0.2,0.2,Q183*1.2)</f>
        <v>0.2</v>
      </c>
      <c r="T183" s="87" t="s">
        <v>377</v>
      </c>
      <c r="U183" s="25"/>
      <c r="V183" s="25">
        <v>0.5</v>
      </c>
      <c r="W183" s="25"/>
      <c r="X183" s="25">
        <v>7</v>
      </c>
      <c r="Y183" s="25">
        <v>50</v>
      </c>
      <c r="Z183" s="25">
        <v>90</v>
      </c>
      <c r="AB183" t="s">
        <v>382</v>
      </c>
    </row>
    <row r="184" spans="1:28" ht="27.75" thickBot="1">
      <c r="A184" s="32"/>
      <c r="B184" s="35" t="s">
        <v>233</v>
      </c>
      <c r="C184" s="32" t="s">
        <v>461</v>
      </c>
      <c r="D184" s="32"/>
      <c r="E184" s="64" t="s">
        <v>175</v>
      </c>
      <c r="F184" s="4" t="s">
        <v>124</v>
      </c>
      <c r="G184" s="24">
        <v>0.7</v>
      </c>
      <c r="H184" s="55">
        <f t="shared" si="29"/>
        <v>4.1999999999999997E-3</v>
      </c>
      <c r="I184" s="3">
        <f t="shared" si="30"/>
        <v>0.18</v>
      </c>
      <c r="J184" s="60">
        <v>3</v>
      </c>
      <c r="K184" s="5" t="s">
        <v>25</v>
      </c>
      <c r="L184" s="5"/>
      <c r="M184" s="4">
        <v>6.0000000000000001E-3</v>
      </c>
      <c r="N184" s="4">
        <v>0.06</v>
      </c>
      <c r="O184" s="4"/>
      <c r="P184" s="26"/>
      <c r="Q184" s="4">
        <v>6.0000000000000001E-3</v>
      </c>
      <c r="R184" s="4">
        <v>50</v>
      </c>
      <c r="S184" s="25">
        <f t="shared" si="31"/>
        <v>0.2</v>
      </c>
      <c r="T184" s="87" t="s">
        <v>377</v>
      </c>
      <c r="U184" s="25"/>
      <c r="V184" s="25"/>
      <c r="W184" s="25"/>
      <c r="X184" s="25">
        <v>7</v>
      </c>
      <c r="Y184" s="25">
        <v>50</v>
      </c>
      <c r="Z184" s="25">
        <v>90</v>
      </c>
      <c r="AB184" t="s">
        <v>382</v>
      </c>
    </row>
    <row r="185" spans="1:28" ht="27.75" thickBot="1">
      <c r="A185" s="32">
        <v>121</v>
      </c>
      <c r="B185" s="35" t="s">
        <v>234</v>
      </c>
      <c r="C185" s="32" t="s">
        <v>462</v>
      </c>
      <c r="D185" s="32"/>
      <c r="E185" s="64" t="s">
        <v>176</v>
      </c>
      <c r="F185" s="4" t="s">
        <v>124</v>
      </c>
      <c r="G185" s="24">
        <v>0.7</v>
      </c>
      <c r="H185" s="55">
        <f t="shared" si="29"/>
        <v>2.0999999999999996</v>
      </c>
      <c r="I185" s="3">
        <f t="shared" si="30"/>
        <v>330</v>
      </c>
      <c r="J185" s="60">
        <v>3</v>
      </c>
      <c r="K185" s="5" t="s">
        <v>24</v>
      </c>
      <c r="L185" s="5"/>
      <c r="M185" s="4">
        <v>3</v>
      </c>
      <c r="N185" s="4">
        <v>110</v>
      </c>
      <c r="O185" s="4"/>
      <c r="P185" s="26"/>
      <c r="Q185" s="4">
        <v>3</v>
      </c>
      <c r="R185" s="4">
        <v>1000</v>
      </c>
      <c r="S185" s="25">
        <f t="shared" si="31"/>
        <v>3.5999999999999996</v>
      </c>
      <c r="T185" s="87" t="s">
        <v>377</v>
      </c>
      <c r="U185" s="25"/>
      <c r="V185" s="25"/>
      <c r="W185" s="25"/>
      <c r="X185" s="25">
        <v>7</v>
      </c>
      <c r="Y185" s="25">
        <v>50</v>
      </c>
      <c r="Z185" s="25">
        <v>90</v>
      </c>
      <c r="AB185" t="s">
        <v>382</v>
      </c>
    </row>
    <row r="186" spans="1:28" ht="27.75" thickBot="1">
      <c r="A186" s="32"/>
      <c r="B186" s="35" t="s">
        <v>233</v>
      </c>
      <c r="C186" s="32" t="s">
        <v>462</v>
      </c>
      <c r="D186" s="32"/>
      <c r="E186" s="64" t="s">
        <v>176</v>
      </c>
      <c r="F186" s="4" t="s">
        <v>124</v>
      </c>
      <c r="G186" s="24">
        <v>0.7</v>
      </c>
      <c r="H186" s="55">
        <f t="shared" si="29"/>
        <v>2.0999999999999996</v>
      </c>
      <c r="I186" s="3">
        <f t="shared" si="30"/>
        <v>330</v>
      </c>
      <c r="J186" s="60">
        <v>3</v>
      </c>
      <c r="K186" s="5" t="s">
        <v>25</v>
      </c>
      <c r="L186" s="5"/>
      <c r="M186" s="4">
        <v>3</v>
      </c>
      <c r="N186" s="4">
        <v>110</v>
      </c>
      <c r="O186" s="4"/>
      <c r="P186" s="26"/>
      <c r="Q186" s="4">
        <v>3</v>
      </c>
      <c r="R186" s="4">
        <v>1000</v>
      </c>
      <c r="S186" s="25">
        <f t="shared" si="31"/>
        <v>3.5999999999999996</v>
      </c>
      <c r="T186" s="87" t="s">
        <v>377</v>
      </c>
      <c r="U186" s="25"/>
      <c r="V186" s="25"/>
      <c r="W186" s="25"/>
      <c r="X186" s="25">
        <v>7</v>
      </c>
      <c r="Y186" s="25">
        <v>50</v>
      </c>
      <c r="Z186" s="25">
        <v>90</v>
      </c>
      <c r="AB186" t="s">
        <v>382</v>
      </c>
    </row>
    <row r="187" spans="1:28" ht="30.75" thickBot="1">
      <c r="A187" s="32">
        <v>123</v>
      </c>
      <c r="B187" s="35" t="s">
        <v>234</v>
      </c>
      <c r="C187" s="32" t="s">
        <v>463</v>
      </c>
      <c r="D187" s="32"/>
      <c r="E187" s="64" t="s">
        <v>239</v>
      </c>
      <c r="F187" s="4" t="s">
        <v>21</v>
      </c>
      <c r="G187" s="24">
        <v>0.7</v>
      </c>
      <c r="H187" s="55">
        <f t="shared" si="29"/>
        <v>0.216</v>
      </c>
      <c r="I187" s="3">
        <f t="shared" si="30"/>
        <v>15</v>
      </c>
      <c r="J187" s="60">
        <v>3</v>
      </c>
      <c r="K187" s="5" t="s">
        <v>24</v>
      </c>
      <c r="L187" s="5"/>
      <c r="M187" s="4">
        <v>0</v>
      </c>
      <c r="N187" s="4">
        <v>5</v>
      </c>
      <c r="O187" s="4"/>
      <c r="P187" s="26"/>
      <c r="Q187" s="4">
        <v>0.18</v>
      </c>
      <c r="R187" s="4">
        <v>300</v>
      </c>
      <c r="S187" s="25">
        <f t="shared" si="31"/>
        <v>0.216</v>
      </c>
      <c r="T187" s="87" t="s">
        <v>377</v>
      </c>
      <c r="U187" s="25"/>
      <c r="V187" s="25"/>
      <c r="W187" s="25"/>
      <c r="X187" s="25">
        <v>7</v>
      </c>
      <c r="Y187" s="25">
        <v>50</v>
      </c>
      <c r="Z187" s="25">
        <v>90</v>
      </c>
      <c r="AB187" t="s">
        <v>382</v>
      </c>
    </row>
    <row r="188" spans="1:28" ht="30.75" thickBot="1">
      <c r="A188" s="32"/>
      <c r="B188" s="35" t="s">
        <v>233</v>
      </c>
      <c r="C188" s="32" t="s">
        <v>463</v>
      </c>
      <c r="D188" s="32"/>
      <c r="E188" s="64" t="s">
        <v>239</v>
      </c>
      <c r="F188" s="4" t="s">
        <v>21</v>
      </c>
      <c r="G188" s="24">
        <v>0.7</v>
      </c>
      <c r="H188" s="55">
        <f t="shared" si="29"/>
        <v>0.216</v>
      </c>
      <c r="I188" s="3">
        <f t="shared" si="30"/>
        <v>15</v>
      </c>
      <c r="J188" s="60">
        <v>3</v>
      </c>
      <c r="K188" s="5" t="s">
        <v>25</v>
      </c>
      <c r="L188" s="5"/>
      <c r="M188" s="4">
        <v>0</v>
      </c>
      <c r="N188" s="4">
        <v>5</v>
      </c>
      <c r="O188" s="4"/>
      <c r="P188" s="26"/>
      <c r="Q188" s="4">
        <v>0.18</v>
      </c>
      <c r="R188" s="4">
        <v>300</v>
      </c>
      <c r="S188" s="25">
        <f t="shared" si="31"/>
        <v>0.216</v>
      </c>
      <c r="T188" s="87" t="s">
        <v>377</v>
      </c>
      <c r="U188" s="25"/>
      <c r="V188" s="25"/>
      <c r="W188" s="25"/>
      <c r="X188" s="25">
        <v>7</v>
      </c>
      <c r="Y188" s="25">
        <v>50</v>
      </c>
      <c r="Z188" s="25">
        <v>90</v>
      </c>
      <c r="AB188" t="s">
        <v>382</v>
      </c>
    </row>
    <row r="189" spans="1:28">
      <c r="A189" s="32">
        <v>124</v>
      </c>
      <c r="B189" s="36" t="s">
        <v>233</v>
      </c>
      <c r="C189" s="32" t="s">
        <v>464</v>
      </c>
      <c r="D189" s="32"/>
      <c r="E189" s="64" t="s">
        <v>177</v>
      </c>
      <c r="F189" s="4" t="s">
        <v>20</v>
      </c>
      <c r="G189" s="24" t="s">
        <v>354</v>
      </c>
      <c r="H189" s="55" t="e">
        <f t="shared" si="29"/>
        <v>#VALUE!</v>
      </c>
      <c r="I189" s="3">
        <f t="shared" si="30"/>
        <v>86.699999999999989</v>
      </c>
      <c r="J189" s="60">
        <v>3</v>
      </c>
      <c r="K189" s="5" t="s">
        <v>24</v>
      </c>
      <c r="L189" s="5"/>
      <c r="M189" s="4">
        <v>0.57999999999999996</v>
      </c>
      <c r="N189" s="4">
        <v>28.9</v>
      </c>
      <c r="O189" s="4"/>
      <c r="P189" s="26"/>
      <c r="Q189" s="4">
        <v>0.57999999999999996</v>
      </c>
      <c r="R189" s="4">
        <v>1445</v>
      </c>
      <c r="S189" s="25">
        <f t="shared" si="31"/>
        <v>0.69599999999999995</v>
      </c>
      <c r="T189" s="25">
        <v>5</v>
      </c>
      <c r="U189" s="25"/>
      <c r="V189" s="25"/>
      <c r="W189" s="25"/>
      <c r="X189" s="25">
        <v>7</v>
      </c>
      <c r="Y189" s="25">
        <v>50</v>
      </c>
      <c r="Z189" s="25">
        <v>90</v>
      </c>
      <c r="AB189" t="s">
        <v>382</v>
      </c>
    </row>
    <row r="190" spans="1:28">
      <c r="A190" s="32"/>
      <c r="B190" s="36" t="s">
        <v>233</v>
      </c>
      <c r="C190" s="32" t="s">
        <v>464</v>
      </c>
      <c r="D190" s="32"/>
      <c r="E190" s="64" t="s">
        <v>177</v>
      </c>
      <c r="F190" s="4" t="s">
        <v>20</v>
      </c>
      <c r="G190" s="24">
        <v>0.7</v>
      </c>
      <c r="H190" s="55">
        <f t="shared" si="29"/>
        <v>0.40599999999999997</v>
      </c>
      <c r="I190" s="3">
        <f t="shared" si="30"/>
        <v>86.699999999999989</v>
      </c>
      <c r="J190" s="60">
        <v>3</v>
      </c>
      <c r="K190" s="5" t="s">
        <v>25</v>
      </c>
      <c r="L190" s="5"/>
      <c r="M190" s="4">
        <v>0.57999999999999996</v>
      </c>
      <c r="N190" s="4">
        <v>28.9</v>
      </c>
      <c r="O190" s="4"/>
      <c r="P190" s="26"/>
      <c r="Q190" s="4">
        <v>0.57999999999999996</v>
      </c>
      <c r="R190" s="4">
        <v>1445</v>
      </c>
      <c r="S190" s="25">
        <f t="shared" si="31"/>
        <v>0.69599999999999995</v>
      </c>
      <c r="T190" s="25">
        <v>5</v>
      </c>
      <c r="U190" s="25"/>
      <c r="V190" s="25"/>
      <c r="W190" s="25"/>
      <c r="X190" s="25">
        <v>7</v>
      </c>
      <c r="Y190" s="25">
        <v>50</v>
      </c>
      <c r="Z190" s="25">
        <v>90</v>
      </c>
      <c r="AB190" t="s">
        <v>382</v>
      </c>
    </row>
    <row r="191" spans="1:28" ht="27.75" thickBot="1">
      <c r="A191" s="32">
        <v>125</v>
      </c>
      <c r="B191" s="36" t="s">
        <v>233</v>
      </c>
      <c r="C191" s="32" t="s">
        <v>465</v>
      </c>
      <c r="D191" s="32"/>
      <c r="E191" s="64" t="s">
        <v>177</v>
      </c>
      <c r="F191" s="4" t="s">
        <v>19</v>
      </c>
      <c r="G191" s="24">
        <v>0.7</v>
      </c>
      <c r="H191" s="55">
        <f t="shared" si="29"/>
        <v>1.4</v>
      </c>
      <c r="I191" s="3">
        <f t="shared" si="30"/>
        <v>300</v>
      </c>
      <c r="J191" s="60">
        <v>3</v>
      </c>
      <c r="K191" s="5" t="s">
        <v>24</v>
      </c>
      <c r="L191" s="5"/>
      <c r="M191" s="4">
        <v>2</v>
      </c>
      <c r="N191" s="4">
        <v>100</v>
      </c>
      <c r="O191" s="4"/>
      <c r="P191" s="26"/>
      <c r="Q191" s="4">
        <v>2</v>
      </c>
      <c r="R191" s="4">
        <v>5000</v>
      </c>
      <c r="S191" s="25">
        <f t="shared" si="31"/>
        <v>2.4</v>
      </c>
      <c r="T191" s="87" t="s">
        <v>377</v>
      </c>
      <c r="U191" s="25"/>
      <c r="V191" s="25"/>
      <c r="W191" s="25"/>
      <c r="X191" s="25">
        <v>7</v>
      </c>
      <c r="Y191" s="25">
        <v>50</v>
      </c>
      <c r="Z191" s="25">
        <v>90</v>
      </c>
      <c r="AB191" t="s">
        <v>382</v>
      </c>
    </row>
    <row r="192" spans="1:28" ht="27.75" thickBot="1">
      <c r="A192" s="32"/>
      <c r="B192" s="36" t="s">
        <v>233</v>
      </c>
      <c r="C192" s="32" t="s">
        <v>465</v>
      </c>
      <c r="D192" s="32"/>
      <c r="E192" s="64" t="s">
        <v>177</v>
      </c>
      <c r="F192" s="4" t="s">
        <v>19</v>
      </c>
      <c r="G192" s="24">
        <v>0.7</v>
      </c>
      <c r="H192" s="55">
        <f t="shared" si="29"/>
        <v>1.4</v>
      </c>
      <c r="I192" s="3">
        <f t="shared" si="30"/>
        <v>300</v>
      </c>
      <c r="J192" s="60">
        <v>3</v>
      </c>
      <c r="K192" s="5" t="s">
        <v>25</v>
      </c>
      <c r="L192" s="5"/>
      <c r="M192" s="4">
        <v>2</v>
      </c>
      <c r="N192" s="4">
        <v>100</v>
      </c>
      <c r="O192" s="4"/>
      <c r="P192" s="26"/>
      <c r="Q192" s="4">
        <v>2</v>
      </c>
      <c r="R192" s="4">
        <v>5000</v>
      </c>
      <c r="S192" s="25">
        <f t="shared" si="31"/>
        <v>2.4</v>
      </c>
      <c r="T192" s="87" t="s">
        <v>377</v>
      </c>
      <c r="U192" s="25"/>
      <c r="V192" s="25"/>
      <c r="W192" s="25"/>
      <c r="X192" s="25">
        <v>7</v>
      </c>
      <c r="Y192" s="25">
        <v>50</v>
      </c>
      <c r="Z192" s="25">
        <v>90</v>
      </c>
      <c r="AB192" t="s">
        <v>382</v>
      </c>
    </row>
    <row r="193" spans="1:28">
      <c r="A193" s="32">
        <v>126</v>
      </c>
      <c r="B193" s="35" t="s">
        <v>234</v>
      </c>
      <c r="C193" s="32" t="s">
        <v>466</v>
      </c>
      <c r="D193" s="32"/>
      <c r="E193" s="64" t="s">
        <v>178</v>
      </c>
      <c r="F193" s="4" t="s">
        <v>155</v>
      </c>
      <c r="G193" s="24">
        <v>0.7</v>
      </c>
      <c r="H193" s="55">
        <f t="shared" si="29"/>
        <v>0.64400000000000002</v>
      </c>
      <c r="I193" s="3">
        <f t="shared" si="30"/>
        <v>8.370000000000001</v>
      </c>
      <c r="J193" s="60">
        <v>3</v>
      </c>
      <c r="K193" s="5" t="s">
        <v>24</v>
      </c>
      <c r="L193" s="5"/>
      <c r="M193" s="4">
        <v>0.92</v>
      </c>
      <c r="N193" s="4">
        <v>2.79</v>
      </c>
      <c r="O193" s="4"/>
      <c r="P193" s="26"/>
      <c r="Q193" s="4">
        <v>0.15</v>
      </c>
      <c r="R193" s="4">
        <v>12.3</v>
      </c>
      <c r="S193" s="25">
        <f t="shared" si="31"/>
        <v>0.2</v>
      </c>
      <c r="T193" s="25">
        <v>5</v>
      </c>
      <c r="U193" s="25"/>
      <c r="V193" s="25"/>
      <c r="W193" s="25"/>
      <c r="X193" s="25">
        <v>7</v>
      </c>
      <c r="Y193" s="25">
        <v>50</v>
      </c>
      <c r="Z193" s="25">
        <v>90</v>
      </c>
      <c r="AB193" t="s">
        <v>382</v>
      </c>
    </row>
    <row r="194" spans="1:28">
      <c r="A194" s="32"/>
      <c r="B194" s="35" t="s">
        <v>233</v>
      </c>
      <c r="C194" s="32" t="s">
        <v>466</v>
      </c>
      <c r="D194" s="32"/>
      <c r="E194" s="64" t="s">
        <v>178</v>
      </c>
      <c r="F194" s="4" t="s">
        <v>155</v>
      </c>
      <c r="G194" s="24">
        <v>0.7</v>
      </c>
      <c r="H194" s="55">
        <f t="shared" si="29"/>
        <v>0.64400000000000002</v>
      </c>
      <c r="I194" s="3">
        <f t="shared" si="30"/>
        <v>8.370000000000001</v>
      </c>
      <c r="J194" s="60">
        <v>3</v>
      </c>
      <c r="K194" s="5" t="s">
        <v>25</v>
      </c>
      <c r="L194" s="5"/>
      <c r="M194" s="4">
        <v>0.92</v>
      </c>
      <c r="N194" s="4">
        <v>2.79</v>
      </c>
      <c r="O194" s="4"/>
      <c r="P194" s="26"/>
      <c r="Q194" s="4">
        <v>0.15</v>
      </c>
      <c r="R194" s="4">
        <v>12.3</v>
      </c>
      <c r="S194" s="25">
        <f t="shared" si="31"/>
        <v>0.2</v>
      </c>
      <c r="T194" s="25">
        <v>5</v>
      </c>
      <c r="U194" s="25"/>
      <c r="V194" s="25"/>
      <c r="W194" s="25"/>
      <c r="X194" s="25">
        <v>7</v>
      </c>
      <c r="Y194" s="25">
        <v>50</v>
      </c>
      <c r="Z194" s="25">
        <v>90</v>
      </c>
      <c r="AB194" t="s">
        <v>382</v>
      </c>
    </row>
    <row r="195" spans="1:28" ht="30">
      <c r="A195" s="32">
        <v>127</v>
      </c>
      <c r="B195" s="35" t="s">
        <v>234</v>
      </c>
      <c r="C195" s="32" t="s">
        <v>467</v>
      </c>
      <c r="D195" s="32"/>
      <c r="E195" s="64" t="s">
        <v>179</v>
      </c>
      <c r="F195" s="4" t="s">
        <v>155</v>
      </c>
      <c r="G195" s="24">
        <v>0.7</v>
      </c>
      <c r="H195" s="55">
        <f t="shared" si="29"/>
        <v>40.67</v>
      </c>
      <c r="I195" s="3">
        <f t="shared" si="30"/>
        <v>421.79999999999995</v>
      </c>
      <c r="J195" s="60">
        <v>3</v>
      </c>
      <c r="K195" s="5" t="s">
        <v>24</v>
      </c>
      <c r="L195" s="5"/>
      <c r="M195" s="4">
        <v>58.1</v>
      </c>
      <c r="N195" s="4">
        <v>140.6</v>
      </c>
      <c r="O195" s="4" t="s">
        <v>244</v>
      </c>
      <c r="P195" s="26"/>
      <c r="Q195" s="4">
        <v>3.9</v>
      </c>
      <c r="R195" s="4">
        <v>387</v>
      </c>
      <c r="S195" s="25">
        <f t="shared" si="31"/>
        <v>4.68</v>
      </c>
      <c r="T195" s="25">
        <v>5</v>
      </c>
      <c r="U195" s="25"/>
      <c r="V195" s="25"/>
      <c r="W195" s="25"/>
      <c r="X195" s="25">
        <v>7</v>
      </c>
      <c r="Y195" s="25">
        <v>50</v>
      </c>
      <c r="Z195" s="25">
        <v>90</v>
      </c>
      <c r="AB195" t="s">
        <v>382</v>
      </c>
    </row>
    <row r="196" spans="1:28" ht="30">
      <c r="A196" s="32"/>
      <c r="B196" s="35" t="s">
        <v>233</v>
      </c>
      <c r="C196" s="32" t="s">
        <v>467</v>
      </c>
      <c r="D196" s="32"/>
      <c r="E196" s="64" t="s">
        <v>179</v>
      </c>
      <c r="F196" s="4" t="s">
        <v>155</v>
      </c>
      <c r="G196" s="24">
        <v>0.7</v>
      </c>
      <c r="H196" s="55">
        <f t="shared" si="29"/>
        <v>40.67</v>
      </c>
      <c r="I196" s="3">
        <f t="shared" si="30"/>
        <v>421.79999999999995</v>
      </c>
      <c r="J196" s="60">
        <v>3</v>
      </c>
      <c r="K196" s="5" t="s">
        <v>25</v>
      </c>
      <c r="L196" s="5"/>
      <c r="M196" s="4">
        <v>58.1</v>
      </c>
      <c r="N196" s="4">
        <v>140.6</v>
      </c>
      <c r="O196" s="4" t="s">
        <v>244</v>
      </c>
      <c r="P196" s="26"/>
      <c r="Q196" s="4">
        <v>3.9</v>
      </c>
      <c r="R196" s="4">
        <v>387</v>
      </c>
      <c r="S196" s="25">
        <f t="shared" si="31"/>
        <v>4.68</v>
      </c>
      <c r="T196" s="25">
        <v>5</v>
      </c>
      <c r="U196" s="25"/>
      <c r="V196" s="25"/>
      <c r="W196" s="25"/>
      <c r="X196" s="25">
        <v>7</v>
      </c>
      <c r="Y196" s="25">
        <v>50</v>
      </c>
      <c r="Z196" s="25">
        <v>90</v>
      </c>
      <c r="AB196" t="s">
        <v>382</v>
      </c>
    </row>
    <row r="197" spans="1:28" ht="30">
      <c r="A197" s="32">
        <v>128</v>
      </c>
      <c r="B197" s="35" t="s">
        <v>234</v>
      </c>
      <c r="C197" s="32" t="s">
        <v>468</v>
      </c>
      <c r="D197" s="32"/>
      <c r="E197" s="64" t="s">
        <v>180</v>
      </c>
      <c r="F197" s="4" t="s">
        <v>20</v>
      </c>
      <c r="G197" s="24">
        <v>0.7</v>
      </c>
      <c r="H197" s="55">
        <f t="shared" si="29"/>
        <v>2.4499999999999997</v>
      </c>
      <c r="I197" s="3">
        <f t="shared" si="30"/>
        <v>19.5</v>
      </c>
      <c r="J197" s="60">
        <v>3</v>
      </c>
      <c r="K197" s="5" t="s">
        <v>24</v>
      </c>
      <c r="L197" s="5"/>
      <c r="M197" s="4">
        <v>3.5</v>
      </c>
      <c r="N197" s="4">
        <v>6.5</v>
      </c>
      <c r="O197" s="4"/>
      <c r="P197" s="26"/>
      <c r="Q197" s="4">
        <v>0.3</v>
      </c>
      <c r="R197" s="4">
        <v>30.8</v>
      </c>
      <c r="S197" s="25">
        <f t="shared" si="31"/>
        <v>0.36</v>
      </c>
      <c r="T197" s="25">
        <v>5</v>
      </c>
      <c r="U197" s="25"/>
      <c r="V197" s="25"/>
      <c r="W197" s="25"/>
      <c r="X197" s="25">
        <v>7</v>
      </c>
      <c r="Y197" s="25">
        <v>50</v>
      </c>
      <c r="Z197" s="25">
        <v>90</v>
      </c>
      <c r="AB197" t="s">
        <v>382</v>
      </c>
    </row>
    <row r="198" spans="1:28" ht="30">
      <c r="A198" s="32"/>
      <c r="B198" s="35" t="s">
        <v>233</v>
      </c>
      <c r="C198" s="32" t="s">
        <v>468</v>
      </c>
      <c r="D198" s="32"/>
      <c r="E198" s="64" t="s">
        <v>180</v>
      </c>
      <c r="F198" s="4" t="s">
        <v>20</v>
      </c>
      <c r="G198" s="24">
        <v>0.7</v>
      </c>
      <c r="H198" s="55">
        <f t="shared" si="29"/>
        <v>2.4499999999999997</v>
      </c>
      <c r="I198" s="3">
        <f t="shared" si="30"/>
        <v>19.5</v>
      </c>
      <c r="J198" s="60">
        <v>3</v>
      </c>
      <c r="K198" s="5" t="s">
        <v>25</v>
      </c>
      <c r="L198" s="5"/>
      <c r="M198" s="4">
        <v>3.5</v>
      </c>
      <c r="N198" s="4">
        <v>6.5</v>
      </c>
      <c r="O198" s="4"/>
      <c r="P198" s="26"/>
      <c r="Q198" s="4">
        <v>0.3</v>
      </c>
      <c r="R198" s="4">
        <v>30.8</v>
      </c>
      <c r="S198" s="25">
        <f t="shared" si="31"/>
        <v>0.36</v>
      </c>
      <c r="T198" s="25">
        <v>5</v>
      </c>
      <c r="U198" s="25"/>
      <c r="V198" s="25"/>
      <c r="W198" s="25"/>
      <c r="X198" s="25">
        <v>7</v>
      </c>
      <c r="Y198" s="25">
        <v>50</v>
      </c>
      <c r="Z198" s="25">
        <v>90</v>
      </c>
      <c r="AB198" t="s">
        <v>382</v>
      </c>
    </row>
    <row r="199" spans="1:28">
      <c r="A199" s="32">
        <v>129</v>
      </c>
      <c r="B199" s="35" t="s">
        <v>234</v>
      </c>
      <c r="C199" s="32" t="s">
        <v>469</v>
      </c>
      <c r="D199" s="32"/>
      <c r="E199" s="64" t="s">
        <v>181</v>
      </c>
      <c r="F199" s="4" t="s">
        <v>20</v>
      </c>
      <c r="G199" s="24">
        <v>0.7</v>
      </c>
      <c r="H199" s="55">
        <f t="shared" si="29"/>
        <v>8.0499999999999989</v>
      </c>
      <c r="I199" s="3">
        <f t="shared" si="30"/>
        <v>68.099999999999994</v>
      </c>
      <c r="J199" s="60">
        <v>3</v>
      </c>
      <c r="K199" s="5" t="s">
        <v>24</v>
      </c>
      <c r="L199" s="5"/>
      <c r="M199" s="4">
        <v>11.5</v>
      </c>
      <c r="N199" s="4">
        <v>22.7</v>
      </c>
      <c r="O199" s="4"/>
      <c r="P199" s="26"/>
      <c r="Q199" s="4">
        <v>1.3</v>
      </c>
      <c r="R199" s="4">
        <v>155</v>
      </c>
      <c r="S199" s="25">
        <f t="shared" si="31"/>
        <v>1.56</v>
      </c>
      <c r="T199" s="25">
        <v>5</v>
      </c>
      <c r="U199" s="25"/>
      <c r="V199" s="25"/>
      <c r="W199" s="25"/>
      <c r="X199" s="25">
        <v>7</v>
      </c>
      <c r="Y199" s="25">
        <v>50</v>
      </c>
      <c r="Z199" s="25">
        <v>90</v>
      </c>
      <c r="AB199" t="s">
        <v>382</v>
      </c>
    </row>
    <row r="200" spans="1:28">
      <c r="A200" s="32"/>
      <c r="B200" s="35" t="s">
        <v>233</v>
      </c>
      <c r="C200" s="32" t="s">
        <v>469</v>
      </c>
      <c r="D200" s="32"/>
      <c r="E200" s="64" t="s">
        <v>181</v>
      </c>
      <c r="F200" s="4" t="s">
        <v>20</v>
      </c>
      <c r="G200" s="24">
        <v>0.7</v>
      </c>
      <c r="H200" s="55">
        <f t="shared" si="29"/>
        <v>8.0499999999999989</v>
      </c>
      <c r="I200" s="3">
        <f t="shared" si="30"/>
        <v>68.099999999999994</v>
      </c>
      <c r="J200" s="60">
        <v>3</v>
      </c>
      <c r="K200" s="5" t="s">
        <v>25</v>
      </c>
      <c r="L200" s="5"/>
      <c r="M200" s="4">
        <v>11.5</v>
      </c>
      <c r="N200" s="4">
        <v>22.7</v>
      </c>
      <c r="O200" s="4"/>
      <c r="P200" s="26"/>
      <c r="Q200" s="4">
        <v>1.3</v>
      </c>
      <c r="R200" s="4">
        <v>155</v>
      </c>
      <c r="S200" s="25">
        <f t="shared" si="31"/>
        <v>1.56</v>
      </c>
      <c r="T200" s="25">
        <v>5</v>
      </c>
      <c r="U200" s="25"/>
      <c r="V200" s="25"/>
      <c r="W200" s="25"/>
      <c r="X200" s="25">
        <v>7</v>
      </c>
      <c r="Y200" s="25">
        <v>50</v>
      </c>
      <c r="Z200" s="25">
        <v>90</v>
      </c>
      <c r="AB200" t="s">
        <v>382</v>
      </c>
    </row>
    <row r="201" spans="1:28" ht="30">
      <c r="A201" s="32">
        <v>130</v>
      </c>
      <c r="B201" s="35" t="s">
        <v>234</v>
      </c>
      <c r="C201" s="32" t="s">
        <v>470</v>
      </c>
      <c r="D201" s="32"/>
      <c r="E201" s="64" t="s">
        <v>182</v>
      </c>
      <c r="F201" s="4" t="s">
        <v>183</v>
      </c>
      <c r="G201" s="24">
        <v>0.7</v>
      </c>
      <c r="H201" s="55">
        <f t="shared" si="29"/>
        <v>0.38500000000000001</v>
      </c>
      <c r="I201" s="3">
        <f t="shared" si="30"/>
        <v>14.34</v>
      </c>
      <c r="J201" s="60">
        <v>3</v>
      </c>
      <c r="K201" s="5" t="s">
        <v>24</v>
      </c>
      <c r="L201" s="5"/>
      <c r="M201" s="4">
        <v>0.55000000000000004</v>
      </c>
      <c r="N201" s="4">
        <v>4.78</v>
      </c>
      <c r="O201" s="4" t="s">
        <v>245</v>
      </c>
      <c r="P201" s="26"/>
      <c r="Q201" s="4">
        <v>8.0000000000000002E-3</v>
      </c>
      <c r="R201" s="4">
        <v>150</v>
      </c>
      <c r="S201" s="25">
        <f t="shared" si="31"/>
        <v>0.2</v>
      </c>
      <c r="T201" s="25">
        <v>5</v>
      </c>
      <c r="U201" s="25"/>
      <c r="V201" s="25"/>
      <c r="W201" s="25"/>
      <c r="X201" s="25">
        <v>7</v>
      </c>
      <c r="Y201" s="25">
        <v>50</v>
      </c>
      <c r="Z201" s="25">
        <v>90</v>
      </c>
      <c r="AB201" t="s">
        <v>382</v>
      </c>
    </row>
    <row r="202" spans="1:28" ht="30">
      <c r="A202" s="32"/>
      <c r="B202" s="35" t="s">
        <v>233</v>
      </c>
      <c r="C202" s="32" t="s">
        <v>470</v>
      </c>
      <c r="D202" s="32"/>
      <c r="E202" s="64" t="s">
        <v>182</v>
      </c>
      <c r="F202" s="4" t="s">
        <v>183</v>
      </c>
      <c r="G202" s="24">
        <v>0.7</v>
      </c>
      <c r="H202" s="55">
        <f t="shared" si="29"/>
        <v>0.38500000000000001</v>
      </c>
      <c r="I202" s="3">
        <f t="shared" si="30"/>
        <v>14.34</v>
      </c>
      <c r="J202" s="60">
        <v>3</v>
      </c>
      <c r="K202" s="5" t="s">
        <v>25</v>
      </c>
      <c r="L202" s="5"/>
      <c r="M202" s="4">
        <v>0.55000000000000004</v>
      </c>
      <c r="N202" s="4">
        <v>4.78</v>
      </c>
      <c r="O202" s="4" t="s">
        <v>245</v>
      </c>
      <c r="P202" s="26"/>
      <c r="Q202" s="4">
        <v>8.0000000000000002E-3</v>
      </c>
      <c r="R202" s="4">
        <v>150</v>
      </c>
      <c r="S202" s="25">
        <f t="shared" si="31"/>
        <v>0.2</v>
      </c>
      <c r="T202" s="25">
        <v>5</v>
      </c>
      <c r="U202" s="25"/>
      <c r="V202" s="25"/>
      <c r="W202" s="25"/>
      <c r="X202" s="25">
        <v>7</v>
      </c>
      <c r="Y202" s="25">
        <v>50</v>
      </c>
      <c r="Z202" s="25">
        <v>90</v>
      </c>
      <c r="AB202" t="s">
        <v>382</v>
      </c>
    </row>
    <row r="203" spans="1:28" ht="30">
      <c r="A203" s="32">
        <v>131</v>
      </c>
      <c r="B203" s="35" t="s">
        <v>234</v>
      </c>
      <c r="C203" s="32" t="s">
        <v>471</v>
      </c>
      <c r="D203" s="32"/>
      <c r="E203" s="64" t="s">
        <v>184</v>
      </c>
      <c r="F203" s="4" t="s">
        <v>167</v>
      </c>
      <c r="G203" s="24">
        <v>0.7</v>
      </c>
      <c r="H203" s="55">
        <f t="shared" si="29"/>
        <v>33.6</v>
      </c>
      <c r="I203" s="3">
        <f t="shared" si="30"/>
        <v>180</v>
      </c>
      <c r="J203" s="60">
        <v>3</v>
      </c>
      <c r="K203" s="5" t="s">
        <v>24</v>
      </c>
      <c r="L203" s="5"/>
      <c r="M203" s="4">
        <v>0</v>
      </c>
      <c r="N203" s="4">
        <v>60</v>
      </c>
      <c r="O203" s="4"/>
      <c r="P203" s="26"/>
      <c r="Q203" s="4">
        <v>28</v>
      </c>
      <c r="R203" s="4">
        <v>1300</v>
      </c>
      <c r="S203" s="25">
        <f t="shared" si="31"/>
        <v>33.6</v>
      </c>
      <c r="T203" s="25">
        <v>5</v>
      </c>
      <c r="U203" s="25"/>
      <c r="V203" s="25"/>
      <c r="W203" s="25"/>
      <c r="X203" s="25">
        <v>7</v>
      </c>
      <c r="Y203" s="25">
        <v>50</v>
      </c>
      <c r="Z203" s="25">
        <v>90</v>
      </c>
      <c r="AB203" t="s">
        <v>382</v>
      </c>
    </row>
    <row r="204" spans="1:28" ht="30">
      <c r="A204" s="32"/>
      <c r="B204" s="35" t="s">
        <v>233</v>
      </c>
      <c r="C204" s="32" t="s">
        <v>471</v>
      </c>
      <c r="D204" s="32"/>
      <c r="E204" s="64" t="s">
        <v>184</v>
      </c>
      <c r="F204" s="4" t="s">
        <v>167</v>
      </c>
      <c r="G204" s="24">
        <v>0.7</v>
      </c>
      <c r="H204" s="55">
        <f t="shared" si="29"/>
        <v>33.6</v>
      </c>
      <c r="I204" s="3">
        <f t="shared" si="30"/>
        <v>180</v>
      </c>
      <c r="J204" s="60">
        <v>3</v>
      </c>
      <c r="K204" s="5" t="s">
        <v>25</v>
      </c>
      <c r="L204" s="5"/>
      <c r="M204" s="4">
        <v>0</v>
      </c>
      <c r="N204" s="4">
        <v>60</v>
      </c>
      <c r="O204" s="4"/>
      <c r="P204" s="26"/>
      <c r="Q204" s="4">
        <v>28</v>
      </c>
      <c r="R204" s="4">
        <v>1300</v>
      </c>
      <c r="S204" s="25">
        <f t="shared" si="31"/>
        <v>33.6</v>
      </c>
      <c r="T204" s="25">
        <v>5</v>
      </c>
      <c r="U204" s="25"/>
      <c r="V204" s="25"/>
      <c r="W204" s="25"/>
      <c r="X204" s="25">
        <v>7</v>
      </c>
      <c r="Y204" s="25">
        <v>50</v>
      </c>
      <c r="Z204" s="25">
        <v>90</v>
      </c>
      <c r="AB204" t="s">
        <v>382</v>
      </c>
    </row>
    <row r="205" spans="1:28" ht="30">
      <c r="A205" s="32">
        <v>132</v>
      </c>
      <c r="B205" s="35" t="s">
        <v>234</v>
      </c>
      <c r="C205" s="32" t="s">
        <v>472</v>
      </c>
      <c r="D205" s="32"/>
      <c r="E205" s="64" t="s">
        <v>185</v>
      </c>
      <c r="F205" s="4" t="s">
        <v>167</v>
      </c>
      <c r="G205" s="24">
        <v>0.7</v>
      </c>
      <c r="H205" s="55">
        <f t="shared" si="29"/>
        <v>18</v>
      </c>
      <c r="I205" s="3">
        <f t="shared" si="30"/>
        <v>180</v>
      </c>
      <c r="J205" s="60">
        <v>3</v>
      </c>
      <c r="K205" s="5" t="s">
        <v>24</v>
      </c>
      <c r="L205" s="5"/>
      <c r="M205" s="4">
        <v>0</v>
      </c>
      <c r="N205" s="4">
        <v>60</v>
      </c>
      <c r="O205" s="4"/>
      <c r="P205" s="26"/>
      <c r="Q205" s="4">
        <v>15</v>
      </c>
      <c r="R205" s="4">
        <v>500</v>
      </c>
      <c r="S205" s="25">
        <f t="shared" si="31"/>
        <v>18</v>
      </c>
      <c r="T205" s="25">
        <v>5</v>
      </c>
      <c r="U205" s="25"/>
      <c r="V205" s="25"/>
      <c r="W205" s="25"/>
      <c r="X205" s="25">
        <v>7</v>
      </c>
      <c r="Y205" s="25">
        <v>50</v>
      </c>
      <c r="Z205" s="25">
        <v>90</v>
      </c>
      <c r="AB205" t="s">
        <v>382</v>
      </c>
    </row>
    <row r="206" spans="1:28" ht="30">
      <c r="A206" s="32"/>
      <c r="B206" s="35" t="s">
        <v>233</v>
      </c>
      <c r="C206" s="32" t="s">
        <v>472</v>
      </c>
      <c r="D206" s="32"/>
      <c r="E206" s="64" t="s">
        <v>185</v>
      </c>
      <c r="F206" s="4" t="s">
        <v>167</v>
      </c>
      <c r="G206" s="24">
        <v>0.7</v>
      </c>
      <c r="H206" s="55">
        <f t="shared" si="29"/>
        <v>18</v>
      </c>
      <c r="I206" s="3">
        <f t="shared" si="30"/>
        <v>180</v>
      </c>
      <c r="J206" s="60">
        <v>3</v>
      </c>
      <c r="K206" s="5" t="s">
        <v>25</v>
      </c>
      <c r="L206" s="5"/>
      <c r="M206" s="4">
        <v>0</v>
      </c>
      <c r="N206" s="4">
        <v>60</v>
      </c>
      <c r="O206" s="4"/>
      <c r="P206" s="26"/>
      <c r="Q206" s="4">
        <v>15</v>
      </c>
      <c r="R206" s="4">
        <v>500</v>
      </c>
      <c r="S206" s="25">
        <f t="shared" si="31"/>
        <v>18</v>
      </c>
      <c r="T206" s="25">
        <v>5</v>
      </c>
      <c r="U206" s="25"/>
      <c r="V206" s="25"/>
      <c r="W206" s="25"/>
      <c r="X206" s="25">
        <v>7</v>
      </c>
      <c r="Y206" s="25">
        <v>50</v>
      </c>
      <c r="Z206" s="25">
        <v>90</v>
      </c>
      <c r="AB206" t="s">
        <v>382</v>
      </c>
    </row>
    <row r="207" spans="1:28" ht="27.75" thickBot="1">
      <c r="A207" s="32">
        <v>133</v>
      </c>
      <c r="B207" s="35" t="s">
        <v>233</v>
      </c>
      <c r="C207" s="32" t="s">
        <v>473</v>
      </c>
      <c r="D207" s="32"/>
      <c r="E207" s="64" t="s">
        <v>238</v>
      </c>
      <c r="F207" s="4" t="s">
        <v>20</v>
      </c>
      <c r="G207" s="24">
        <v>0.7</v>
      </c>
      <c r="H207" s="55">
        <f t="shared" si="29"/>
        <v>33.599999999999994</v>
      </c>
      <c r="I207" s="3">
        <f t="shared" si="30"/>
        <v>2124</v>
      </c>
      <c r="J207" s="60">
        <v>3</v>
      </c>
      <c r="K207" s="5" t="s">
        <v>24</v>
      </c>
      <c r="L207" s="5"/>
      <c r="M207" s="4">
        <v>48</v>
      </c>
      <c r="N207" s="4">
        <v>708</v>
      </c>
      <c r="O207" s="4"/>
      <c r="P207" s="26"/>
      <c r="Q207" s="4">
        <v>1</v>
      </c>
      <c r="R207" s="4">
        <v>3630</v>
      </c>
      <c r="S207" s="25">
        <f t="shared" si="31"/>
        <v>1.2</v>
      </c>
      <c r="T207" s="87" t="s">
        <v>377</v>
      </c>
      <c r="U207" s="25"/>
      <c r="V207" s="25"/>
      <c r="W207" s="25"/>
      <c r="X207" s="25">
        <v>7</v>
      </c>
      <c r="Y207" s="25">
        <v>50</v>
      </c>
      <c r="Z207" s="25">
        <v>90</v>
      </c>
      <c r="AB207" t="s">
        <v>382</v>
      </c>
    </row>
    <row r="208" spans="1:28" ht="27.75" thickBot="1">
      <c r="A208" s="32"/>
      <c r="B208" s="35" t="s">
        <v>233</v>
      </c>
      <c r="C208" s="32" t="s">
        <v>473</v>
      </c>
      <c r="D208" s="32"/>
      <c r="E208" s="64" t="s">
        <v>186</v>
      </c>
      <c r="F208" s="4" t="s">
        <v>20</v>
      </c>
      <c r="G208" s="24">
        <v>0.7</v>
      </c>
      <c r="H208" s="55">
        <f t="shared" si="29"/>
        <v>15.399999999999999</v>
      </c>
      <c r="I208" s="3">
        <f t="shared" si="30"/>
        <v>1920</v>
      </c>
      <c r="J208" s="60">
        <v>3</v>
      </c>
      <c r="K208" s="5" t="s">
        <v>25</v>
      </c>
      <c r="L208" s="5"/>
      <c r="M208" s="4">
        <v>22</v>
      </c>
      <c r="N208" s="4">
        <v>640</v>
      </c>
      <c r="O208" s="4"/>
      <c r="P208" s="26"/>
      <c r="Q208" s="4">
        <v>1</v>
      </c>
      <c r="R208" s="4">
        <v>3630</v>
      </c>
      <c r="S208" s="25">
        <f t="shared" si="31"/>
        <v>1.2</v>
      </c>
      <c r="T208" s="87" t="s">
        <v>377</v>
      </c>
      <c r="U208" s="25"/>
      <c r="V208" s="25"/>
      <c r="W208" s="25"/>
      <c r="X208" s="25">
        <v>7</v>
      </c>
      <c r="Y208" s="25">
        <v>50</v>
      </c>
      <c r="Z208" s="25">
        <v>90</v>
      </c>
      <c r="AB208" t="s">
        <v>382</v>
      </c>
    </row>
    <row r="209" spans="1:28">
      <c r="A209" s="32">
        <v>134</v>
      </c>
      <c r="B209" s="35" t="s">
        <v>233</v>
      </c>
      <c r="C209" s="32" t="s">
        <v>474</v>
      </c>
      <c r="D209" s="32"/>
      <c r="E209" s="64" t="s">
        <v>187</v>
      </c>
      <c r="F209" s="4" t="s">
        <v>155</v>
      </c>
      <c r="G209" s="24">
        <v>0.7</v>
      </c>
      <c r="H209" s="55">
        <f t="shared" si="29"/>
        <v>5.3479999999999999</v>
      </c>
      <c r="I209" s="3">
        <f t="shared" si="30"/>
        <v>36.57</v>
      </c>
      <c r="J209" s="60">
        <v>3</v>
      </c>
      <c r="K209" s="5" t="s">
        <v>24</v>
      </c>
      <c r="L209" s="5"/>
      <c r="M209" s="4">
        <v>7.64</v>
      </c>
      <c r="N209" s="4">
        <v>12.19</v>
      </c>
      <c r="O209" s="4"/>
      <c r="P209" s="26"/>
      <c r="Q209" s="4">
        <v>0.79</v>
      </c>
      <c r="R209" s="4">
        <v>54.36</v>
      </c>
      <c r="S209" s="25">
        <f t="shared" si="31"/>
        <v>0.94799999999999995</v>
      </c>
      <c r="T209" s="25">
        <v>5</v>
      </c>
      <c r="U209" s="25"/>
      <c r="V209" s="25"/>
      <c r="W209" s="25"/>
      <c r="X209" s="25">
        <v>7</v>
      </c>
      <c r="Y209" s="25">
        <v>50</v>
      </c>
      <c r="Z209" s="25">
        <v>90</v>
      </c>
      <c r="AB209" t="s">
        <v>382</v>
      </c>
    </row>
    <row r="210" spans="1:28">
      <c r="A210" s="32"/>
      <c r="B210" s="35" t="s">
        <v>233</v>
      </c>
      <c r="C210" s="32" t="s">
        <v>474</v>
      </c>
      <c r="D210" s="32"/>
      <c r="E210" s="64" t="s">
        <v>187</v>
      </c>
      <c r="F210" s="4" t="s">
        <v>155</v>
      </c>
      <c r="G210" s="24">
        <v>0.7</v>
      </c>
      <c r="H210" s="55">
        <f t="shared" si="29"/>
        <v>5.3479999999999999</v>
      </c>
      <c r="I210" s="3">
        <f t="shared" si="30"/>
        <v>36.57</v>
      </c>
      <c r="J210" s="60">
        <v>3</v>
      </c>
      <c r="K210" s="5" t="s">
        <v>25</v>
      </c>
      <c r="L210" s="5"/>
      <c r="M210" s="4">
        <v>7.64</v>
      </c>
      <c r="N210" s="4">
        <v>12.19</v>
      </c>
      <c r="O210" s="4"/>
      <c r="P210" s="26"/>
      <c r="Q210" s="4">
        <v>0.79</v>
      </c>
      <c r="R210" s="4">
        <v>54.36</v>
      </c>
      <c r="S210" s="25">
        <f t="shared" si="31"/>
        <v>0.94799999999999995</v>
      </c>
      <c r="T210" s="25">
        <v>5</v>
      </c>
      <c r="U210" s="25"/>
      <c r="V210" s="25"/>
      <c r="W210" s="25"/>
      <c r="X210" s="25">
        <v>7</v>
      </c>
      <c r="Y210" s="25">
        <v>50</v>
      </c>
      <c r="Z210" s="25">
        <v>90</v>
      </c>
      <c r="AB210" t="s">
        <v>382</v>
      </c>
    </row>
    <row r="211" spans="1:28" ht="27.75" thickBot="1">
      <c r="A211" s="32">
        <v>135</v>
      </c>
      <c r="B211" s="35" t="s">
        <v>233</v>
      </c>
      <c r="C211" s="32" t="s">
        <v>475</v>
      </c>
      <c r="D211" s="32"/>
      <c r="E211" s="64" t="s">
        <v>188</v>
      </c>
      <c r="F211" s="4" t="s">
        <v>20</v>
      </c>
      <c r="G211" s="24">
        <v>0.7</v>
      </c>
      <c r="H211" s="55">
        <f t="shared" si="29"/>
        <v>109.19999999999999</v>
      </c>
      <c r="I211" s="3">
        <f t="shared" si="30"/>
        <v>2016</v>
      </c>
      <c r="J211" s="60">
        <v>3</v>
      </c>
      <c r="K211" s="5" t="s">
        <v>24</v>
      </c>
      <c r="L211" s="5"/>
      <c r="M211" s="4">
        <v>156</v>
      </c>
      <c r="N211" s="4">
        <v>672</v>
      </c>
      <c r="O211" s="4"/>
      <c r="P211" s="26"/>
      <c r="Q211" s="4">
        <v>33</v>
      </c>
      <c r="R211" s="4">
        <v>1476</v>
      </c>
      <c r="S211" s="25">
        <f t="shared" si="31"/>
        <v>39.6</v>
      </c>
      <c r="T211" s="87" t="s">
        <v>377</v>
      </c>
      <c r="U211" s="25"/>
      <c r="V211" s="25"/>
      <c r="W211" s="25"/>
      <c r="X211" s="25">
        <v>7</v>
      </c>
      <c r="Y211" s="25">
        <v>50</v>
      </c>
      <c r="Z211" s="25">
        <v>90</v>
      </c>
      <c r="AB211" t="s">
        <v>382</v>
      </c>
    </row>
    <row r="212" spans="1:28" ht="27.75" thickBot="1">
      <c r="A212" s="32"/>
      <c r="B212" s="35" t="s">
        <v>233</v>
      </c>
      <c r="C212" s="32" t="s">
        <v>475</v>
      </c>
      <c r="D212" s="32"/>
      <c r="E212" s="64" t="s">
        <v>188</v>
      </c>
      <c r="F212" s="4" t="s">
        <v>20</v>
      </c>
      <c r="G212" s="24">
        <v>0.7</v>
      </c>
      <c r="H212" s="55">
        <f t="shared" si="29"/>
        <v>109.19999999999999</v>
      </c>
      <c r="I212" s="3">
        <f t="shared" si="30"/>
        <v>2016</v>
      </c>
      <c r="J212" s="60">
        <v>3</v>
      </c>
      <c r="K212" s="5" t="s">
        <v>25</v>
      </c>
      <c r="L212" s="5"/>
      <c r="M212" s="4">
        <v>156</v>
      </c>
      <c r="N212" s="4">
        <v>672</v>
      </c>
      <c r="O212" s="4"/>
      <c r="P212" s="26"/>
      <c r="Q212" s="4">
        <v>33</v>
      </c>
      <c r="R212" s="4">
        <v>1476</v>
      </c>
      <c r="S212" s="25">
        <f t="shared" si="31"/>
        <v>39.6</v>
      </c>
      <c r="T212" s="87" t="s">
        <v>377</v>
      </c>
      <c r="U212" s="25"/>
      <c r="V212" s="25"/>
      <c r="W212" s="25"/>
      <c r="X212" s="25">
        <v>7</v>
      </c>
      <c r="Y212" s="25">
        <v>50</v>
      </c>
      <c r="Z212" s="25">
        <v>90</v>
      </c>
      <c r="AB212" t="s">
        <v>382</v>
      </c>
    </row>
    <row r="213" spans="1:28">
      <c r="A213" s="32">
        <v>136</v>
      </c>
      <c r="B213" s="35" t="s">
        <v>233</v>
      </c>
      <c r="C213" s="32" t="s">
        <v>478</v>
      </c>
      <c r="D213" s="32"/>
      <c r="E213" s="64" t="s">
        <v>189</v>
      </c>
      <c r="F213" s="4" t="s">
        <v>21</v>
      </c>
      <c r="G213" s="24">
        <v>0.7</v>
      </c>
      <c r="H213" s="55">
        <f t="shared" si="29"/>
        <v>21</v>
      </c>
      <c r="I213" s="3">
        <f t="shared" si="30"/>
        <v>300</v>
      </c>
      <c r="J213" s="60">
        <v>3</v>
      </c>
      <c r="K213" s="5" t="s">
        <v>24</v>
      </c>
      <c r="L213" s="31" t="s">
        <v>252</v>
      </c>
      <c r="M213" s="4">
        <v>30</v>
      </c>
      <c r="N213" s="4">
        <v>100</v>
      </c>
      <c r="O213" s="4"/>
      <c r="P213" s="26"/>
      <c r="Q213" s="4">
        <v>4.2</v>
      </c>
      <c r="R213" s="4">
        <v>150</v>
      </c>
      <c r="S213" s="25">
        <f t="shared" si="31"/>
        <v>5.04</v>
      </c>
      <c r="T213" s="25">
        <v>5</v>
      </c>
      <c r="U213" s="25"/>
      <c r="V213" s="25"/>
      <c r="W213" s="25"/>
      <c r="X213" s="25">
        <v>7</v>
      </c>
      <c r="Y213" s="25">
        <v>50</v>
      </c>
      <c r="Z213" s="25">
        <v>90</v>
      </c>
      <c r="AB213" t="s">
        <v>382</v>
      </c>
    </row>
    <row r="214" spans="1:28">
      <c r="A214" s="32"/>
      <c r="B214" s="35" t="s">
        <v>233</v>
      </c>
      <c r="C214" s="32" t="s">
        <v>478</v>
      </c>
      <c r="D214" s="32"/>
      <c r="E214" s="64" t="s">
        <v>189</v>
      </c>
      <c r="F214" s="4" t="s">
        <v>21</v>
      </c>
      <c r="G214" s="24">
        <v>0.7</v>
      </c>
      <c r="H214" s="55">
        <f t="shared" si="29"/>
        <v>21</v>
      </c>
      <c r="I214" s="3">
        <f t="shared" si="30"/>
        <v>300</v>
      </c>
      <c r="J214" s="60">
        <v>3</v>
      </c>
      <c r="K214" s="5" t="s">
        <v>25</v>
      </c>
      <c r="L214" s="31" t="s">
        <v>252</v>
      </c>
      <c r="M214" s="4">
        <v>30</v>
      </c>
      <c r="N214" s="4">
        <v>100</v>
      </c>
      <c r="O214" s="4"/>
      <c r="P214" s="26"/>
      <c r="Q214" s="4">
        <v>4.2</v>
      </c>
      <c r="R214" s="4">
        <v>150</v>
      </c>
      <c r="S214" s="25">
        <f t="shared" si="31"/>
        <v>5.04</v>
      </c>
      <c r="T214" s="25">
        <v>5</v>
      </c>
      <c r="U214" s="25"/>
      <c r="V214" s="25"/>
      <c r="W214" s="25"/>
      <c r="X214" s="25">
        <v>7</v>
      </c>
      <c r="Y214" s="25">
        <v>50</v>
      </c>
      <c r="Z214" s="25">
        <v>90</v>
      </c>
      <c r="AB214" t="s">
        <v>382</v>
      </c>
    </row>
    <row r="215" spans="1:28">
      <c r="A215" s="32">
        <v>137</v>
      </c>
      <c r="B215" s="35" t="s">
        <v>233</v>
      </c>
      <c r="C215" s="32" t="s">
        <v>476</v>
      </c>
      <c r="D215" s="32"/>
      <c r="E215" s="64" t="s">
        <v>190</v>
      </c>
      <c r="F215" s="4" t="s">
        <v>183</v>
      </c>
      <c r="G215" s="24">
        <v>0.7</v>
      </c>
      <c r="H215" s="55">
        <f t="shared" si="29"/>
        <v>1.8199999999999998</v>
      </c>
      <c r="I215" s="3">
        <f t="shared" si="30"/>
        <v>112.80000000000001</v>
      </c>
      <c r="J215" s="60">
        <v>3</v>
      </c>
      <c r="K215" s="5" t="s">
        <v>24</v>
      </c>
      <c r="L215" s="5"/>
      <c r="M215" s="4">
        <v>2.6</v>
      </c>
      <c r="N215" s="4">
        <v>37.6</v>
      </c>
      <c r="O215" s="4"/>
      <c r="P215" s="26"/>
      <c r="Q215" s="4">
        <v>0.5</v>
      </c>
      <c r="R215" s="4">
        <v>300</v>
      </c>
      <c r="S215" s="25">
        <f t="shared" si="31"/>
        <v>0.6</v>
      </c>
      <c r="T215" s="25">
        <v>5</v>
      </c>
      <c r="U215" s="25"/>
      <c r="V215" s="25"/>
      <c r="W215" s="25"/>
      <c r="X215" s="25">
        <v>7</v>
      </c>
      <c r="Y215" s="25">
        <v>50</v>
      </c>
      <c r="Z215" s="25">
        <v>90</v>
      </c>
      <c r="AB215" t="s">
        <v>382</v>
      </c>
    </row>
    <row r="216" spans="1:28">
      <c r="A216" s="32"/>
      <c r="B216" s="35" t="s">
        <v>233</v>
      </c>
      <c r="C216" s="32" t="s">
        <v>476</v>
      </c>
      <c r="D216" s="32"/>
      <c r="E216" s="64" t="s">
        <v>190</v>
      </c>
      <c r="F216" s="4" t="s">
        <v>183</v>
      </c>
      <c r="G216" s="24">
        <v>0.7</v>
      </c>
      <c r="H216" s="55">
        <f t="shared" si="29"/>
        <v>1.8199999999999998</v>
      </c>
      <c r="I216" s="3">
        <f t="shared" si="30"/>
        <v>112.80000000000001</v>
      </c>
      <c r="J216" s="60">
        <v>3</v>
      </c>
      <c r="K216" s="5" t="s">
        <v>25</v>
      </c>
      <c r="L216" s="5"/>
      <c r="M216" s="4">
        <v>2.6</v>
      </c>
      <c r="N216" s="4">
        <v>37.6</v>
      </c>
      <c r="O216" s="4"/>
      <c r="P216" s="26"/>
      <c r="Q216" s="4">
        <v>0.5</v>
      </c>
      <c r="R216" s="4">
        <v>300</v>
      </c>
      <c r="S216" s="25">
        <f t="shared" si="31"/>
        <v>0.6</v>
      </c>
      <c r="T216" s="25">
        <v>5</v>
      </c>
      <c r="U216" s="25"/>
      <c r="V216" s="25"/>
      <c r="W216" s="25"/>
      <c r="X216" s="25">
        <v>7</v>
      </c>
      <c r="Y216" s="25">
        <v>50</v>
      </c>
      <c r="Z216" s="25">
        <v>90</v>
      </c>
      <c r="AB216" t="s">
        <v>382</v>
      </c>
    </row>
    <row r="217" spans="1:28">
      <c r="A217" s="32">
        <v>144</v>
      </c>
      <c r="B217" s="35" t="s">
        <v>233</v>
      </c>
      <c r="C217" s="32" t="s">
        <v>477</v>
      </c>
      <c r="D217" s="32"/>
      <c r="E217" s="64" t="s">
        <v>191</v>
      </c>
      <c r="F217" s="4" t="s">
        <v>21</v>
      </c>
      <c r="G217" s="24">
        <v>0.7</v>
      </c>
      <c r="H217" s="55">
        <f t="shared" si="29"/>
        <v>0.56699999999999995</v>
      </c>
      <c r="I217" s="3">
        <f t="shared" si="30"/>
        <v>11.55</v>
      </c>
      <c r="J217" s="60">
        <v>3</v>
      </c>
      <c r="K217" s="5" t="s">
        <v>24</v>
      </c>
      <c r="L217" s="5"/>
      <c r="M217" s="4">
        <v>0.81</v>
      </c>
      <c r="N217" s="4">
        <v>3.85</v>
      </c>
      <c r="O217" s="4"/>
      <c r="P217" s="26"/>
      <c r="Q217" s="4">
        <v>0.05</v>
      </c>
      <c r="R217" s="4">
        <v>30</v>
      </c>
      <c r="S217" s="25">
        <f t="shared" si="31"/>
        <v>0.2</v>
      </c>
      <c r="T217" s="25">
        <v>5</v>
      </c>
      <c r="U217" s="25"/>
      <c r="V217" s="25"/>
      <c r="W217" s="25"/>
      <c r="X217" s="25">
        <v>7</v>
      </c>
      <c r="Y217" s="25">
        <v>50</v>
      </c>
      <c r="Z217" s="25">
        <v>90</v>
      </c>
      <c r="AB217" t="s">
        <v>382</v>
      </c>
    </row>
    <row r="218" spans="1:28">
      <c r="A218" s="32"/>
      <c r="B218" s="35" t="s">
        <v>233</v>
      </c>
      <c r="C218" s="32" t="s">
        <v>477</v>
      </c>
      <c r="D218" s="32"/>
      <c r="E218" s="64" t="s">
        <v>191</v>
      </c>
      <c r="F218" s="4" t="s">
        <v>21</v>
      </c>
      <c r="G218" s="24">
        <v>0.7</v>
      </c>
      <c r="H218" s="55">
        <f t="shared" si="29"/>
        <v>0.56699999999999995</v>
      </c>
      <c r="I218" s="3">
        <f t="shared" si="30"/>
        <v>11.55</v>
      </c>
      <c r="J218" s="60">
        <v>3</v>
      </c>
      <c r="K218" s="5" t="s">
        <v>25</v>
      </c>
      <c r="L218" s="5"/>
      <c r="M218" s="4">
        <v>0.81</v>
      </c>
      <c r="N218" s="4">
        <v>3.85</v>
      </c>
      <c r="O218" s="4"/>
      <c r="P218" s="26"/>
      <c r="Q218" s="4">
        <v>0.05</v>
      </c>
      <c r="R218" s="4">
        <v>30</v>
      </c>
      <c r="S218" s="25">
        <f t="shared" si="31"/>
        <v>0.2</v>
      </c>
      <c r="T218" s="25">
        <v>5</v>
      </c>
      <c r="U218" s="25"/>
      <c r="V218" s="25"/>
      <c r="W218" s="25"/>
      <c r="X218" s="25">
        <v>7</v>
      </c>
      <c r="Y218" s="25">
        <v>50</v>
      </c>
      <c r="Z218" s="25">
        <v>90</v>
      </c>
      <c r="AB218" t="s">
        <v>382</v>
      </c>
    </row>
  </sheetData>
  <autoFilter ref="A1:AB218">
    <filterColumn colId="1">
      <filters blank="1">
        <filter val="血浆"/>
        <filter val="血清"/>
        <filter val="血清（随机）"/>
      </filters>
    </filterColumn>
    <filterColumn colId="3">
      <filters blank="1"/>
    </filterColumn>
    <filterColumn colId="6" showButton="0"/>
    <filterColumn colId="7" showButton="0"/>
    <filterColumn colId="8" showButton="0"/>
    <filterColumn colId="12" showButton="0"/>
    <filterColumn colId="16" showButton="0"/>
    <filterColumn colId="20" showButton="0"/>
    <filterColumn colId="22"/>
    <filterColumn colId="23" showButton="0"/>
  </autoFilter>
  <mergeCells count="19">
    <mergeCell ref="O1:O2"/>
    <mergeCell ref="S1:S2"/>
    <mergeCell ref="U1:V1"/>
    <mergeCell ref="X1:Y1"/>
    <mergeCell ref="T1:T2"/>
    <mergeCell ref="P1:P2"/>
    <mergeCell ref="Q1:R1"/>
    <mergeCell ref="B1:B2"/>
    <mergeCell ref="M1:N1"/>
    <mergeCell ref="A1:A2"/>
    <mergeCell ref="C1:C2"/>
    <mergeCell ref="E1:E2"/>
    <mergeCell ref="F1:F2"/>
    <mergeCell ref="G1:J1"/>
    <mergeCell ref="AB122:AB158"/>
    <mergeCell ref="AB161:AB164"/>
    <mergeCell ref="AB1:AB2"/>
    <mergeCell ref="AA1:AA2"/>
    <mergeCell ref="Z1:Z2"/>
  </mergeCells>
  <phoneticPr fontId="11" type="noConversion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1"/>
  <sheetViews>
    <sheetView topLeftCell="A10" workbookViewId="0">
      <selection activeCell="D24" sqref="D24"/>
    </sheetView>
  </sheetViews>
  <sheetFormatPr defaultRowHeight="17.25"/>
  <cols>
    <col min="1" max="1" width="5.109375" customWidth="1"/>
    <col min="2" max="2" width="123.77734375" style="85" customWidth="1"/>
  </cols>
  <sheetData>
    <row r="1" spans="1:13">
      <c r="A1" s="79"/>
      <c r="B1" s="79" t="s">
        <v>333</v>
      </c>
      <c r="C1" s="79" t="s">
        <v>381</v>
      </c>
      <c r="D1" s="79"/>
      <c r="E1" s="79"/>
      <c r="F1" s="79"/>
      <c r="G1" s="79"/>
      <c r="H1" s="79"/>
      <c r="I1" s="79"/>
      <c r="J1" s="79"/>
      <c r="K1" s="79"/>
      <c r="L1" s="79"/>
      <c r="M1" s="2"/>
    </row>
    <row r="2" spans="1:13">
      <c r="A2" s="80">
        <v>1</v>
      </c>
      <c r="B2" s="81" t="s">
        <v>334</v>
      </c>
      <c r="C2" s="81" t="s">
        <v>382</v>
      </c>
      <c r="D2" s="81"/>
      <c r="E2" s="81"/>
      <c r="F2" s="81"/>
      <c r="G2" s="81"/>
      <c r="H2" s="81"/>
      <c r="I2" s="81"/>
      <c r="J2" s="81"/>
      <c r="K2" s="81"/>
      <c r="L2" s="81"/>
      <c r="M2" s="82"/>
    </row>
    <row r="3" spans="1:13">
      <c r="A3" s="83">
        <v>2</v>
      </c>
      <c r="B3" s="83" t="s">
        <v>335</v>
      </c>
      <c r="C3" s="81" t="s">
        <v>382</v>
      </c>
      <c r="D3" s="83"/>
      <c r="E3" s="83"/>
      <c r="F3" s="83"/>
      <c r="G3" s="83"/>
      <c r="H3" s="83"/>
      <c r="I3" s="83"/>
      <c r="J3" s="83"/>
      <c r="K3" s="83"/>
      <c r="L3" s="83"/>
      <c r="M3" s="83"/>
    </row>
    <row r="4" spans="1:13">
      <c r="A4" s="80">
        <v>3</v>
      </c>
      <c r="B4" s="84" t="s">
        <v>336</v>
      </c>
      <c r="C4" s="81" t="s">
        <v>382</v>
      </c>
      <c r="D4" s="84"/>
      <c r="E4" s="84"/>
      <c r="F4" s="84"/>
      <c r="G4" s="84"/>
      <c r="H4" s="84"/>
      <c r="I4" s="84"/>
      <c r="J4" s="84"/>
      <c r="K4" s="84"/>
      <c r="L4" s="84"/>
      <c r="M4" s="84"/>
    </row>
    <row r="5" spans="1:13">
      <c r="A5" s="83">
        <v>4</v>
      </c>
      <c r="B5" s="73" t="s">
        <v>341</v>
      </c>
      <c r="C5" s="81" t="s">
        <v>382</v>
      </c>
      <c r="D5" s="73"/>
      <c r="E5" s="73"/>
      <c r="F5" s="73"/>
      <c r="G5" s="73"/>
      <c r="H5" s="73"/>
      <c r="I5" s="73"/>
      <c r="J5" s="73"/>
      <c r="K5" s="73"/>
      <c r="L5" s="73"/>
      <c r="M5" s="74"/>
    </row>
    <row r="6" spans="1:13">
      <c r="A6" s="80">
        <v>5</v>
      </c>
      <c r="B6" s="75" t="s">
        <v>353</v>
      </c>
      <c r="C6" s="81" t="s">
        <v>382</v>
      </c>
      <c r="D6" s="75"/>
      <c r="E6" s="75"/>
      <c r="F6" s="75"/>
      <c r="G6" s="75"/>
      <c r="H6" s="75"/>
      <c r="I6" s="75"/>
      <c r="J6" s="75"/>
      <c r="K6" s="75"/>
      <c r="L6" s="75"/>
      <c r="M6" s="76"/>
    </row>
    <row r="7" spans="1:13">
      <c r="A7" s="83">
        <v>6</v>
      </c>
      <c r="B7" s="70" t="s">
        <v>337</v>
      </c>
      <c r="C7" s="81" t="s">
        <v>382</v>
      </c>
      <c r="D7" s="70"/>
      <c r="E7" s="70"/>
      <c r="F7" s="70"/>
      <c r="G7" s="70"/>
      <c r="H7" s="70"/>
      <c r="I7" s="70"/>
      <c r="J7" s="70"/>
      <c r="K7" s="70"/>
      <c r="L7" s="70"/>
      <c r="M7" s="71"/>
    </row>
    <row r="8" spans="1:13">
      <c r="A8" s="80">
        <v>7</v>
      </c>
      <c r="B8" s="70" t="s">
        <v>338</v>
      </c>
      <c r="C8" s="81" t="s">
        <v>382</v>
      </c>
      <c r="D8" s="70"/>
      <c r="E8" s="70"/>
      <c r="F8" s="70"/>
      <c r="G8" s="70"/>
      <c r="H8" s="70"/>
      <c r="I8" s="70"/>
      <c r="J8" s="70"/>
      <c r="K8" s="70"/>
      <c r="L8" s="70"/>
      <c r="M8" s="71"/>
    </row>
    <row r="9" spans="1:13">
      <c r="A9" s="83">
        <v>8</v>
      </c>
      <c r="B9" s="70" t="s">
        <v>339</v>
      </c>
      <c r="C9" s="81" t="s">
        <v>382</v>
      </c>
      <c r="D9" s="70"/>
      <c r="E9" s="70"/>
      <c r="F9" s="70"/>
      <c r="G9" s="70"/>
      <c r="H9" s="70"/>
      <c r="I9" s="70"/>
      <c r="J9" s="70"/>
      <c r="K9" s="70"/>
      <c r="L9" s="70"/>
      <c r="M9" s="71"/>
    </row>
    <row r="10" spans="1:13">
      <c r="A10" s="80">
        <v>9</v>
      </c>
      <c r="B10" s="70" t="s">
        <v>340</v>
      </c>
      <c r="C10" s="81" t="s">
        <v>382</v>
      </c>
      <c r="D10" s="70"/>
      <c r="E10" s="70"/>
      <c r="F10" s="70"/>
      <c r="G10" s="70"/>
      <c r="H10" s="70"/>
      <c r="I10" s="70"/>
      <c r="J10" s="70"/>
      <c r="K10" s="70"/>
      <c r="L10" s="70"/>
      <c r="M10" s="71"/>
    </row>
    <row r="11" spans="1:13">
      <c r="A11" s="83">
        <v>10</v>
      </c>
      <c r="B11" s="70" t="s">
        <v>356</v>
      </c>
      <c r="C11" s="81" t="s">
        <v>382</v>
      </c>
      <c r="D11" s="70"/>
      <c r="E11" s="70"/>
      <c r="F11" s="70"/>
      <c r="G11" s="70"/>
      <c r="H11" s="70"/>
      <c r="I11" s="70"/>
      <c r="J11" s="70"/>
      <c r="K11" s="70"/>
      <c r="L11" s="70"/>
      <c r="M11" s="71"/>
    </row>
    <row r="12" spans="1:13">
      <c r="A12" s="80">
        <v>11</v>
      </c>
      <c r="B12" s="70" t="s">
        <v>342</v>
      </c>
      <c r="C12" s="81" t="s">
        <v>382</v>
      </c>
      <c r="D12" s="70"/>
      <c r="E12" s="70"/>
      <c r="F12" s="70"/>
      <c r="G12" s="70"/>
      <c r="H12" s="70"/>
      <c r="I12" s="70"/>
      <c r="J12" s="70"/>
      <c r="K12" s="70"/>
      <c r="L12" s="70"/>
      <c r="M12" s="71"/>
    </row>
    <row r="13" spans="1:13">
      <c r="A13" s="83">
        <v>12</v>
      </c>
      <c r="B13" s="70" t="s">
        <v>343</v>
      </c>
      <c r="C13" s="81" t="s">
        <v>382</v>
      </c>
      <c r="D13" s="70"/>
      <c r="E13" s="70"/>
      <c r="F13" s="70"/>
      <c r="G13" s="70"/>
      <c r="H13" s="70"/>
      <c r="I13" s="70"/>
      <c r="J13" s="70"/>
      <c r="K13" s="70"/>
      <c r="L13" s="70"/>
      <c r="M13" s="71"/>
    </row>
    <row r="14" spans="1:13">
      <c r="A14" s="80">
        <v>13</v>
      </c>
      <c r="B14" s="77" t="s">
        <v>344</v>
      </c>
      <c r="C14" s="81" t="s">
        <v>382</v>
      </c>
      <c r="D14" s="77"/>
      <c r="E14" s="77"/>
      <c r="F14" s="77"/>
      <c r="G14" s="77"/>
      <c r="H14" s="77"/>
      <c r="I14" s="77"/>
      <c r="J14" s="77"/>
      <c r="K14" s="77"/>
      <c r="L14" s="77"/>
      <c r="M14" s="78"/>
    </row>
    <row r="15" spans="1:13">
      <c r="A15" s="83">
        <v>14</v>
      </c>
      <c r="B15" s="73" t="s">
        <v>357</v>
      </c>
      <c r="C15" s="81" t="s">
        <v>382</v>
      </c>
      <c r="D15" s="73"/>
      <c r="E15" s="73"/>
      <c r="F15" s="73"/>
      <c r="G15" s="73"/>
      <c r="H15" s="73"/>
      <c r="I15" s="73"/>
      <c r="J15" s="73"/>
      <c r="K15" s="73"/>
      <c r="L15" s="73"/>
      <c r="M15" s="74"/>
    </row>
    <row r="16" spans="1:13">
      <c r="A16" s="80">
        <v>15</v>
      </c>
      <c r="B16" s="73" t="s">
        <v>345</v>
      </c>
      <c r="C16" s="81" t="s">
        <v>382</v>
      </c>
      <c r="D16" s="73"/>
      <c r="E16" s="73"/>
      <c r="F16" s="73"/>
      <c r="G16" s="73"/>
      <c r="H16" s="73"/>
      <c r="I16" s="73"/>
      <c r="J16" s="73"/>
      <c r="K16" s="73"/>
      <c r="L16" s="73"/>
      <c r="M16" s="74"/>
    </row>
    <row r="17" spans="1:13">
      <c r="A17" s="83">
        <v>16</v>
      </c>
      <c r="B17" s="73" t="s">
        <v>346</v>
      </c>
      <c r="C17" s="81" t="s">
        <v>382</v>
      </c>
      <c r="D17" s="73"/>
      <c r="E17" s="73"/>
      <c r="F17" s="73"/>
      <c r="G17" s="73"/>
      <c r="H17" s="73"/>
      <c r="I17" s="73"/>
      <c r="J17" s="73"/>
      <c r="K17" s="73"/>
      <c r="L17" s="73"/>
      <c r="M17" s="74"/>
    </row>
    <row r="18" spans="1:13">
      <c r="A18" s="80">
        <v>17</v>
      </c>
      <c r="B18" s="68" t="s">
        <v>347</v>
      </c>
      <c r="C18" s="81" t="s">
        <v>382</v>
      </c>
      <c r="D18" s="68"/>
      <c r="E18" s="68"/>
      <c r="F18" s="68"/>
      <c r="G18" s="68"/>
      <c r="H18" s="68"/>
      <c r="I18" s="68"/>
      <c r="J18" s="68"/>
      <c r="K18" s="68"/>
      <c r="L18" s="68"/>
      <c r="M18" s="69"/>
    </row>
    <row r="19" spans="1:13">
      <c r="A19" s="83">
        <v>18</v>
      </c>
      <c r="B19" s="70" t="s">
        <v>348</v>
      </c>
      <c r="C19" s="81" t="s">
        <v>382</v>
      </c>
      <c r="D19" s="70"/>
      <c r="E19" s="70"/>
      <c r="F19" s="70"/>
      <c r="G19" s="70"/>
      <c r="H19" s="70"/>
      <c r="I19" s="70"/>
      <c r="J19" s="70"/>
      <c r="K19" s="70"/>
      <c r="L19" s="70"/>
      <c r="M19" s="71"/>
    </row>
    <row r="20" spans="1:13">
      <c r="A20" s="80">
        <v>19</v>
      </c>
      <c r="B20" s="70" t="s">
        <v>349</v>
      </c>
      <c r="C20" s="81" t="s">
        <v>382</v>
      </c>
      <c r="D20" s="70"/>
      <c r="E20" s="70"/>
      <c r="F20" s="70"/>
      <c r="G20" s="70"/>
      <c r="H20" s="70"/>
      <c r="I20" s="70"/>
      <c r="J20" s="70"/>
      <c r="K20" s="70"/>
      <c r="L20" s="70"/>
      <c r="M20" s="71"/>
    </row>
    <row r="21" spans="1:13">
      <c r="A21" s="83">
        <v>20</v>
      </c>
      <c r="B21" s="70" t="s">
        <v>350</v>
      </c>
      <c r="C21" s="81" t="s">
        <v>382</v>
      </c>
      <c r="D21" s="70"/>
      <c r="E21" s="70"/>
      <c r="F21" s="70"/>
      <c r="G21" s="70"/>
      <c r="H21" s="70"/>
      <c r="I21" s="70"/>
      <c r="J21" s="70"/>
      <c r="K21" s="70"/>
      <c r="L21" s="70"/>
      <c r="M21" s="71"/>
    </row>
    <row r="22" spans="1:13">
      <c r="A22" s="80">
        <v>21</v>
      </c>
      <c r="B22" s="70" t="s">
        <v>351</v>
      </c>
      <c r="C22" s="81" t="s">
        <v>382</v>
      </c>
      <c r="D22" s="70"/>
      <c r="E22" s="70"/>
      <c r="F22" s="70"/>
      <c r="G22" s="70"/>
      <c r="H22" s="70"/>
      <c r="I22" s="70"/>
      <c r="J22" s="70"/>
      <c r="K22" s="70"/>
      <c r="L22" s="70"/>
      <c r="M22" s="71"/>
    </row>
    <row r="23" spans="1:13" ht="36.75" customHeight="1">
      <c r="A23" s="83">
        <v>22</v>
      </c>
      <c r="B23" s="92" t="s">
        <v>392</v>
      </c>
      <c r="C23" s="93" t="s">
        <v>393</v>
      </c>
      <c r="D23" s="92"/>
      <c r="E23" s="92"/>
      <c r="F23" s="92"/>
      <c r="G23" s="92"/>
      <c r="H23" s="72"/>
      <c r="I23" s="72"/>
      <c r="J23" s="72"/>
      <c r="K23" s="72"/>
      <c r="L23" s="72"/>
      <c r="M23" s="72"/>
    </row>
    <row r="24" spans="1:13">
      <c r="A24" s="80">
        <v>25</v>
      </c>
      <c r="B24" s="66" t="s">
        <v>355</v>
      </c>
      <c r="C24" s="81" t="s">
        <v>394</v>
      </c>
      <c r="D24" s="66"/>
      <c r="E24" s="66"/>
      <c r="F24" s="66"/>
      <c r="G24" s="66"/>
      <c r="H24" s="66"/>
      <c r="I24" s="66"/>
      <c r="J24" s="66"/>
      <c r="K24" s="66"/>
      <c r="L24" s="66"/>
      <c r="M24" s="67"/>
    </row>
    <row r="25" spans="1:13">
      <c r="A25" s="83">
        <v>26</v>
      </c>
      <c r="B25" s="66" t="s">
        <v>352</v>
      </c>
      <c r="C25" s="81" t="s">
        <v>382</v>
      </c>
      <c r="D25" s="66"/>
      <c r="E25" s="66"/>
      <c r="F25" s="66"/>
      <c r="G25" s="66"/>
      <c r="H25" s="66"/>
      <c r="I25" s="66"/>
      <c r="J25" s="66"/>
      <c r="K25" s="66"/>
      <c r="L25" s="66"/>
      <c r="M25" s="67"/>
    </row>
    <row r="26" spans="1:13">
      <c r="A26" s="88">
        <v>27</v>
      </c>
      <c r="B26" s="66" t="s">
        <v>373</v>
      </c>
      <c r="C26" s="81" t="s">
        <v>382</v>
      </c>
    </row>
    <row r="27" spans="1:13">
      <c r="A27" s="89"/>
    </row>
    <row r="28" spans="1:13">
      <c r="A28" s="88"/>
    </row>
    <row r="29" spans="1:13">
      <c r="A29" s="89"/>
    </row>
    <row r="30" spans="1:13">
      <c r="A30" s="88"/>
    </row>
    <row r="31" spans="1:13">
      <c r="A31" s="89"/>
    </row>
  </sheetData>
  <phoneticPr fontId="24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A12" sqref="A12"/>
    </sheetView>
  </sheetViews>
  <sheetFormatPr defaultRowHeight="17.25"/>
  <cols>
    <col min="1" max="1" width="96.88671875" customWidth="1"/>
    <col min="2" max="2" width="57.21875" bestFit="1" customWidth="1"/>
  </cols>
  <sheetData>
    <row r="1" spans="1:2">
      <c r="A1" s="90" t="s">
        <v>389</v>
      </c>
      <c r="B1" s="91" t="s">
        <v>381</v>
      </c>
    </row>
    <row r="2" spans="1:2">
      <c r="A2" s="85" t="s">
        <v>398</v>
      </c>
      <c r="B2" t="s">
        <v>390</v>
      </c>
    </row>
    <row r="3" spans="1:2">
      <c r="A3" s="94" t="s">
        <v>399</v>
      </c>
      <c r="B3" s="43" t="s">
        <v>391</v>
      </c>
    </row>
    <row r="4" spans="1:2">
      <c r="A4" s="85" t="s">
        <v>400</v>
      </c>
      <c r="B4" t="s">
        <v>382</v>
      </c>
    </row>
    <row r="5" spans="1:2">
      <c r="A5" s="95" t="s">
        <v>401</v>
      </c>
      <c r="B5" t="s">
        <v>382</v>
      </c>
    </row>
    <row r="6" spans="1:2">
      <c r="A6" s="94" t="s">
        <v>402</v>
      </c>
      <c r="B6" s="43" t="s">
        <v>395</v>
      </c>
    </row>
    <row r="7" spans="1:2">
      <c r="A7" s="94" t="s">
        <v>403</v>
      </c>
      <c r="B7" s="43" t="s">
        <v>395</v>
      </c>
    </row>
    <row r="8" spans="1:2">
      <c r="A8" s="85" t="s">
        <v>370</v>
      </c>
      <c r="B8" t="s">
        <v>382</v>
      </c>
    </row>
    <row r="9" spans="1:2">
      <c r="A9" s="85" t="s">
        <v>371</v>
      </c>
      <c r="B9" t="s">
        <v>382</v>
      </c>
    </row>
    <row r="10" spans="1:2">
      <c r="A10" s="85" t="s">
        <v>372</v>
      </c>
      <c r="B10" t="s">
        <v>382</v>
      </c>
    </row>
    <row r="11" spans="1:2">
      <c r="A11" s="85" t="s">
        <v>378</v>
      </c>
      <c r="B11" t="s">
        <v>382</v>
      </c>
    </row>
    <row r="12" spans="1:2" ht="51.75">
      <c r="A12" s="85" t="s">
        <v>379</v>
      </c>
      <c r="B12" s="96" t="s">
        <v>404</v>
      </c>
    </row>
    <row r="13" spans="1:2">
      <c r="A13" s="94" t="s">
        <v>374</v>
      </c>
      <c r="B13" s="43" t="s">
        <v>395</v>
      </c>
    </row>
    <row r="14" spans="1:2">
      <c r="A14" s="85" t="s">
        <v>375</v>
      </c>
      <c r="B14" t="s">
        <v>382</v>
      </c>
    </row>
    <row r="15" spans="1:2">
      <c r="A15" s="85" t="s">
        <v>396</v>
      </c>
      <c r="B15" t="s">
        <v>382</v>
      </c>
    </row>
    <row r="16" spans="1:2">
      <c r="A16" s="85" t="s">
        <v>380</v>
      </c>
      <c r="B16" t="s">
        <v>382</v>
      </c>
    </row>
    <row r="17" spans="1:2">
      <c r="A17" s="94" t="s">
        <v>387</v>
      </c>
      <c r="B17" s="43" t="s">
        <v>397</v>
      </c>
    </row>
    <row r="18" spans="1:2">
      <c r="A18" s="85" t="s">
        <v>388</v>
      </c>
      <c r="B18" t="s">
        <v>382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C21" sqref="C21"/>
    </sheetView>
  </sheetViews>
  <sheetFormatPr defaultRowHeight="17.25"/>
  <cols>
    <col min="1" max="1" width="13.77734375" customWidth="1"/>
    <col min="2" max="2" width="31.77734375" customWidth="1"/>
    <col min="3" max="3" width="45.44140625" customWidth="1"/>
    <col min="4" max="4" width="42.6640625" customWidth="1"/>
  </cols>
  <sheetData>
    <row r="1" spans="1:4" ht="45">
      <c r="A1" s="7" t="s">
        <v>29</v>
      </c>
    </row>
    <row r="2" spans="1:4">
      <c r="A2" s="131" t="s">
        <v>30</v>
      </c>
      <c r="B2" s="131"/>
      <c r="C2" s="131"/>
      <c r="D2" s="131"/>
    </row>
    <row r="3" spans="1:4">
      <c r="A3" s="8"/>
    </row>
    <row r="4" spans="1:4" ht="18" thickBot="1">
      <c r="A4" s="132" t="s">
        <v>31</v>
      </c>
      <c r="B4" s="132"/>
      <c r="C4" s="132"/>
      <c r="D4" s="132"/>
    </row>
    <row r="5" spans="1:4" ht="18" thickBot="1">
      <c r="A5" s="9" t="s">
        <v>32</v>
      </c>
      <c r="B5" s="10" t="s">
        <v>33</v>
      </c>
      <c r="C5" s="10" t="s">
        <v>34</v>
      </c>
      <c r="D5" s="10" t="s">
        <v>35</v>
      </c>
    </row>
    <row r="6" spans="1:4" ht="18" thickBot="1">
      <c r="A6" s="133" t="s">
        <v>36</v>
      </c>
      <c r="B6" s="136" t="s">
        <v>37</v>
      </c>
      <c r="C6" s="11" t="s">
        <v>38</v>
      </c>
      <c r="D6" s="139" t="s">
        <v>39</v>
      </c>
    </row>
    <row r="7" spans="1:4" ht="18" thickBot="1">
      <c r="A7" s="134"/>
      <c r="B7" s="137"/>
      <c r="C7" s="11" t="s">
        <v>40</v>
      </c>
      <c r="D7" s="140"/>
    </row>
    <row r="8" spans="1:4" ht="18" thickBot="1">
      <c r="A8" s="135"/>
      <c r="B8" s="138"/>
      <c r="C8" s="11" t="s">
        <v>41</v>
      </c>
      <c r="D8" s="141"/>
    </row>
    <row r="9" spans="1:4" ht="18" thickBot="1">
      <c r="A9" s="142" t="s">
        <v>42</v>
      </c>
      <c r="B9" s="136" t="s">
        <v>43</v>
      </c>
      <c r="C9" s="11" t="s">
        <v>44</v>
      </c>
      <c r="D9" s="145" t="s">
        <v>45</v>
      </c>
    </row>
    <row r="10" spans="1:4" ht="18" thickBot="1">
      <c r="A10" s="143"/>
      <c r="B10" s="137"/>
      <c r="C10" s="11" t="s">
        <v>46</v>
      </c>
      <c r="D10" s="146"/>
    </row>
    <row r="11" spans="1:4" ht="18" thickBot="1">
      <c r="A11" s="144"/>
      <c r="B11" s="138"/>
      <c r="C11" s="11" t="s">
        <v>47</v>
      </c>
      <c r="D11" s="147"/>
    </row>
    <row r="12" spans="1:4" ht="18" thickBot="1">
      <c r="A12" s="12" t="s">
        <v>48</v>
      </c>
      <c r="B12" s="13" t="s">
        <v>49</v>
      </c>
      <c r="C12" s="13" t="s">
        <v>50</v>
      </c>
      <c r="D12" s="13" t="s">
        <v>39</v>
      </c>
    </row>
    <row r="13" spans="1:4" ht="18" thickBot="1">
      <c r="A13" s="14" t="s">
        <v>51</v>
      </c>
      <c r="B13" s="13" t="s">
        <v>52</v>
      </c>
      <c r="C13" s="13" t="s">
        <v>50</v>
      </c>
      <c r="D13" s="13" t="s">
        <v>39</v>
      </c>
    </row>
    <row r="14" spans="1:4" ht="18" thickBot="1">
      <c r="A14" s="12" t="s">
        <v>10</v>
      </c>
      <c r="B14" s="13" t="s">
        <v>53</v>
      </c>
      <c r="C14" s="13" t="s">
        <v>54</v>
      </c>
      <c r="D14" s="13" t="s">
        <v>39</v>
      </c>
    </row>
    <row r="15" spans="1:4" ht="18" thickBot="1">
      <c r="A15" s="14" t="s">
        <v>9</v>
      </c>
      <c r="B15" s="13" t="s">
        <v>55</v>
      </c>
      <c r="C15" s="13" t="s">
        <v>56</v>
      </c>
      <c r="D15" s="13" t="s">
        <v>39</v>
      </c>
    </row>
    <row r="16" spans="1:4" ht="18" thickBot="1">
      <c r="A16" s="142" t="s">
        <v>57</v>
      </c>
      <c r="B16" s="136" t="s">
        <v>58</v>
      </c>
      <c r="C16" s="11" t="s">
        <v>59</v>
      </c>
      <c r="D16" s="145" t="s">
        <v>45</v>
      </c>
    </row>
    <row r="17" spans="1:4" ht="18" thickBot="1">
      <c r="A17" s="143"/>
      <c r="B17" s="137"/>
      <c r="C17" s="11" t="s">
        <v>60</v>
      </c>
      <c r="D17" s="146"/>
    </row>
    <row r="18" spans="1:4" ht="18" thickBot="1">
      <c r="A18" s="144"/>
      <c r="B18" s="138"/>
      <c r="C18" s="11" t="s">
        <v>61</v>
      </c>
      <c r="D18" s="147"/>
    </row>
    <row r="19" spans="1:4" ht="18" thickBot="1">
      <c r="A19" s="133" t="s">
        <v>62</v>
      </c>
      <c r="B19" s="136" t="s">
        <v>63</v>
      </c>
      <c r="C19" s="11" t="s">
        <v>59</v>
      </c>
      <c r="D19" s="145" t="s">
        <v>45</v>
      </c>
    </row>
    <row r="20" spans="1:4" ht="18" thickBot="1">
      <c r="A20" s="134"/>
      <c r="B20" s="137"/>
      <c r="C20" s="11" t="s">
        <v>60</v>
      </c>
      <c r="D20" s="146"/>
    </row>
    <row r="21" spans="1:4" ht="18" thickBot="1">
      <c r="A21" s="135"/>
      <c r="B21" s="138"/>
      <c r="C21" s="11" t="s">
        <v>61</v>
      </c>
      <c r="D21" s="147"/>
    </row>
    <row r="22" spans="1:4" ht="18" thickBot="1">
      <c r="A22" s="142" t="s">
        <v>64</v>
      </c>
      <c r="B22" s="136" t="s">
        <v>65</v>
      </c>
      <c r="C22" s="11" t="s">
        <v>66</v>
      </c>
      <c r="D22" s="136" t="s">
        <v>39</v>
      </c>
    </row>
    <row r="23" spans="1:4" ht="18" thickBot="1">
      <c r="A23" s="144"/>
      <c r="B23" s="138"/>
      <c r="C23" s="11" t="s">
        <v>67</v>
      </c>
      <c r="D23" s="138"/>
    </row>
    <row r="24" spans="1:4" ht="18" thickBot="1">
      <c r="A24" s="12" t="s">
        <v>18</v>
      </c>
      <c r="B24" s="13" t="s">
        <v>68</v>
      </c>
      <c r="C24" s="11" t="s">
        <v>69</v>
      </c>
      <c r="D24" s="13" t="s">
        <v>39</v>
      </c>
    </row>
    <row r="25" spans="1:4" ht="18" thickBot="1">
      <c r="A25" s="14" t="s">
        <v>70</v>
      </c>
      <c r="B25" s="13" t="s">
        <v>71</v>
      </c>
      <c r="C25" s="13" t="s">
        <v>72</v>
      </c>
      <c r="D25" s="13" t="s">
        <v>39</v>
      </c>
    </row>
  </sheetData>
  <mergeCells count="17">
    <mergeCell ref="A9:A11"/>
    <mergeCell ref="B9:B11"/>
    <mergeCell ref="D9:D11"/>
    <mergeCell ref="A22:A23"/>
    <mergeCell ref="B22:B23"/>
    <mergeCell ref="D22:D23"/>
    <mergeCell ref="A16:A18"/>
    <mergeCell ref="B16:B18"/>
    <mergeCell ref="D16:D18"/>
    <mergeCell ref="A19:A21"/>
    <mergeCell ref="B19:B21"/>
    <mergeCell ref="D19:D21"/>
    <mergeCell ref="A2:D2"/>
    <mergeCell ref="A4:D4"/>
    <mergeCell ref="A6:A8"/>
    <mergeCell ref="B6:B8"/>
    <mergeCell ref="D6:D8"/>
  </mergeCells>
  <phoneticPr fontId="24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C7" sqref="C7"/>
    </sheetView>
  </sheetViews>
  <sheetFormatPr defaultRowHeight="17.25"/>
  <cols>
    <col min="1" max="1" width="27.33203125" customWidth="1"/>
    <col min="2" max="2" width="26" customWidth="1"/>
    <col min="3" max="3" width="28.33203125" customWidth="1"/>
    <col min="4" max="4" width="17.88671875" customWidth="1"/>
    <col min="5" max="5" width="13.109375" customWidth="1"/>
  </cols>
  <sheetData>
    <row r="1" spans="1:4" ht="18.75" thickBot="1">
      <c r="A1" s="47" t="s">
        <v>280</v>
      </c>
      <c r="B1" s="47" t="s">
        <v>281</v>
      </c>
    </row>
    <row r="2" spans="1:4" ht="18.75" thickBot="1">
      <c r="A2" s="149" t="s">
        <v>282</v>
      </c>
      <c r="B2" s="151" t="s">
        <v>5</v>
      </c>
      <c r="C2" s="151"/>
      <c r="D2" s="149" t="s">
        <v>2</v>
      </c>
    </row>
    <row r="3" spans="1:4" ht="18.75" thickBot="1">
      <c r="A3" s="150"/>
      <c r="B3" s="48" t="s">
        <v>283</v>
      </c>
      <c r="C3" s="49" t="s">
        <v>284</v>
      </c>
      <c r="D3" s="150"/>
    </row>
    <row r="4" spans="1:4">
      <c r="A4" s="50" t="s">
        <v>285</v>
      </c>
      <c r="B4" s="50" t="s">
        <v>286</v>
      </c>
      <c r="C4" s="50" t="s">
        <v>287</v>
      </c>
      <c r="D4" s="50" t="s">
        <v>16</v>
      </c>
    </row>
    <row r="5" spans="1:4">
      <c r="A5" s="50" t="s">
        <v>288</v>
      </c>
      <c r="B5" s="50" t="s">
        <v>289</v>
      </c>
      <c r="C5" s="50" t="s">
        <v>290</v>
      </c>
      <c r="D5" s="50" t="s">
        <v>16</v>
      </c>
    </row>
    <row r="6" spans="1:4">
      <c r="A6" s="50" t="s">
        <v>291</v>
      </c>
      <c r="B6" s="50" t="s">
        <v>292</v>
      </c>
      <c r="C6" s="50" t="s">
        <v>293</v>
      </c>
      <c r="D6" s="50" t="s">
        <v>16</v>
      </c>
    </row>
    <row r="7" spans="1:4">
      <c r="A7" s="50" t="s">
        <v>294</v>
      </c>
      <c r="B7" s="50" t="s">
        <v>295</v>
      </c>
      <c r="C7" s="50" t="s">
        <v>296</v>
      </c>
      <c r="D7" s="50" t="s">
        <v>16</v>
      </c>
    </row>
    <row r="8" spans="1:4">
      <c r="A8" s="50" t="s">
        <v>297</v>
      </c>
      <c r="B8" s="50"/>
      <c r="C8" s="50" t="s">
        <v>298</v>
      </c>
      <c r="D8" s="50" t="s">
        <v>124</v>
      </c>
    </row>
    <row r="9" spans="1:4" ht="19.5">
      <c r="A9" s="50" t="s">
        <v>299</v>
      </c>
      <c r="B9" s="50" t="s">
        <v>300</v>
      </c>
      <c r="C9" s="50" t="s">
        <v>301</v>
      </c>
      <c r="D9" s="50" t="s">
        <v>302</v>
      </c>
    </row>
    <row r="10" spans="1:4" ht="19.5">
      <c r="A10" s="50" t="s">
        <v>303</v>
      </c>
      <c r="B10" s="50" t="s">
        <v>304</v>
      </c>
      <c r="C10" s="50"/>
      <c r="D10" s="50" t="s">
        <v>302</v>
      </c>
    </row>
    <row r="11" spans="1:4">
      <c r="A11" s="51" t="s">
        <v>305</v>
      </c>
      <c r="B11" s="50" t="s">
        <v>306</v>
      </c>
      <c r="C11" s="50"/>
      <c r="D11" s="50" t="s">
        <v>15</v>
      </c>
    </row>
    <row r="12" spans="1:4" ht="19.5">
      <c r="A12" s="50" t="s">
        <v>307</v>
      </c>
      <c r="B12" s="50" t="s">
        <v>308</v>
      </c>
      <c r="C12" s="50" t="s">
        <v>309</v>
      </c>
      <c r="D12" s="50" t="s">
        <v>302</v>
      </c>
    </row>
    <row r="13" spans="1:4">
      <c r="A13" s="50" t="s">
        <v>310</v>
      </c>
      <c r="B13" s="50"/>
      <c r="C13" s="50" t="s">
        <v>311</v>
      </c>
      <c r="D13" s="50" t="s">
        <v>312</v>
      </c>
    </row>
    <row r="14" spans="1:4">
      <c r="A14" s="50" t="s">
        <v>313</v>
      </c>
      <c r="B14" s="50"/>
      <c r="C14" s="50" t="s">
        <v>314</v>
      </c>
      <c r="D14" s="50" t="s">
        <v>312</v>
      </c>
    </row>
    <row r="15" spans="1:4">
      <c r="A15" s="50" t="s">
        <v>315</v>
      </c>
      <c r="B15" s="50" t="s">
        <v>316</v>
      </c>
      <c r="C15" s="50"/>
      <c r="D15" s="50" t="s">
        <v>15</v>
      </c>
    </row>
    <row r="16" spans="1:4">
      <c r="A16" s="50" t="s">
        <v>317</v>
      </c>
      <c r="B16" s="50"/>
      <c r="C16" s="50" t="s">
        <v>318</v>
      </c>
      <c r="D16" s="50"/>
    </row>
    <row r="17" spans="1:4">
      <c r="A17" s="50" t="s">
        <v>319</v>
      </c>
      <c r="B17" s="152" t="s">
        <v>320</v>
      </c>
      <c r="C17" s="152"/>
      <c r="D17" s="152"/>
    </row>
    <row r="18" spans="1:4">
      <c r="A18" s="50" t="s">
        <v>321</v>
      </c>
      <c r="B18" s="152" t="s">
        <v>322</v>
      </c>
      <c r="C18" s="152"/>
      <c r="D18" s="152"/>
    </row>
    <row r="19" spans="1:4" ht="18" thickBot="1">
      <c r="A19" s="52" t="s">
        <v>323</v>
      </c>
      <c r="B19" s="148" t="s">
        <v>322</v>
      </c>
      <c r="C19" s="148"/>
      <c r="D19" s="148"/>
    </row>
    <row r="20" spans="1:4" ht="18.75">
      <c r="A20" s="53"/>
    </row>
  </sheetData>
  <mergeCells count="6">
    <mergeCell ref="B19:D19"/>
    <mergeCell ref="A2:A3"/>
    <mergeCell ref="B2:C2"/>
    <mergeCell ref="D2:D3"/>
    <mergeCell ref="B17:D17"/>
    <mergeCell ref="B18:D18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市一表单合并</vt:lpstr>
      <vt:lpstr>自动审核逻辑</vt:lpstr>
      <vt:lpstr>功能需求</vt:lpstr>
      <vt:lpstr>仪器报警信息</vt:lpstr>
      <vt:lpstr>市一危急值</vt:lpstr>
      <vt:lpstr>市一表单合并!Print_Titles</vt:lpstr>
    </vt:vector>
  </TitlesOfParts>
  <Manager/>
  <Company>微软中国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微软用户</dc:creator>
  <cp:keywords>C_Unrestricted</cp:keywords>
  <dc:description/>
  <cp:lastModifiedBy>Advia</cp:lastModifiedBy>
  <cp:revision>1</cp:revision>
  <cp:lastPrinted>2016-07-01T11:04:41Z</cp:lastPrinted>
  <dcterms:created xsi:type="dcterms:W3CDTF">2015-04-03T01:48:44Z</dcterms:created>
  <dcterms:modified xsi:type="dcterms:W3CDTF">2016-05-09T16:35:01Z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8c66495c-a1c7-4f4d-9a09-7e310b93107f</vt:lpwstr>
  </property>
  <property fmtid="{D5CDD505-2E9C-101B-9397-08002B2CF9AE}" pid="3" name="Document Confidentiality">
    <vt:lpwstr>Unrestricted</vt:lpwstr>
  </property>
  <property fmtid="{D5CDD505-2E9C-101B-9397-08002B2CF9AE}" pid="4" name="_AdHocReviewCycleID">
    <vt:i4>1849046227</vt:i4>
  </property>
  <property fmtid="{D5CDD505-2E9C-101B-9397-08002B2CF9AE}" pid="5" name="_NewReviewCycle">
    <vt:lpwstr/>
  </property>
  <property fmtid="{D5CDD505-2E9C-101B-9397-08002B2CF9AE}" pid="6" name="_EmailSubject">
    <vt:lpwstr>自动审核模板</vt:lpwstr>
  </property>
  <property fmtid="{D5CDD505-2E9C-101B-9397-08002B2CF9AE}" pid="7" name="_AuthorEmail">
    <vt:lpwstr>zhongxin.xie@siemens.com</vt:lpwstr>
  </property>
  <property fmtid="{D5CDD505-2E9C-101B-9397-08002B2CF9AE}" pid="8" name="_AuthorEmailDisplayName">
    <vt:lpwstr>Xie, Zhong Xin</vt:lpwstr>
  </property>
  <property fmtid="{D5CDD505-2E9C-101B-9397-08002B2CF9AE}" pid="9" name="KSOProductBuildVer">
    <vt:lpwstr>2052-10.1.0.5457</vt:lpwstr>
  </property>
  <property fmtid="{D5CDD505-2E9C-101B-9397-08002B2CF9AE}" pid="10" name="_PreviousAdHocReviewCycleID">
    <vt:i4>-898705765</vt:i4>
  </property>
  <property fmtid="{D5CDD505-2E9C-101B-9397-08002B2CF9AE}" pid="11" name="_ReviewingToolsShownOnce">
    <vt:lpwstr/>
  </property>
</Properties>
</file>