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PDU 2017主控板 " sheetId="1" r:id="rId1"/>
    <sheet name="MPDU 2017显示板" sheetId="4" r:id="rId2"/>
    <sheet name="MPDU 2017主控板插接板" sheetId="2" r:id="rId3"/>
    <sheet name="滤波板" sheetId="5" r:id="rId4"/>
  </sheets>
  <calcPr calcId="124519"/>
</workbook>
</file>

<file path=xl/calcChain.xml><?xml version="1.0" encoding="utf-8"?>
<calcChain xmlns="http://schemas.openxmlformats.org/spreadsheetml/2006/main">
  <c r="E11" i="1"/>
  <c r="E25"/>
  <c r="E26"/>
  <c r="E67"/>
  <c r="E49"/>
  <c r="E42"/>
  <c r="E20"/>
  <c r="E53"/>
  <c r="E69"/>
  <c r="E52"/>
  <c r="E6"/>
</calcChain>
</file>

<file path=xl/sharedStrings.xml><?xml version="1.0" encoding="utf-8"?>
<sst xmlns="http://schemas.openxmlformats.org/spreadsheetml/2006/main" count="409" uniqueCount="327">
  <si>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</si>
  <si>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</si>
  <si>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</si>
  <si>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</si>
  <si>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</si>
  <si>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</si>
  <si>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</si>
  <si>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</si>
  <si>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</si>
  <si>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</si>
  <si>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</si>
  <si>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</si>
  <si>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</si>
  <si>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</si>
  <si>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10pF/50V  0603±0.25%      </t>
  </si>
  <si>
    <t xml:space="preserve">22pF/50V   0603±10%  </t>
  </si>
  <si>
    <t xml:space="preserve">820pF /50V  0603±5% </t>
  </si>
  <si>
    <t xml:space="preserve">10nF/50V  0603 ±10% </t>
  </si>
  <si>
    <t xml:space="preserve">0.1uF/50V   0603 ±10%  </t>
  </si>
  <si>
    <t xml:space="preserve">1uF/50V  0603±10%  </t>
  </si>
  <si>
    <t>贴片电阻</t>
  </si>
  <si>
    <t>33Ω  0603±1%  1/10W</t>
  </si>
  <si>
    <t>49.9Ω  0603±1%  1/10W</t>
  </si>
  <si>
    <t>10KΩ  0603 ±1%  1/10W</t>
  </si>
  <si>
    <t xml:space="preserve">1MΩ  0603±1%   1/10W </t>
  </si>
  <si>
    <t>贴片磁珠</t>
  </si>
  <si>
    <t>MB-0603A-600A30T</t>
  </si>
  <si>
    <t>SPX1117M3 SOT-223</t>
  </si>
  <si>
    <t>贴片二极管</t>
  </si>
  <si>
    <t xml:space="preserve">IN5819  </t>
  </si>
  <si>
    <t>贴片三极管</t>
  </si>
  <si>
    <t>蜂鸣器</t>
  </si>
  <si>
    <t>贴片轻触开关</t>
  </si>
  <si>
    <t>批准：</t>
    <phoneticPr fontId="1" type="noConversion"/>
  </si>
  <si>
    <t>注：以上物料必须符合ROHS要求；</t>
    <phoneticPr fontId="1" type="noConversion"/>
  </si>
  <si>
    <t>插件物料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</si>
  <si>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</si>
  <si>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</si>
  <si>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</si>
  <si>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t>TVS管</t>
  </si>
  <si>
    <t>ESD0603E002M12   0603</t>
  </si>
  <si>
    <t>RJ45接口</t>
  </si>
  <si>
    <t>SWPA8040S220MT</t>
    <phoneticPr fontId="1" type="noConversion"/>
  </si>
  <si>
    <t>YM030030055</t>
    <phoneticPr fontId="1" type="noConversion"/>
  </si>
  <si>
    <t>YM030020100</t>
    <phoneticPr fontId="1" type="noConversion"/>
  </si>
  <si>
    <t>YM030030063</t>
    <phoneticPr fontId="1" type="noConversion"/>
  </si>
  <si>
    <t>YM030020099</t>
    <phoneticPr fontId="1" type="noConversion"/>
  </si>
  <si>
    <t>YM030030062</t>
    <phoneticPr fontId="1" type="noConversion"/>
  </si>
  <si>
    <t>YM030050034</t>
    <phoneticPr fontId="1" type="noConversion"/>
  </si>
  <si>
    <t>YM030040008</t>
    <phoneticPr fontId="1" type="noConversion"/>
  </si>
  <si>
    <r>
      <t>75.5mm*51mm*1.6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</si>
  <si>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YM030020104</t>
    <phoneticPr fontId="1" type="noConversion"/>
  </si>
  <si>
    <t>0Ω  0603±1%  1/10W</t>
    <phoneticPr fontId="1" type="noConversion"/>
  </si>
  <si>
    <t>YM030030025</t>
    <phoneticPr fontId="1" type="noConversion"/>
  </si>
  <si>
    <t>YM030030021</t>
    <phoneticPr fontId="1" type="noConversion"/>
  </si>
  <si>
    <t>10uF/16V  0805±10%</t>
    <phoneticPr fontId="1" type="noConversion"/>
  </si>
  <si>
    <t>YM030030069</t>
    <phoneticPr fontId="1" type="noConversion"/>
  </si>
  <si>
    <r>
      <t>FFC0.5-37P-A  2.8</t>
    </r>
    <r>
      <rPr>
        <sz val="10.5"/>
        <color rgb="FFFF0000"/>
        <rFont val="宋体"/>
        <family val="3"/>
        <charset val="134"/>
      </rPr>
      <t>寸</t>
    </r>
    <phoneticPr fontId="1" type="noConversion"/>
  </si>
  <si>
    <t>PA2.8</t>
    <phoneticPr fontId="1" type="noConversion"/>
  </si>
  <si>
    <t>YM030020089</t>
    <phoneticPr fontId="1" type="noConversion"/>
  </si>
  <si>
    <t>2KΩ  0603 ±1%  1/10W</t>
    <phoneticPr fontId="1" type="noConversion"/>
  </si>
  <si>
    <t>Y1</t>
    <phoneticPr fontId="1" type="noConversion"/>
  </si>
  <si>
    <t>4.7KΩ  0603±1%/1/10W</t>
    <phoneticPr fontId="1" type="noConversion"/>
  </si>
  <si>
    <t>51KΩ  0603±1% 1/10W</t>
    <phoneticPr fontId="1" type="noConversion"/>
  </si>
  <si>
    <t>YM030030076</t>
    <phoneticPr fontId="1" type="noConversion"/>
  </si>
  <si>
    <t xml:space="preserve">68pF/50V  0603 ±10% </t>
    <phoneticPr fontId="1" type="noConversion"/>
  </si>
  <si>
    <t>C16</t>
    <phoneticPr fontId="1" type="noConversion"/>
  </si>
  <si>
    <t>U3</t>
    <phoneticPr fontId="1" type="noConversion"/>
  </si>
  <si>
    <t>YM030160094</t>
    <phoneticPr fontId="1" type="noConversion"/>
  </si>
  <si>
    <t>LAN8720AI-CP-TR</t>
    <phoneticPr fontId="1" type="noConversion"/>
  </si>
  <si>
    <t>U10</t>
    <phoneticPr fontId="1" type="noConversion"/>
  </si>
  <si>
    <t>YM030050044</t>
    <phoneticPr fontId="1" type="noConversion"/>
  </si>
  <si>
    <t>SMBJ15CA</t>
    <phoneticPr fontId="1" type="noConversion"/>
  </si>
  <si>
    <t>YM030160105</t>
    <phoneticPr fontId="1" type="noConversion"/>
  </si>
  <si>
    <t>ADM483EARZ/SO8</t>
    <phoneticPr fontId="1" type="noConversion"/>
  </si>
  <si>
    <t>YM030160100</t>
    <phoneticPr fontId="1" type="noConversion"/>
  </si>
  <si>
    <t>U2</t>
    <phoneticPr fontId="1" type="noConversion"/>
  </si>
  <si>
    <t>MA-PDU 2017显示板物料清单</t>
    <phoneticPr fontId="1" type="noConversion"/>
  </si>
  <si>
    <r>
      <t>显示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</si>
  <si>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YM03005031</t>
  </si>
  <si>
    <t>发光二极管</t>
  </si>
  <si>
    <t>YM03005032</t>
  </si>
  <si>
    <t>YM03008034</t>
  </si>
  <si>
    <t>6×6×14mm</t>
  </si>
  <si>
    <t>L2</t>
    <phoneticPr fontId="1" type="noConversion"/>
  </si>
  <si>
    <t>C1， C2， C13， C35， C36</t>
  </si>
  <si>
    <t>C34，C39</t>
  </si>
  <si>
    <t>C6， C7， C14， C17， C55， C56</t>
  </si>
  <si>
    <t>C33，C25</t>
  </si>
  <si>
    <t>R53， R54， R55， R56</t>
  </si>
  <si>
    <t>R12， R16， R18， R66， R73</t>
  </si>
  <si>
    <t>R17，R60，R63</t>
  </si>
  <si>
    <t>R57，R72</t>
  </si>
  <si>
    <t>R38， R39， R40， R41， R45， R46， R64， R65， R67， R68</t>
  </si>
  <si>
    <t>U7，U8</t>
  </si>
  <si>
    <t>LED2，LED3</t>
  </si>
  <si>
    <t>S2，S3，S4</t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</si>
  <si>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</si>
  <si>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</si>
  <si>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</si>
  <si>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</si>
  <si>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金额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</si>
  <si>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</si>
  <si>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</si>
  <si>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t>插接端子</t>
    <phoneticPr fontId="1" type="noConversion"/>
  </si>
  <si>
    <t>7P母座 间距5.08 长37.48mm 高度19.5mm 宽8.5mm</t>
    <phoneticPr fontId="1" type="noConversion"/>
  </si>
  <si>
    <t>J4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</si>
  <si>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</si>
  <si>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</si>
  <si>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MPDU 2017主控板插接板产品物料清单</t>
    <phoneticPr fontId="1" type="noConversion"/>
  </si>
  <si>
    <t>编制：余光英  2017-01-14</t>
    <phoneticPr fontId="1" type="noConversion"/>
  </si>
  <si>
    <t>审核：江长胜  2017-01-14</t>
    <phoneticPr fontId="1" type="noConversion"/>
  </si>
  <si>
    <t>STM32F407ZGT6/LQPF144</t>
    <phoneticPr fontId="1" type="noConversion"/>
  </si>
  <si>
    <t>描述上加了封装</t>
    <phoneticPr fontId="1" type="noConversion"/>
  </si>
  <si>
    <r>
      <t>此物料清单为一块PCB板物料，</t>
    </r>
    <r>
      <rPr>
        <sz val="11"/>
        <color rgb="FFFF0000"/>
        <rFont val="宋体"/>
        <family val="3"/>
        <charset val="134"/>
        <scheme val="minor"/>
      </rPr>
      <t>每块主控板上需使用2块此PCB板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</si>
  <si>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注：以上物料必须符合ROHS要求；</t>
    </r>
    <r>
      <rPr>
        <sz val="11"/>
        <color rgb="FFFF0000"/>
        <rFont val="宋体"/>
        <family val="3"/>
        <charset val="134"/>
        <scheme val="minor"/>
      </rPr>
      <t>公司标准产品是用的是2.8寸的显示屏和排座</t>
    </r>
    <phoneticPr fontId="1" type="noConversion"/>
  </si>
  <si>
    <t>12V/100mA/0805</t>
    <phoneticPr fontId="1" type="noConversion"/>
  </si>
  <si>
    <t>YM030090050</t>
  </si>
  <si>
    <t>YM030160113</t>
  </si>
  <si>
    <t>YM020050221</t>
  </si>
  <si>
    <t>W25Q128FVSIG/SOP-8</t>
    <phoneticPr fontId="1" type="noConversion"/>
  </si>
  <si>
    <t>YM020050222</t>
    <phoneticPr fontId="1" type="noConversion"/>
  </si>
  <si>
    <t>YM030180028</t>
  </si>
  <si>
    <t>YM030200215</t>
  </si>
  <si>
    <t>YM030160114</t>
  </si>
  <si>
    <t>升级</t>
    <phoneticPr fontId="1" type="noConversion"/>
  </si>
  <si>
    <t>新物料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</si>
  <si>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V 1.0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</si>
  <si>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YM040070063</t>
    <phoneticPr fontId="1" type="noConversion"/>
  </si>
  <si>
    <r>
      <t>插接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</si>
  <si>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加固型智能钣金RPDU滤波板产品物料清单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</si>
  <si>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</si>
  <si>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</si>
  <si>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</si>
  <si>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</si>
  <si>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</si>
  <si>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</si>
  <si>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</si>
  <si>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YM04010028</t>
  </si>
  <si>
    <t>钣金滤波保护PCB板</t>
  </si>
  <si>
    <r>
      <t>49*42*2.0mm  (L*W*H)</t>
    </r>
    <r>
      <rPr>
        <sz val="10.5"/>
        <rFont val="宋体"/>
        <family val="3"/>
        <charset val="134"/>
      </rPr>
      <t>、双层面板、</t>
    </r>
    <r>
      <rPr>
        <sz val="10.5"/>
        <rFont val="Times New Roman"/>
        <family val="1"/>
      </rPr>
      <t>(FR4)</t>
    </r>
    <r>
      <rPr>
        <sz val="10.5"/>
        <rFont val="宋体"/>
        <family val="3"/>
        <charset val="134"/>
      </rPr>
      <t>沉锡、铜厚</t>
    </r>
    <r>
      <rPr>
        <sz val="10.5"/>
        <rFont val="Times New Roman"/>
        <family val="1"/>
      </rPr>
      <t>2OZ</t>
    </r>
    <r>
      <rPr>
        <sz val="10.5"/>
        <rFont val="宋体"/>
        <family val="3"/>
        <charset val="134"/>
      </rPr>
      <t>、要求</t>
    </r>
    <r>
      <rPr>
        <sz val="10.5"/>
        <rFont val="Times New Roman"/>
        <family val="1"/>
      </rPr>
      <t>ROHS</t>
    </r>
  </si>
  <si>
    <r>
      <t>MODEL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RPDU BOARD PCB             REV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V1.0                   DATE</t>
    </r>
    <r>
      <rPr>
        <sz val="10.5"/>
        <rFont val="宋体"/>
        <family val="3"/>
        <charset val="134"/>
      </rPr>
      <t>：</t>
    </r>
    <r>
      <rPr>
        <sz val="10.5"/>
        <rFont val="Times New Roman"/>
        <family val="1"/>
      </rPr>
      <t>2015-05-21</t>
    </r>
    <phoneticPr fontId="15" type="noConversion"/>
  </si>
  <si>
    <t>插件物料</t>
    <phoneticPr fontId="1" type="noConversion"/>
  </si>
  <si>
    <t>YM03003078</t>
  </si>
  <si>
    <t>高压瓷片电容</t>
  </si>
  <si>
    <r>
      <t xml:space="preserve">400V/472M </t>
    </r>
    <r>
      <rPr>
        <sz val="10.5"/>
        <rFont val="宋体"/>
        <family val="3"/>
        <charset val="134"/>
      </rPr>
      <t>封装脚间距为</t>
    </r>
    <r>
      <rPr>
        <sz val="10.5"/>
        <rFont val="Times New Roman"/>
        <family val="1"/>
      </rPr>
      <t>10mm</t>
    </r>
  </si>
  <si>
    <r>
      <t>C1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C2</t>
    </r>
  </si>
  <si>
    <t>YM03003079</t>
  </si>
  <si>
    <t>Y2电容</t>
  </si>
  <si>
    <t>MKP63300VASC103K(C43Q1103K6)</t>
  </si>
  <si>
    <r>
      <t>C3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</t>
    </r>
  </si>
  <si>
    <t>YM02005085</t>
  </si>
  <si>
    <t>电线接线端子</t>
  </si>
  <si>
    <r>
      <t>ACTB011/</t>
    </r>
    <r>
      <rPr>
        <sz val="10.5"/>
        <rFont val="宋体"/>
        <family val="3"/>
        <charset val="134"/>
      </rPr>
      <t>额定电流</t>
    </r>
    <r>
      <rPr>
        <sz val="10.5"/>
        <rFont val="Times New Roman"/>
        <family val="1"/>
      </rPr>
      <t>45A/</t>
    </r>
    <r>
      <rPr>
        <sz val="10.5"/>
        <rFont val="宋体"/>
        <family val="3"/>
        <charset val="134"/>
      </rPr>
      <t>铜芯镀锡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尺寸</t>
    </r>
    <r>
      <rPr>
        <sz val="10.5"/>
        <rFont val="Times New Roman"/>
        <family val="1"/>
      </rPr>
      <t>11.1*9.2*10.5mm/</t>
    </r>
    <r>
      <rPr>
        <sz val="10.5"/>
        <rFont val="宋体"/>
        <family val="3"/>
        <charset val="134"/>
      </rPr>
      <t>螺丝∮</t>
    </r>
    <r>
      <rPr>
        <sz val="10.5"/>
        <rFont val="Times New Roman"/>
        <family val="1"/>
      </rPr>
      <t>4/</t>
    </r>
    <r>
      <rPr>
        <sz val="10.5"/>
        <rFont val="宋体"/>
        <family val="3"/>
        <charset val="134"/>
      </rPr>
      <t>高度</t>
    </r>
    <r>
      <rPr>
        <sz val="10.5"/>
        <rFont val="Times New Roman"/>
        <family val="1"/>
      </rPr>
      <t>8.5*6.8mm</t>
    </r>
  </si>
  <si>
    <r>
      <t>N-in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N-out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L-in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L-out</t>
    </r>
  </si>
  <si>
    <t>批准：</t>
    <phoneticPr fontId="1" type="noConversion"/>
  </si>
  <si>
    <t xml:space="preserve"> </t>
    <phoneticPr fontId="1" type="noConversion"/>
  </si>
  <si>
    <t>编制：余光英  2017-04-20</t>
    <phoneticPr fontId="1" type="noConversion"/>
  </si>
  <si>
    <t>审核：江长胜 2017-04-20</t>
    <phoneticPr fontId="1" type="noConversion"/>
  </si>
  <si>
    <r>
      <t>注：以上物料必须符合ROHS要求；</t>
    </r>
    <r>
      <rPr>
        <sz val="11"/>
        <color rgb="FFFF0000"/>
        <rFont val="宋体"/>
        <family val="3"/>
        <charset val="134"/>
        <scheme val="minor"/>
      </rPr>
      <t>单相使用一块PCB，做三相产品的时候，此板需要使用2PCS。</t>
    </r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</si>
  <si>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</si>
  <si>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</si>
  <si>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</si>
  <si>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t>试产新增</t>
    <phoneticPr fontId="1" type="noConversion"/>
  </si>
  <si>
    <r>
      <t>JP2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JP3</t>
    </r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</si>
  <si>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</si>
  <si>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</si>
  <si>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1KΩ  0603±1% 1/10W</t>
    <phoneticPr fontId="1" type="noConversion"/>
  </si>
  <si>
    <t>100KΩ  0603±1%  1/10W</t>
    <phoneticPr fontId="1" type="noConversion"/>
  </si>
  <si>
    <t>贴片电容</t>
    <phoneticPr fontId="1" type="noConversion"/>
  </si>
  <si>
    <t>15pF/25V   0603±5%</t>
    <phoneticPr fontId="1" type="noConversion"/>
  </si>
  <si>
    <t>0603; 63.4KΩ ;±1%;1/10W</t>
    <phoneticPr fontId="1" type="noConversion"/>
  </si>
  <si>
    <t>YM030110006</t>
  </si>
  <si>
    <t>RE1</t>
    <phoneticPr fontId="1" type="noConversion"/>
  </si>
  <si>
    <t>YM030030084</t>
    <phoneticPr fontId="1" type="noConversion"/>
  </si>
  <si>
    <t xml:space="preserve">2.2uF/10V  0603±10%  </t>
    <phoneticPr fontId="1" type="noConversion"/>
  </si>
  <si>
    <t>C12</t>
    <phoneticPr fontId="1" type="noConversion"/>
  </si>
  <si>
    <t>C20</t>
    <phoneticPr fontId="1" type="noConversion"/>
  </si>
  <si>
    <t>C40,C85</t>
    <phoneticPr fontId="1" type="noConversion"/>
  </si>
  <si>
    <t>U4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</si>
  <si>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
DATE</t>
    </r>
    <r>
      <rPr>
        <sz val="10.5"/>
        <color rgb="FFFF0000"/>
        <rFont val="宋体"/>
        <family val="3"/>
        <charset val="134"/>
      </rPr>
      <t>：</t>
    </r>
    <phoneticPr fontId="1" type="noConversion"/>
  </si>
  <si>
    <t xml:space="preserve">新物料 </t>
    <phoneticPr fontId="1" type="noConversion"/>
  </si>
  <si>
    <t>液晶显示屏</t>
    <phoneticPr fontId="1" type="noConversion"/>
  </si>
  <si>
    <t>YM030020056</t>
    <phoneticPr fontId="1" type="noConversion"/>
  </si>
  <si>
    <t>MPDU 2017产品主控板物料清单</t>
    <phoneticPr fontId="1" type="noConversion"/>
  </si>
  <si>
    <t>No.</t>
    <phoneticPr fontId="1" type="noConversion"/>
  </si>
  <si>
    <r>
      <t>规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格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型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</si>
  <si>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</si>
  <si>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</si>
  <si>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rFont val="宋体"/>
        <family val="3"/>
        <charset val="134"/>
      </rPr>
      <t>（元</t>
    </r>
    <r>
      <rPr>
        <sz val="10.5"/>
        <rFont val="Times New Roman"/>
        <family val="1"/>
      </rPr>
      <t>/RMB</t>
    </r>
    <r>
      <rPr>
        <sz val="10.5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</si>
  <si>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</si>
  <si>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rFont val="Times New Roman"/>
        <family val="1"/>
      </rPr>
      <t xml:space="preserve"> </t>
    </r>
    <r>
      <rPr>
        <b/>
        <sz val="10.5"/>
        <rFont val="宋体"/>
        <family val="3"/>
        <charset val="134"/>
      </rPr>
      <t>注</t>
    </r>
  </si>
  <si>
    <r>
      <t>主控</t>
    </r>
    <r>
      <rPr>
        <sz val="10.5"/>
        <rFont val="Times New Roman"/>
        <family val="1"/>
      </rPr>
      <t xml:space="preserve"> PCB</t>
    </r>
    <r>
      <rPr>
        <sz val="10.5"/>
        <rFont val="宋体"/>
        <family val="3"/>
        <charset val="134"/>
      </rPr>
      <t>板</t>
    </r>
  </si>
  <si>
    <r>
      <t>175mm*46mm*1.6 mm  (L*W*H)</t>
    </r>
    <r>
      <rPr>
        <sz val="10.5"/>
        <rFont val="宋体"/>
        <family val="3"/>
        <charset val="134"/>
      </rPr>
      <t>、双面板、沉锡、铜厚</t>
    </r>
    <r>
      <rPr>
        <sz val="10.5"/>
        <rFont val="Times New Roman"/>
        <family val="1"/>
      </rPr>
      <t>1OZ</t>
    </r>
    <r>
      <rPr>
        <sz val="10.5"/>
        <rFont val="宋体"/>
        <family val="3"/>
        <charset val="134"/>
      </rPr>
      <t>、要求</t>
    </r>
    <r>
      <rPr>
        <sz val="10.5"/>
        <rFont val="Times New Roman"/>
        <family val="1"/>
      </rPr>
      <t>ROHS</t>
    </r>
    <phoneticPr fontId="1" type="noConversion"/>
  </si>
  <si>
    <r>
      <t>MODEL</t>
    </r>
    <r>
      <rPr>
        <sz val="10"/>
        <rFont val="宋体"/>
        <family val="3"/>
        <charset val="134"/>
      </rPr>
      <t>：</t>
    </r>
    <r>
      <rPr>
        <sz val="10"/>
        <rFont val="Verdana"/>
        <family val="2"/>
      </rPr>
      <t>MPDU2017-ZK PCB       REV</t>
    </r>
    <r>
      <rPr>
        <sz val="10"/>
        <rFont val="宋体"/>
        <family val="3"/>
        <charset val="134"/>
      </rPr>
      <t>：</t>
    </r>
    <r>
      <rPr>
        <sz val="10"/>
        <rFont val="Verdana"/>
        <family val="2"/>
      </rPr>
      <t>V1.0                   DATE</t>
    </r>
    <r>
      <rPr>
        <sz val="10"/>
        <rFont val="宋体"/>
        <family val="3"/>
        <charset val="134"/>
      </rPr>
      <t>：</t>
    </r>
    <r>
      <rPr>
        <sz val="10"/>
        <rFont val="Verdana"/>
        <family val="2"/>
      </rPr>
      <t>2017-04-06</t>
    </r>
    <phoneticPr fontId="1" type="noConversion"/>
  </si>
  <si>
    <r>
      <t>C3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C41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C42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C44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C71,C76</t>
    </r>
    <phoneticPr fontId="1" type="noConversion"/>
  </si>
  <si>
    <t>YM030030085</t>
    <phoneticPr fontId="1" type="noConversion"/>
  </si>
  <si>
    <t xml:space="preserve">                                                                                                                         </t>
    <phoneticPr fontId="1" type="noConversion"/>
  </si>
  <si>
    <t>C18</t>
    <phoneticPr fontId="1" type="noConversion"/>
  </si>
  <si>
    <t>YM030030054</t>
    <phoneticPr fontId="1" type="noConversion"/>
  </si>
  <si>
    <r>
      <t>C8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C10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C19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C29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C30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C31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C32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C37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C38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C50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C51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C52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C57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C58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C59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C60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C64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C65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C68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C69,C70,C80,C81,C82,C83,C84,C86</t>
    </r>
    <phoneticPr fontId="1" type="noConversion"/>
  </si>
  <si>
    <t>YM030030070</t>
    <phoneticPr fontId="1" type="noConversion"/>
  </si>
  <si>
    <r>
      <t>C11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C62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C63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C66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C67</t>
    </r>
    <phoneticPr fontId="1" type="noConversion"/>
  </si>
  <si>
    <t>贴片钽电容</t>
    <phoneticPr fontId="1" type="noConversion"/>
  </si>
  <si>
    <r>
      <t>100uF/6.3V  3528±10%  B</t>
    </r>
    <r>
      <rPr>
        <sz val="10.5"/>
        <rFont val="宋体"/>
        <family val="3"/>
        <charset val="134"/>
      </rPr>
      <t>型</t>
    </r>
    <phoneticPr fontId="1" type="noConversion"/>
  </si>
  <si>
    <t>YM030030041</t>
    <phoneticPr fontId="1" type="noConversion"/>
  </si>
  <si>
    <r>
      <rPr>
        <sz val="10.5"/>
        <rFont val="Times New Roman"/>
        <family val="1"/>
      </rPr>
      <t>10u</t>
    </r>
    <r>
      <rPr>
        <sz val="10.5"/>
        <rFont val="宋体"/>
        <family val="3"/>
        <charset val="134"/>
      </rPr>
      <t xml:space="preserve">F/10V </t>
    </r>
    <r>
      <rPr>
        <sz val="10.5"/>
        <rFont val="Times New Roman"/>
        <family val="1"/>
      </rPr>
      <t xml:space="preserve">  1206 ±10% A</t>
    </r>
    <r>
      <rPr>
        <sz val="10.5"/>
        <rFont val="宋体"/>
        <family val="3"/>
        <charset val="134"/>
      </rPr>
      <t>型</t>
    </r>
    <phoneticPr fontId="1" type="noConversion"/>
  </si>
  <si>
    <r>
      <t>C61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C49</t>
    </r>
    <phoneticPr fontId="1" type="noConversion"/>
  </si>
  <si>
    <r>
      <t>C15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C53,C87</t>
    </r>
    <phoneticPr fontId="1" type="noConversion"/>
  </si>
  <si>
    <t>YM030020092</t>
    <phoneticPr fontId="1" type="noConversion"/>
  </si>
  <si>
    <r>
      <t>R34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R62,R91,R92,R93</t>
    </r>
    <phoneticPr fontId="1" type="noConversion"/>
  </si>
  <si>
    <t>YM030020102</t>
    <phoneticPr fontId="1" type="noConversion"/>
  </si>
  <si>
    <r>
      <t xml:space="preserve"> R47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R79</t>
    </r>
    <phoneticPr fontId="1" type="noConversion"/>
  </si>
  <si>
    <t>YM030020095</t>
    <phoneticPr fontId="1" type="noConversion"/>
  </si>
  <si>
    <t>100Ω  0603±1%  1/10W</t>
    <phoneticPr fontId="1" type="noConversion"/>
  </si>
  <si>
    <t>R5</t>
    <phoneticPr fontId="1" type="noConversion"/>
  </si>
  <si>
    <t>试产修改</t>
    <phoneticPr fontId="1" type="noConversion"/>
  </si>
  <si>
    <t>YM030020124</t>
    <phoneticPr fontId="1" type="noConversion"/>
  </si>
  <si>
    <t>12.1KΩ  0603±1% 1/10W</t>
    <phoneticPr fontId="1" type="noConversion"/>
  </si>
  <si>
    <r>
      <t>R27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R69</t>
    </r>
    <phoneticPr fontId="1" type="noConversion"/>
  </si>
  <si>
    <t>YM030020090</t>
    <phoneticPr fontId="1" type="noConversion"/>
  </si>
  <si>
    <r>
      <t>R29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R51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R52,R84,R94,R97,R98</t>
    </r>
    <phoneticPr fontId="1" type="noConversion"/>
  </si>
  <si>
    <t>YM030020088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</si>
  <si>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R10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R11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R13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R14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R15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R26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R33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R50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R58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R59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R74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R80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R85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R86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R87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R89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R90,R81,R82,R83,R95,R96</t>
    </r>
    <phoneticPr fontId="1" type="noConversion"/>
  </si>
  <si>
    <t>YM030020131</t>
    <phoneticPr fontId="1" type="noConversion"/>
  </si>
  <si>
    <t>5.1Ω  0603  ±1% 1/10W</t>
    <phoneticPr fontId="1" type="noConversion"/>
  </si>
  <si>
    <r>
      <t>R36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R37</t>
    </r>
    <phoneticPr fontId="1" type="noConversion"/>
  </si>
  <si>
    <t xml:space="preserve">0Ω  0805±1%   1/8W </t>
    <phoneticPr fontId="1" type="noConversion"/>
  </si>
  <si>
    <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R49</t>
    </r>
    <phoneticPr fontId="1" type="noConversion"/>
  </si>
  <si>
    <t>YM030020108</t>
    <phoneticPr fontId="1" type="noConversion"/>
  </si>
  <si>
    <t>YM030020127</t>
    <phoneticPr fontId="1" type="noConversion"/>
  </si>
  <si>
    <t>R19</t>
    <phoneticPr fontId="1" type="noConversion"/>
  </si>
  <si>
    <t>YM030020096</t>
    <phoneticPr fontId="1" type="noConversion"/>
  </si>
  <si>
    <t>51Ω  0603±1% 1/10W</t>
    <phoneticPr fontId="1" type="noConversion"/>
  </si>
  <si>
    <t>R2</t>
    <phoneticPr fontId="1" type="noConversion"/>
  </si>
  <si>
    <t>YM030020133</t>
    <phoneticPr fontId="1" type="noConversion"/>
  </si>
  <si>
    <t>R28</t>
    <phoneticPr fontId="1" type="noConversion"/>
  </si>
  <si>
    <t>自恢复保险丝</t>
    <phoneticPr fontId="1" type="noConversion"/>
  </si>
  <si>
    <t>F1</t>
    <phoneticPr fontId="1" type="noConversion"/>
  </si>
  <si>
    <t>YM030200111</t>
    <phoneticPr fontId="1" type="noConversion"/>
  </si>
  <si>
    <r>
      <t>L5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L7</t>
    </r>
    <phoneticPr fontId="1" type="noConversion"/>
  </si>
  <si>
    <t>YM030200046</t>
    <phoneticPr fontId="1" type="noConversion"/>
  </si>
  <si>
    <t>MB-0805A-102A10T</t>
    <phoneticPr fontId="1" type="noConversion"/>
  </si>
  <si>
    <r>
      <t>FB1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FB2</t>
    </r>
    <phoneticPr fontId="1" type="noConversion"/>
  </si>
  <si>
    <t>YM030160102</t>
    <phoneticPr fontId="1" type="noConversion"/>
  </si>
  <si>
    <t>AT24C04/SO8</t>
    <phoneticPr fontId="1" type="noConversion"/>
  </si>
  <si>
    <t>U1</t>
    <phoneticPr fontId="1" type="noConversion"/>
  </si>
  <si>
    <t>贴片IC</t>
    <phoneticPr fontId="1" type="noConversion"/>
  </si>
  <si>
    <t>IS62WV51216/TSOP-44</t>
    <phoneticPr fontId="1" type="noConversion"/>
  </si>
  <si>
    <t>U12</t>
    <phoneticPr fontId="1" type="noConversion"/>
  </si>
  <si>
    <t>YM030160088</t>
    <phoneticPr fontId="1" type="noConversion"/>
  </si>
  <si>
    <t>PCA9306DCUR/VSSOP8</t>
    <phoneticPr fontId="1" type="noConversion"/>
  </si>
  <si>
    <r>
      <t>贴片</t>
    </r>
    <r>
      <rPr>
        <sz val="10.5"/>
        <rFont val="Times New Roman"/>
        <family val="1"/>
      </rPr>
      <t>IC</t>
    </r>
  </si>
  <si>
    <r>
      <t>U6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U9,U13</t>
    </r>
    <phoneticPr fontId="1" type="noConversion"/>
  </si>
  <si>
    <t>贴片电感</t>
    <phoneticPr fontId="1" type="noConversion"/>
  </si>
  <si>
    <t>YM030160096</t>
    <phoneticPr fontId="1" type="noConversion"/>
  </si>
  <si>
    <r>
      <t xml:space="preserve">APW7080KAI-TRG </t>
    </r>
    <r>
      <rPr>
        <sz val="10"/>
        <rFont val="Times New Roman"/>
        <family val="1"/>
      </rPr>
      <t xml:space="preserve"> SOP</t>
    </r>
    <r>
      <rPr>
        <i/>
        <sz val="10"/>
        <rFont val="Times New Roman"/>
        <family val="1"/>
      </rPr>
      <t>-</t>
    </r>
    <r>
      <rPr>
        <sz val="10"/>
        <rFont val="Times New Roman"/>
        <family val="1"/>
      </rPr>
      <t>8P</t>
    </r>
  </si>
  <si>
    <t>YM030160035</t>
    <phoneticPr fontId="1" type="noConversion"/>
  </si>
  <si>
    <t>U5</t>
    <phoneticPr fontId="1" type="noConversion"/>
  </si>
  <si>
    <r>
      <t>贴片</t>
    </r>
    <r>
      <rPr>
        <sz val="10.5"/>
        <rFont val="Times New Roman"/>
        <family val="1"/>
      </rPr>
      <t>IC</t>
    </r>
    <phoneticPr fontId="1" type="noConversion"/>
  </si>
  <si>
    <r>
      <t>TVS2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TVS3,TVS4,TVS5</t>
    </r>
    <phoneticPr fontId="1" type="noConversion"/>
  </si>
  <si>
    <t>TVS1</t>
    <phoneticPr fontId="1" type="noConversion"/>
  </si>
  <si>
    <r>
      <t>2.8</t>
    </r>
    <r>
      <rPr>
        <sz val="10.5"/>
        <rFont val="宋体"/>
        <family val="3"/>
        <charset val="134"/>
      </rPr>
      <t>寸排座</t>
    </r>
    <phoneticPr fontId="1" type="noConversion"/>
  </si>
  <si>
    <r>
      <t>37P/</t>
    </r>
    <r>
      <rPr>
        <sz val="10.5"/>
        <rFont val="宋体"/>
        <family val="3"/>
        <charset val="134"/>
      </rPr>
      <t>间距</t>
    </r>
    <r>
      <rPr>
        <sz val="10.5"/>
        <rFont val="Times New Roman"/>
        <family val="1"/>
      </rPr>
      <t>0.5mm/</t>
    </r>
    <r>
      <rPr>
        <sz val="10.5"/>
        <rFont val="宋体"/>
        <family val="3"/>
        <charset val="134"/>
      </rPr>
      <t>翻盖</t>
    </r>
    <r>
      <rPr>
        <sz val="10.5"/>
        <rFont val="Times New Roman"/>
        <family val="1"/>
      </rPr>
      <t>/2.0mm</t>
    </r>
    <r>
      <rPr>
        <sz val="10.5"/>
        <rFont val="宋体"/>
        <family val="3"/>
        <charset val="134"/>
      </rPr>
      <t>高度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0.5K-DX-37PWB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 xml:space="preserve">
</t>
    </r>
    <phoneticPr fontId="1" type="noConversion"/>
  </si>
  <si>
    <t>PA2.8</t>
    <phoneticPr fontId="1" type="noConversion"/>
  </si>
  <si>
    <t>YM030050020</t>
    <phoneticPr fontId="1" type="noConversion"/>
  </si>
  <si>
    <r>
      <t>D1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D2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D3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D4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D5,D7</t>
    </r>
    <phoneticPr fontId="1" type="noConversion"/>
  </si>
  <si>
    <t>YM030060002</t>
    <phoneticPr fontId="1" type="noConversion"/>
  </si>
  <si>
    <r>
      <t>2N5551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SOT-23</t>
    </r>
    <r>
      <rPr>
        <sz val="10.5"/>
        <rFont val="宋体"/>
        <family val="3"/>
        <charset val="134"/>
      </rPr>
      <t>）</t>
    </r>
  </si>
  <si>
    <r>
      <t>Q1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Q2,Q3</t>
    </r>
    <phoneticPr fontId="1" type="noConversion"/>
  </si>
  <si>
    <t>YM030070009</t>
    <phoneticPr fontId="1" type="noConversion"/>
  </si>
  <si>
    <t>晶振</t>
    <phoneticPr fontId="1" type="noConversion"/>
  </si>
  <si>
    <t>25MHZ</t>
    <phoneticPr fontId="1" type="noConversion"/>
  </si>
  <si>
    <t>Y3</t>
    <phoneticPr fontId="1" type="noConversion"/>
  </si>
  <si>
    <t>YM030070000</t>
    <phoneticPr fontId="1" type="noConversion"/>
  </si>
  <si>
    <t>32.768MHZ</t>
    <phoneticPr fontId="1" type="noConversion"/>
  </si>
  <si>
    <t>YM030070015</t>
    <phoneticPr fontId="1" type="noConversion"/>
  </si>
  <si>
    <t>8.0MHz/±10PPM(HC-49S)</t>
    <phoneticPr fontId="1" type="noConversion"/>
  </si>
  <si>
    <t>Y2</t>
    <phoneticPr fontId="1" type="noConversion"/>
  </si>
  <si>
    <t>继电器</t>
    <phoneticPr fontId="1" type="noConversion"/>
  </si>
  <si>
    <t>JRC-23F/005-1ZS(555)/DC/5V/1A</t>
    <phoneticPr fontId="1" type="noConversion"/>
  </si>
  <si>
    <t>YM030140000</t>
    <phoneticPr fontId="1" type="noConversion"/>
  </si>
  <si>
    <r>
      <t>BELL/DC  5V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9×5.0mm</t>
    </r>
    <r>
      <rPr>
        <sz val="10.5"/>
        <rFont val="宋体"/>
        <family val="3"/>
        <charset val="134"/>
      </rPr>
      <t>）</t>
    </r>
  </si>
  <si>
    <t>SP1</t>
    <phoneticPr fontId="1" type="noConversion"/>
  </si>
  <si>
    <t>YM030200011</t>
    <phoneticPr fontId="1" type="noConversion"/>
  </si>
  <si>
    <t>纽扣电池座</t>
    <phoneticPr fontId="1" type="noConversion"/>
  </si>
  <si>
    <t>CR1220</t>
    <phoneticPr fontId="1" type="noConversion"/>
  </si>
  <si>
    <t>BT1</t>
    <phoneticPr fontId="1" type="noConversion"/>
  </si>
  <si>
    <t>YM030200022</t>
    <phoneticPr fontId="1" type="noConversion"/>
  </si>
  <si>
    <t>纽扣电池</t>
    <phoneticPr fontId="1" type="noConversion"/>
  </si>
  <si>
    <t>插接端子</t>
    <phoneticPr fontId="1" type="noConversion"/>
  </si>
  <si>
    <t>7P公座 间距5.08 长37.56mm 高度16mm 宽8.6mm</t>
    <phoneticPr fontId="1" type="noConversion"/>
  </si>
  <si>
    <r>
      <t>J2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J3</t>
    </r>
    <phoneticPr fontId="1" type="noConversion"/>
  </si>
  <si>
    <t>新物料</t>
    <phoneticPr fontId="1" type="noConversion"/>
  </si>
  <si>
    <r>
      <t>LED Φ3</t>
    </r>
    <r>
      <rPr>
        <sz val="10.5"/>
        <rFont val="宋体"/>
        <family val="3"/>
        <charset val="134"/>
      </rPr>
      <t>平顶绿发绿普亮</t>
    </r>
  </si>
  <si>
    <r>
      <t>LED Φ3</t>
    </r>
    <r>
      <rPr>
        <sz val="10.5"/>
        <rFont val="宋体"/>
        <family val="3"/>
        <charset val="134"/>
      </rPr>
      <t>平顶红发红普亮</t>
    </r>
  </si>
  <si>
    <t>LED1</t>
    <phoneticPr fontId="1" type="noConversion"/>
  </si>
  <si>
    <t>YM030080045</t>
    <phoneticPr fontId="1" type="noConversion"/>
  </si>
  <si>
    <t>6×6×16.5mm</t>
    <phoneticPr fontId="1" type="noConversion"/>
  </si>
  <si>
    <t>试产修改</t>
    <phoneticPr fontId="1" type="noConversion"/>
  </si>
  <si>
    <t>S1</t>
    <phoneticPr fontId="1" type="noConversion"/>
  </si>
  <si>
    <t>YM030190021</t>
    <phoneticPr fontId="1" type="noConversion"/>
  </si>
  <si>
    <t>RJ11接口</t>
    <phoneticPr fontId="1" type="noConversion"/>
  </si>
  <si>
    <r>
      <t>180</t>
    </r>
    <r>
      <rPr>
        <sz val="10.5"/>
        <rFont val="宋体"/>
        <family val="3"/>
        <charset val="134"/>
      </rPr>
      <t>度不带屏蔽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不带卡扣</t>
    </r>
    <phoneticPr fontId="1" type="noConversion"/>
  </si>
  <si>
    <r>
      <t>J6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J7,AK1</t>
    </r>
    <phoneticPr fontId="1" type="noConversion"/>
  </si>
  <si>
    <t>YM030190017</t>
    <phoneticPr fontId="1" type="noConversion"/>
  </si>
  <si>
    <r>
      <t>RJ45</t>
    </r>
    <r>
      <rPr>
        <sz val="10.5"/>
        <rFont val="宋体"/>
        <family val="3"/>
        <charset val="134"/>
      </rPr>
      <t>接口</t>
    </r>
    <r>
      <rPr>
        <sz val="10.5"/>
        <rFont val="Times New Roman"/>
        <family val="1"/>
      </rPr>
      <t xml:space="preserve"> 180</t>
    </r>
    <r>
      <rPr>
        <sz val="10.5"/>
        <rFont val="宋体"/>
        <family val="3"/>
        <charset val="134"/>
      </rPr>
      <t>°带滤波带灯</t>
    </r>
  </si>
  <si>
    <t>J4</t>
    <phoneticPr fontId="1" type="noConversion"/>
  </si>
  <si>
    <t>YM030190007</t>
    <phoneticPr fontId="1" type="noConversion"/>
  </si>
  <si>
    <r>
      <t>RJ45</t>
    </r>
    <r>
      <rPr>
        <sz val="10.5"/>
        <rFont val="宋体"/>
        <family val="3"/>
        <charset val="134"/>
      </rPr>
      <t>接口</t>
    </r>
    <r>
      <rPr>
        <sz val="10.5"/>
        <rFont val="Times New Roman"/>
        <family val="1"/>
      </rPr>
      <t xml:space="preserve"> 180</t>
    </r>
    <r>
      <rPr>
        <sz val="10.5"/>
        <rFont val="宋体"/>
        <family val="3"/>
        <charset val="134"/>
      </rPr>
      <t>°带屏蔽</t>
    </r>
    <r>
      <rPr>
        <sz val="10.5"/>
        <rFont val="Times New Roman"/>
        <family val="1"/>
      </rPr>
      <t xml:space="preserve"> 52-S-8C</t>
    </r>
  </si>
  <si>
    <t>J5,IN1,OUT1</t>
    <phoneticPr fontId="1" type="noConversion"/>
  </si>
  <si>
    <t>YM030200218</t>
    <phoneticPr fontId="1" type="noConversion"/>
  </si>
  <si>
    <t>单排双塑排针</t>
    <phoneticPr fontId="1" type="noConversion"/>
  </si>
  <si>
    <r>
      <rPr>
        <sz val="10.5"/>
        <rFont val="宋体"/>
        <family val="3"/>
        <charset val="134"/>
      </rPr>
      <t>脚距</t>
    </r>
    <r>
      <rPr>
        <sz val="10.5"/>
        <rFont val="Times New Roman"/>
        <family val="1"/>
      </rPr>
      <t>2.0mm/1PIN/</t>
    </r>
    <r>
      <rPr>
        <sz val="10.5"/>
        <rFont val="宋体"/>
        <family val="3"/>
        <charset val="134"/>
      </rPr>
      <t>针长</t>
    </r>
    <r>
      <rPr>
        <sz val="10.5"/>
        <rFont val="Times New Roman"/>
        <family val="1"/>
      </rPr>
      <t>15mm/</t>
    </r>
    <r>
      <rPr>
        <sz val="10.5"/>
        <rFont val="宋体"/>
        <family val="3"/>
        <charset val="134"/>
      </rPr>
      <t>中间高度</t>
    </r>
    <r>
      <rPr>
        <sz val="10.5"/>
        <rFont val="Times New Roman"/>
        <family val="1"/>
      </rPr>
      <t>6.5mm/180°</t>
    </r>
    <phoneticPr fontId="1" type="noConversion"/>
  </si>
  <si>
    <t>2/40</t>
    <phoneticPr fontId="1" type="noConversion"/>
  </si>
  <si>
    <r>
      <t>P2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P3</t>
    </r>
    <phoneticPr fontId="1" type="noConversion"/>
  </si>
  <si>
    <t>试产修改增加</t>
    <phoneticPr fontId="1" type="noConversion"/>
  </si>
  <si>
    <r>
      <rPr>
        <sz val="10.5"/>
        <rFont val="宋体"/>
        <family val="3"/>
        <charset val="134"/>
      </rPr>
      <t>脚距</t>
    </r>
    <r>
      <rPr>
        <sz val="10.5"/>
        <rFont val="Times New Roman"/>
        <family val="1"/>
      </rPr>
      <t>2.0mm/2PIN/</t>
    </r>
    <r>
      <rPr>
        <sz val="10.5"/>
        <rFont val="宋体"/>
        <family val="3"/>
        <charset val="134"/>
      </rPr>
      <t>针长</t>
    </r>
    <r>
      <rPr>
        <sz val="10.5"/>
        <rFont val="Times New Roman"/>
        <family val="1"/>
      </rPr>
      <t>15mm/</t>
    </r>
    <r>
      <rPr>
        <sz val="10.5"/>
        <rFont val="宋体"/>
        <family val="3"/>
        <charset val="134"/>
      </rPr>
      <t>中间高度</t>
    </r>
    <r>
      <rPr>
        <sz val="10.5"/>
        <rFont val="Times New Roman"/>
        <family val="1"/>
      </rPr>
      <t>6.5mm/180°</t>
    </r>
    <phoneticPr fontId="1" type="noConversion"/>
  </si>
  <si>
    <t>4/40</t>
    <phoneticPr fontId="1" type="noConversion"/>
  </si>
  <si>
    <t>P4,P5</t>
    <phoneticPr fontId="1" type="noConversion"/>
  </si>
  <si>
    <t>编制：余光英  2017-06-12</t>
    <phoneticPr fontId="1" type="noConversion"/>
  </si>
  <si>
    <t>审核：王先平  2017-6-12</t>
    <phoneticPr fontId="1" type="noConversion"/>
  </si>
  <si>
    <t>批准：</t>
    <phoneticPr fontId="1" type="noConversion"/>
  </si>
  <si>
    <t>贴片钽电容</t>
    <phoneticPr fontId="1" type="noConversion"/>
  </si>
  <si>
    <r>
      <rPr>
        <sz val="10.5"/>
        <color rgb="FFFF0000"/>
        <rFont val="Times New Roman"/>
        <family val="1"/>
      </rPr>
      <t>220 uF/16V   6032±20%  D</t>
    </r>
    <r>
      <rPr>
        <sz val="10.5"/>
        <color rgb="FFFF0000"/>
        <rFont val="宋体"/>
        <family val="3"/>
        <charset val="134"/>
      </rPr>
      <t>型</t>
    </r>
    <phoneticPr fontId="1" type="noConversion"/>
  </si>
  <si>
    <t xml:space="preserve">新物料 </t>
    <phoneticPr fontId="1" type="noConversion"/>
  </si>
  <si>
    <r>
      <rPr>
        <sz val="10.5"/>
        <color rgb="FFFF0000"/>
        <rFont val="Times New Roman"/>
        <family val="1"/>
      </rPr>
      <t>220 uF/10V   6032±20%  D</t>
    </r>
    <r>
      <rPr>
        <sz val="10.5"/>
        <color rgb="FFFF0000"/>
        <rFont val="宋体"/>
        <family val="3"/>
        <charset val="134"/>
      </rPr>
      <t>型</t>
    </r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</si>
</sst>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sz val="11"/>
      <color rgb="FF002060"/>
      <name val="宋体"/>
      <family val="2"/>
      <charset val="134"/>
      <scheme val="minor"/>
    </font>
    <font>
      <b/>
      <sz val="16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0"/>
      <name val="Verdana"/>
      <family val="2"/>
    </font>
    <font>
      <sz val="10"/>
      <name val="宋体"/>
      <family val="3"/>
      <charset val="134"/>
    </font>
    <font>
      <i/>
      <sz val="10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b/>
      <sz val="10.5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justify" vertical="center"/>
    </xf>
    <xf numFmtId="0" fontId="0" fillId="0" borderId="0" xfId="0" applyFill="1">
      <alignment vertical="center"/>
    </xf>
    <xf numFmtId="0" fontId="11" fillId="3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6" fillId="0" borderId="0" xfId="0" applyFont="1" applyFill="1">
      <alignment vertical="center"/>
    </xf>
    <xf numFmtId="0" fontId="10" fillId="0" borderId="3" xfId="0" applyFont="1" applyFill="1" applyBorder="1" applyAlignment="1">
      <alignment horizontal="justify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justify" vertical="center" wrapText="1"/>
    </xf>
    <xf numFmtId="0" fontId="11" fillId="0" borderId="3" xfId="0" applyFont="1" applyFill="1" applyBorder="1" applyAlignment="1">
      <alignment horizontal="justify" vertical="center"/>
    </xf>
    <xf numFmtId="0" fontId="11" fillId="0" borderId="6" xfId="0" applyFont="1" applyFill="1" applyBorder="1" applyAlignment="1">
      <alignment horizontal="justify" vertical="center"/>
    </xf>
    <xf numFmtId="0" fontId="11" fillId="0" borderId="2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justify" vertical="center"/>
    </xf>
    <xf numFmtId="0" fontId="10" fillId="0" borderId="5" xfId="0" applyFont="1" applyFill="1" applyBorder="1" applyAlignment="1">
      <alignment horizontal="justify" vertical="center"/>
    </xf>
    <xf numFmtId="0" fontId="10" fillId="0" borderId="6" xfId="0" applyFont="1" applyFill="1" applyBorder="1" applyAlignment="1">
      <alignment horizontal="justify" vertical="center"/>
    </xf>
    <xf numFmtId="0" fontId="24" fillId="0" borderId="3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center"/>
    </xf>
    <xf numFmtId="0" fontId="26" fillId="0" borderId="2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justify" vertical="center"/>
    </xf>
    <xf numFmtId="0" fontId="11" fillId="3" borderId="5" xfId="0" applyFont="1" applyFill="1" applyBorder="1" applyAlignment="1">
      <alignment horizontal="justify" vertical="center"/>
    </xf>
    <xf numFmtId="0" fontId="18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8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8"/>
  <sheetViews>
    <sheetView tabSelected="1" zoomScale="130" zoomScaleNormal="130" workbookViewId="0">
      <selection sqref="A1:K1"/>
    </sheetView>
  </sheetViews>
  <sheetFormatPr defaultRowHeight="13.5"/>
  <cols>
    <col min="1" max="1" width="4.875" style="52" customWidth="1"/>
    <col min="2" max="2" width="12.875" style="52" customWidth="1"/>
    <col min="3" max="3" width="15.5" style="52" customWidth="1"/>
    <col min="4" max="4" width="26" style="52" customWidth="1"/>
    <col min="5" max="5" width="7.25" style="52" customWidth="1"/>
    <col min="6" max="9" width="5.25" style="52" customWidth="1"/>
    <col min="10" max="10" width="26.125" style="52" customWidth="1"/>
    <col min="11" max="16384" width="9" style="52"/>
  </cols>
  <sheetData>
    <row r="1" spans="1:12" ht="27.75" customHeight="1">
      <c r="A1" s="65" t="s">
        <v>184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6"/>
    </row>
    <row r="2" spans="1:12" ht="27.75" customHeight="1">
      <c r="A2" s="67" t="s">
        <v>185</v>
      </c>
      <c r="B2" s="68" t="s">
        <v>1</v>
      </c>
      <c r="C2" s="69" t="s">
        <v>2</v>
      </c>
      <c r="D2" s="69" t="s">
        <v>186</v>
      </c>
      <c r="E2" s="68" t="s">
        <v>187</v>
      </c>
      <c r="F2" s="68" t="s">
        <v>188</v>
      </c>
      <c r="G2" s="68"/>
      <c r="H2" s="68" t="s">
        <v>189</v>
      </c>
      <c r="I2" s="68"/>
      <c r="J2" s="68" t="s">
        <v>190</v>
      </c>
      <c r="K2" s="68" t="s">
        <v>191</v>
      </c>
      <c r="L2" s="66"/>
    </row>
    <row r="3" spans="1:12" ht="26.25" customHeight="1">
      <c r="A3" s="67"/>
      <c r="B3" s="68"/>
      <c r="C3" s="69"/>
      <c r="D3" s="69"/>
      <c r="E3" s="68"/>
      <c r="F3" s="70" t="s">
        <v>136</v>
      </c>
      <c r="G3" s="70" t="s">
        <v>137</v>
      </c>
      <c r="H3" s="70" t="s">
        <v>136</v>
      </c>
      <c r="I3" s="70" t="s">
        <v>137</v>
      </c>
      <c r="J3" s="68"/>
      <c r="K3" s="68"/>
      <c r="L3" s="66"/>
    </row>
    <row r="4" spans="1:12" ht="51" customHeight="1">
      <c r="A4" s="71">
        <v>1</v>
      </c>
      <c r="B4" s="19"/>
      <c r="C4" s="57" t="s">
        <v>192</v>
      </c>
      <c r="D4" s="62" t="s">
        <v>193</v>
      </c>
      <c r="E4" s="19">
        <v>1</v>
      </c>
      <c r="F4" s="19" t="s">
        <v>11</v>
      </c>
      <c r="G4" s="72"/>
      <c r="H4" s="72"/>
      <c r="I4" s="72"/>
      <c r="J4" s="73" t="s">
        <v>194</v>
      </c>
      <c r="K4" s="72" t="s">
        <v>125</v>
      </c>
      <c r="L4" s="66"/>
    </row>
    <row r="5" spans="1:12" ht="29.25" customHeight="1">
      <c r="A5" s="74" t="s">
        <v>36</v>
      </c>
      <c r="B5" s="75"/>
      <c r="C5" s="75"/>
      <c r="D5" s="75"/>
      <c r="E5" s="75"/>
      <c r="F5" s="75"/>
      <c r="G5" s="75"/>
      <c r="H5" s="75"/>
      <c r="I5" s="75"/>
      <c r="J5" s="75"/>
      <c r="K5" s="76"/>
      <c r="L5" s="66"/>
    </row>
    <row r="6" spans="1:12" ht="43.5" customHeight="1">
      <c r="A6" s="71">
        <v>2</v>
      </c>
      <c r="B6" s="19" t="s">
        <v>45</v>
      </c>
      <c r="C6" s="57" t="s">
        <v>13</v>
      </c>
      <c r="D6" s="62" t="s">
        <v>14</v>
      </c>
      <c r="E6" s="19">
        <f>8+2</f>
        <v>10</v>
      </c>
      <c r="F6" s="19"/>
      <c r="G6" s="19"/>
      <c r="H6" s="19"/>
      <c r="I6" s="19"/>
      <c r="J6" s="19" t="s">
        <v>195</v>
      </c>
      <c r="K6" s="72"/>
      <c r="L6" s="66"/>
    </row>
    <row r="7" spans="1:12" ht="25.5" customHeight="1">
      <c r="A7" s="71">
        <v>3</v>
      </c>
      <c r="B7" s="19" t="s">
        <v>47</v>
      </c>
      <c r="C7" s="57" t="s">
        <v>13</v>
      </c>
      <c r="D7" s="62" t="s">
        <v>15</v>
      </c>
      <c r="E7" s="19">
        <v>5</v>
      </c>
      <c r="F7" s="19"/>
      <c r="G7" s="19"/>
      <c r="H7" s="19"/>
      <c r="I7" s="19"/>
      <c r="J7" s="19" t="s">
        <v>85</v>
      </c>
      <c r="K7" s="72"/>
      <c r="L7" s="66"/>
    </row>
    <row r="8" spans="1:12" ht="24.95" customHeight="1">
      <c r="A8" s="71">
        <v>4</v>
      </c>
      <c r="B8" s="19" t="s">
        <v>196</v>
      </c>
      <c r="C8" s="57" t="s">
        <v>13</v>
      </c>
      <c r="D8" s="62" t="s">
        <v>16</v>
      </c>
      <c r="E8" s="19">
        <v>1</v>
      </c>
      <c r="F8" s="19"/>
      <c r="G8" s="19"/>
      <c r="H8" s="19"/>
      <c r="I8" s="19"/>
      <c r="J8" s="19" t="s">
        <v>66</v>
      </c>
      <c r="K8" s="72"/>
      <c r="L8" s="66"/>
    </row>
    <row r="9" spans="1:12" ht="24.95" customHeight="1">
      <c r="A9" s="71">
        <v>5</v>
      </c>
      <c r="B9" s="19" t="s">
        <v>43</v>
      </c>
      <c r="C9" s="57" t="s">
        <v>13</v>
      </c>
      <c r="D9" s="62" t="s">
        <v>17</v>
      </c>
      <c r="E9" s="19">
        <v>2</v>
      </c>
      <c r="F9" s="19" t="s">
        <v>197</v>
      </c>
      <c r="G9" s="19"/>
      <c r="H9" s="19"/>
      <c r="I9" s="19"/>
      <c r="J9" s="19" t="s">
        <v>178</v>
      </c>
      <c r="K9" s="72"/>
      <c r="L9" s="66"/>
    </row>
    <row r="10" spans="1:12" ht="24.95" customHeight="1">
      <c r="A10" s="71">
        <v>6</v>
      </c>
      <c r="B10" s="19" t="s">
        <v>64</v>
      </c>
      <c r="C10" s="57" t="s">
        <v>13</v>
      </c>
      <c r="D10" s="62" t="s">
        <v>65</v>
      </c>
      <c r="E10" s="19">
        <v>1</v>
      </c>
      <c r="F10" s="19"/>
      <c r="G10" s="19"/>
      <c r="H10" s="19"/>
      <c r="I10" s="19"/>
      <c r="J10" s="19" t="s">
        <v>198</v>
      </c>
      <c r="K10" s="72"/>
      <c r="L10" s="66"/>
    </row>
    <row r="11" spans="1:12" ht="117.75" customHeight="1">
      <c r="A11" s="71">
        <v>7</v>
      </c>
      <c r="B11" s="19" t="s">
        <v>199</v>
      </c>
      <c r="C11" s="57" t="s">
        <v>169</v>
      </c>
      <c r="D11" s="62" t="s">
        <v>18</v>
      </c>
      <c r="E11" s="19">
        <f>29+2+5</f>
        <v>36</v>
      </c>
      <c r="F11" s="19"/>
      <c r="G11" s="19"/>
      <c r="H11" s="19"/>
      <c r="I11" s="19"/>
      <c r="J11" s="19" t="s">
        <v>200</v>
      </c>
      <c r="K11" s="72"/>
      <c r="L11" s="66"/>
    </row>
    <row r="12" spans="1:12" ht="26.25" customHeight="1">
      <c r="A12" s="71">
        <v>8</v>
      </c>
      <c r="B12" s="77" t="s">
        <v>56</v>
      </c>
      <c r="C12" s="57" t="s">
        <v>13</v>
      </c>
      <c r="D12" s="78" t="s">
        <v>170</v>
      </c>
      <c r="E12" s="19">
        <v>2</v>
      </c>
      <c r="F12" s="19"/>
      <c r="G12" s="19"/>
      <c r="H12" s="19"/>
      <c r="I12" s="19"/>
      <c r="J12" s="19" t="s">
        <v>86</v>
      </c>
      <c r="K12" s="72"/>
      <c r="L12" s="66"/>
    </row>
    <row r="13" spans="1:12" ht="28.5" customHeight="1">
      <c r="A13" s="71">
        <v>9</v>
      </c>
      <c r="B13" s="77" t="s">
        <v>201</v>
      </c>
      <c r="C13" s="79" t="s">
        <v>13</v>
      </c>
      <c r="D13" s="78" t="s">
        <v>19</v>
      </c>
      <c r="E13" s="19">
        <v>6</v>
      </c>
      <c r="F13" s="19"/>
      <c r="G13" s="19"/>
      <c r="H13" s="19"/>
      <c r="I13" s="19"/>
      <c r="J13" s="19" t="s">
        <v>87</v>
      </c>
      <c r="K13" s="72"/>
      <c r="L13" s="66"/>
    </row>
    <row r="14" spans="1:12" s="56" customFormat="1" ht="28.5" customHeight="1">
      <c r="A14" s="71">
        <v>10</v>
      </c>
      <c r="B14" s="77" t="s">
        <v>174</v>
      </c>
      <c r="C14" s="79" t="s">
        <v>13</v>
      </c>
      <c r="D14" s="78" t="s">
        <v>175</v>
      </c>
      <c r="E14" s="64">
        <v>5</v>
      </c>
      <c r="F14" s="19"/>
      <c r="G14" s="19"/>
      <c r="H14" s="19"/>
      <c r="I14" s="19"/>
      <c r="J14" s="19" t="s">
        <v>202</v>
      </c>
      <c r="K14" s="72"/>
      <c r="L14" s="66"/>
    </row>
    <row r="15" spans="1:12" ht="28.5" customHeight="1">
      <c r="A15" s="71">
        <v>11</v>
      </c>
      <c r="B15" s="77" t="s">
        <v>53</v>
      </c>
      <c r="C15" s="57" t="s">
        <v>203</v>
      </c>
      <c r="D15" s="78" t="s">
        <v>204</v>
      </c>
      <c r="E15" s="64">
        <v>2</v>
      </c>
      <c r="F15" s="19"/>
      <c r="G15" s="19"/>
      <c r="H15" s="19"/>
      <c r="I15" s="19"/>
      <c r="J15" s="19" t="s">
        <v>88</v>
      </c>
      <c r="K15" s="72"/>
      <c r="L15" s="66"/>
    </row>
    <row r="16" spans="1:12" ht="25.5" customHeight="1">
      <c r="A16" s="71">
        <v>12</v>
      </c>
      <c r="B16" s="19" t="s">
        <v>205</v>
      </c>
      <c r="C16" s="57" t="s">
        <v>203</v>
      </c>
      <c r="D16" s="57" t="s">
        <v>206</v>
      </c>
      <c r="E16" s="64">
        <v>3</v>
      </c>
      <c r="F16" s="19"/>
      <c r="G16" s="19"/>
      <c r="H16" s="19"/>
      <c r="I16" s="19"/>
      <c r="J16" s="19" t="s">
        <v>207</v>
      </c>
      <c r="K16" s="72"/>
      <c r="L16" s="66"/>
    </row>
    <row r="17" spans="1:12" ht="25.5" customHeight="1">
      <c r="A17" s="71">
        <v>13</v>
      </c>
      <c r="B17" s="20"/>
      <c r="C17" s="50" t="s">
        <v>323</v>
      </c>
      <c r="D17" s="50" t="s">
        <v>324</v>
      </c>
      <c r="E17" s="54">
        <v>1</v>
      </c>
      <c r="F17" s="20"/>
      <c r="G17" s="20"/>
      <c r="H17" s="20"/>
      <c r="I17" s="20"/>
      <c r="J17" s="20" t="s">
        <v>176</v>
      </c>
      <c r="K17" s="58" t="s">
        <v>325</v>
      </c>
      <c r="L17" s="66"/>
    </row>
    <row r="18" spans="1:12" ht="25.5" customHeight="1">
      <c r="A18" s="71">
        <v>14</v>
      </c>
      <c r="B18" s="20"/>
      <c r="C18" s="50" t="s">
        <v>323</v>
      </c>
      <c r="D18" s="50" t="s">
        <v>326</v>
      </c>
      <c r="E18" s="54">
        <v>1</v>
      </c>
      <c r="F18" s="20"/>
      <c r="G18" s="20"/>
      <c r="H18" s="20"/>
      <c r="I18" s="20"/>
      <c r="J18" s="20" t="s">
        <v>177</v>
      </c>
      <c r="K18" s="59"/>
      <c r="L18" s="66"/>
    </row>
    <row r="19" spans="1:12" ht="24.95" customHeight="1">
      <c r="A19" s="71">
        <v>15</v>
      </c>
      <c r="B19" s="19" t="s">
        <v>54</v>
      </c>
      <c r="C19" s="57" t="s">
        <v>13</v>
      </c>
      <c r="D19" s="62" t="s">
        <v>55</v>
      </c>
      <c r="E19" s="19">
        <v>3</v>
      </c>
      <c r="F19" s="19"/>
      <c r="G19" s="19"/>
      <c r="H19" s="19"/>
      <c r="I19" s="19"/>
      <c r="J19" s="19" t="s">
        <v>208</v>
      </c>
      <c r="K19" s="72"/>
      <c r="L19" s="66"/>
    </row>
    <row r="20" spans="1:12" ht="36.75" customHeight="1">
      <c r="A20" s="71">
        <v>16</v>
      </c>
      <c r="B20" s="19" t="s">
        <v>209</v>
      </c>
      <c r="C20" s="57" t="s">
        <v>20</v>
      </c>
      <c r="D20" s="62" t="s">
        <v>21</v>
      </c>
      <c r="E20" s="19">
        <f>5+3</f>
        <v>8</v>
      </c>
      <c r="F20" s="19"/>
      <c r="G20" s="19"/>
      <c r="H20" s="19"/>
      <c r="I20" s="19"/>
      <c r="J20" s="19" t="s">
        <v>210</v>
      </c>
      <c r="K20" s="72"/>
      <c r="L20" s="66"/>
    </row>
    <row r="21" spans="1:12" ht="24.95" customHeight="1">
      <c r="A21" s="71">
        <v>17</v>
      </c>
      <c r="B21" s="19" t="s">
        <v>211</v>
      </c>
      <c r="C21" s="57" t="s">
        <v>20</v>
      </c>
      <c r="D21" s="62" t="s">
        <v>22</v>
      </c>
      <c r="E21" s="19">
        <v>4</v>
      </c>
      <c r="F21" s="19"/>
      <c r="G21" s="19"/>
      <c r="H21" s="19"/>
      <c r="I21" s="19"/>
      <c r="J21" s="19" t="s">
        <v>89</v>
      </c>
      <c r="K21" s="72"/>
      <c r="L21" s="66"/>
    </row>
    <row r="22" spans="1:12" ht="37.5" customHeight="1">
      <c r="A22" s="71">
        <v>18</v>
      </c>
      <c r="B22" s="77" t="s">
        <v>51</v>
      </c>
      <c r="C22" s="57" t="s">
        <v>20</v>
      </c>
      <c r="D22" s="62" t="s">
        <v>52</v>
      </c>
      <c r="E22" s="19">
        <v>4</v>
      </c>
      <c r="F22" s="19"/>
      <c r="G22" s="19"/>
      <c r="H22" s="19"/>
      <c r="I22" s="19"/>
      <c r="J22" s="19" t="s">
        <v>212</v>
      </c>
      <c r="K22" s="72"/>
      <c r="L22" s="66"/>
    </row>
    <row r="23" spans="1:12" ht="37.5" customHeight="1">
      <c r="A23" s="71">
        <v>19</v>
      </c>
      <c r="B23" s="77" t="s">
        <v>213</v>
      </c>
      <c r="C23" s="57" t="s">
        <v>20</v>
      </c>
      <c r="D23" s="62" t="s">
        <v>214</v>
      </c>
      <c r="E23" s="19">
        <v>1</v>
      </c>
      <c r="F23" s="19"/>
      <c r="G23" s="19"/>
      <c r="H23" s="19"/>
      <c r="I23" s="19"/>
      <c r="J23" s="19" t="s">
        <v>215</v>
      </c>
      <c r="K23" s="72"/>
      <c r="L23" s="66" t="s">
        <v>216</v>
      </c>
    </row>
    <row r="24" spans="1:12" ht="30" customHeight="1">
      <c r="A24" s="71">
        <v>20</v>
      </c>
      <c r="B24" s="77" t="s">
        <v>217</v>
      </c>
      <c r="C24" s="57" t="s">
        <v>20</v>
      </c>
      <c r="D24" s="62" t="s">
        <v>218</v>
      </c>
      <c r="E24" s="19">
        <v>2</v>
      </c>
      <c r="F24" s="19"/>
      <c r="G24" s="19"/>
      <c r="H24" s="19"/>
      <c r="I24" s="19"/>
      <c r="J24" s="19" t="s">
        <v>219</v>
      </c>
      <c r="K24" s="72"/>
      <c r="L24" s="66"/>
    </row>
    <row r="25" spans="1:12" ht="81" customHeight="1">
      <c r="A25" s="71">
        <v>21</v>
      </c>
      <c r="B25" s="19" t="s">
        <v>220</v>
      </c>
      <c r="C25" s="57" t="s">
        <v>20</v>
      </c>
      <c r="D25" s="62" t="s">
        <v>167</v>
      </c>
      <c r="E25" s="19">
        <f>8+3+1</f>
        <v>12</v>
      </c>
      <c r="F25" s="19"/>
      <c r="G25" s="19"/>
      <c r="H25" s="19"/>
      <c r="I25" s="19"/>
      <c r="J25" s="19" t="s">
        <v>221</v>
      </c>
      <c r="K25" s="72"/>
      <c r="L25" s="66"/>
    </row>
    <row r="26" spans="1:12" ht="111.75" customHeight="1">
      <c r="A26" s="71">
        <v>22</v>
      </c>
      <c r="B26" s="19" t="s">
        <v>222</v>
      </c>
      <c r="C26" s="57" t="s">
        <v>20</v>
      </c>
      <c r="D26" s="62" t="s">
        <v>23</v>
      </c>
      <c r="E26" s="19">
        <f>30+5</f>
        <v>35</v>
      </c>
      <c r="F26" s="19"/>
      <c r="G26" s="19"/>
      <c r="H26" s="19"/>
      <c r="I26" s="19"/>
      <c r="J26" s="19" t="s">
        <v>223</v>
      </c>
      <c r="K26" s="72"/>
      <c r="L26" s="66" t="s">
        <v>216</v>
      </c>
    </row>
    <row r="27" spans="1:12" ht="27" customHeight="1">
      <c r="A27" s="71">
        <v>23</v>
      </c>
      <c r="B27" s="19" t="s">
        <v>59</v>
      </c>
      <c r="C27" s="57" t="s">
        <v>20</v>
      </c>
      <c r="D27" s="62" t="s">
        <v>60</v>
      </c>
      <c r="E27" s="19">
        <v>5</v>
      </c>
      <c r="F27" s="19"/>
      <c r="G27" s="19"/>
      <c r="H27" s="19"/>
      <c r="I27" s="19"/>
      <c r="J27" s="19" t="s">
        <v>90</v>
      </c>
      <c r="K27" s="72"/>
      <c r="L27" s="66"/>
    </row>
    <row r="28" spans="1:12" ht="24.95" customHeight="1">
      <c r="A28" s="71">
        <v>24</v>
      </c>
      <c r="B28" s="19" t="s">
        <v>224</v>
      </c>
      <c r="C28" s="57" t="s">
        <v>20</v>
      </c>
      <c r="D28" s="62" t="s">
        <v>225</v>
      </c>
      <c r="E28" s="19">
        <v>2</v>
      </c>
      <c r="F28" s="19"/>
      <c r="G28" s="19"/>
      <c r="H28" s="19"/>
      <c r="I28" s="19"/>
      <c r="J28" s="19" t="s">
        <v>226</v>
      </c>
      <c r="K28" s="72"/>
      <c r="L28" s="66" t="s">
        <v>216</v>
      </c>
    </row>
    <row r="29" spans="1:12" ht="24.95" customHeight="1">
      <c r="A29" s="71">
        <v>25</v>
      </c>
      <c r="B29" s="19" t="s">
        <v>44</v>
      </c>
      <c r="C29" s="57" t="s">
        <v>20</v>
      </c>
      <c r="D29" s="62" t="s">
        <v>168</v>
      </c>
      <c r="E29" s="19">
        <v>3</v>
      </c>
      <c r="F29" s="19"/>
      <c r="G29" s="19"/>
      <c r="H29" s="19"/>
      <c r="I29" s="19"/>
      <c r="J29" s="19" t="s">
        <v>91</v>
      </c>
      <c r="K29" s="72"/>
      <c r="L29" s="66"/>
    </row>
    <row r="30" spans="1:12" s="26" customFormat="1" ht="24.95" customHeight="1">
      <c r="A30" s="93">
        <v>26</v>
      </c>
      <c r="B30" s="90" t="s">
        <v>183</v>
      </c>
      <c r="C30" s="91" t="s">
        <v>20</v>
      </c>
      <c r="D30" s="92" t="s">
        <v>227</v>
      </c>
      <c r="E30" s="53">
        <v>2</v>
      </c>
      <c r="F30" s="53"/>
      <c r="G30" s="53"/>
      <c r="H30" s="53"/>
      <c r="I30" s="53"/>
      <c r="J30" s="53" t="s">
        <v>92</v>
      </c>
      <c r="K30" s="94"/>
      <c r="L30" s="95" t="s">
        <v>216</v>
      </c>
    </row>
    <row r="31" spans="1:12" ht="24.95" customHeight="1">
      <c r="A31" s="71">
        <v>27</v>
      </c>
      <c r="B31" s="77" t="s">
        <v>46</v>
      </c>
      <c r="C31" s="79" t="s">
        <v>20</v>
      </c>
      <c r="D31" s="78" t="s">
        <v>24</v>
      </c>
      <c r="E31" s="19">
        <v>2</v>
      </c>
      <c r="F31" s="19"/>
      <c r="G31" s="19"/>
      <c r="H31" s="19"/>
      <c r="I31" s="19"/>
      <c r="J31" s="19" t="s">
        <v>228</v>
      </c>
      <c r="K31" s="72"/>
      <c r="L31" s="66"/>
    </row>
    <row r="32" spans="1:12" ht="35.25" customHeight="1">
      <c r="A32" s="71">
        <v>28</v>
      </c>
      <c r="B32" s="77" t="s">
        <v>229</v>
      </c>
      <c r="C32" s="79" t="s">
        <v>20</v>
      </c>
      <c r="D32" s="78" t="s">
        <v>62</v>
      </c>
      <c r="E32" s="64">
        <v>10</v>
      </c>
      <c r="F32" s="19"/>
      <c r="G32" s="19"/>
      <c r="H32" s="19"/>
      <c r="I32" s="19"/>
      <c r="J32" s="19" t="s">
        <v>93</v>
      </c>
      <c r="K32" s="72"/>
      <c r="L32" s="66"/>
    </row>
    <row r="33" spans="1:12" ht="35.25" customHeight="1">
      <c r="A33" s="71">
        <v>29</v>
      </c>
      <c r="B33" s="77" t="s">
        <v>230</v>
      </c>
      <c r="C33" s="79" t="s">
        <v>20</v>
      </c>
      <c r="D33" s="78" t="s">
        <v>63</v>
      </c>
      <c r="E33" s="64">
        <v>1</v>
      </c>
      <c r="F33" s="19"/>
      <c r="G33" s="19"/>
      <c r="H33" s="19"/>
      <c r="I33" s="19"/>
      <c r="J33" s="19" t="s">
        <v>231</v>
      </c>
      <c r="K33" s="72"/>
      <c r="L33" s="66"/>
    </row>
    <row r="34" spans="1:12" ht="35.25" customHeight="1">
      <c r="A34" s="71">
        <v>30</v>
      </c>
      <c r="B34" s="77" t="s">
        <v>232</v>
      </c>
      <c r="C34" s="79" t="s">
        <v>20</v>
      </c>
      <c r="D34" s="78" t="s">
        <v>233</v>
      </c>
      <c r="E34" s="64">
        <v>1</v>
      </c>
      <c r="F34" s="19"/>
      <c r="G34" s="19"/>
      <c r="H34" s="19"/>
      <c r="I34" s="19"/>
      <c r="J34" s="19" t="s">
        <v>234</v>
      </c>
      <c r="K34" s="72"/>
      <c r="L34" s="66"/>
    </row>
    <row r="35" spans="1:12" ht="35.25" customHeight="1">
      <c r="A35" s="71">
        <v>31</v>
      </c>
      <c r="B35" s="19" t="s">
        <v>235</v>
      </c>
      <c r="C35" s="60" t="s">
        <v>20</v>
      </c>
      <c r="D35" s="61" t="s">
        <v>171</v>
      </c>
      <c r="E35" s="64">
        <v>1</v>
      </c>
      <c r="F35" s="19"/>
      <c r="G35" s="19"/>
      <c r="H35" s="19"/>
      <c r="I35" s="19"/>
      <c r="J35" s="19" t="s">
        <v>236</v>
      </c>
      <c r="K35" s="72"/>
      <c r="L35" s="66"/>
    </row>
    <row r="36" spans="1:12" ht="24.95" customHeight="1">
      <c r="A36" s="71">
        <v>32</v>
      </c>
      <c r="B36" s="77" t="s">
        <v>117</v>
      </c>
      <c r="C36" s="79" t="s">
        <v>237</v>
      </c>
      <c r="D36" s="78" t="s">
        <v>116</v>
      </c>
      <c r="E36" s="64">
        <v>1</v>
      </c>
      <c r="F36" s="19"/>
      <c r="G36" s="19"/>
      <c r="H36" s="19"/>
      <c r="I36" s="19"/>
      <c r="J36" s="19" t="s">
        <v>238</v>
      </c>
      <c r="K36" s="72" t="s">
        <v>126</v>
      </c>
      <c r="L36" s="66"/>
    </row>
    <row r="37" spans="1:12" ht="33.75" customHeight="1">
      <c r="A37" s="71">
        <v>33</v>
      </c>
      <c r="B37" s="77" t="s">
        <v>239</v>
      </c>
      <c r="C37" s="79" t="s">
        <v>25</v>
      </c>
      <c r="D37" s="78" t="s">
        <v>26</v>
      </c>
      <c r="E37" s="19">
        <v>6</v>
      </c>
      <c r="F37" s="19"/>
      <c r="G37" s="19"/>
      <c r="H37" s="19"/>
      <c r="I37" s="19"/>
      <c r="J37" s="19" t="s">
        <v>240</v>
      </c>
      <c r="K37" s="72"/>
      <c r="L37" s="66" t="s">
        <v>216</v>
      </c>
    </row>
    <row r="38" spans="1:12" ht="33.75" customHeight="1">
      <c r="A38" s="71">
        <v>34</v>
      </c>
      <c r="B38" s="77" t="s">
        <v>241</v>
      </c>
      <c r="C38" s="79" t="s">
        <v>25</v>
      </c>
      <c r="D38" s="78" t="s">
        <v>242</v>
      </c>
      <c r="E38" s="64">
        <v>2</v>
      </c>
      <c r="F38" s="19"/>
      <c r="G38" s="19"/>
      <c r="H38" s="19"/>
      <c r="I38" s="19"/>
      <c r="J38" s="19" t="s">
        <v>243</v>
      </c>
      <c r="K38" s="72"/>
      <c r="L38" s="66" t="s">
        <v>216</v>
      </c>
    </row>
    <row r="39" spans="1:12" ht="33.75" customHeight="1">
      <c r="A39" s="71">
        <v>35</v>
      </c>
      <c r="B39" s="77" t="s">
        <v>244</v>
      </c>
      <c r="C39" s="79" t="s">
        <v>38</v>
      </c>
      <c r="D39" s="78" t="s">
        <v>245</v>
      </c>
      <c r="E39" s="64">
        <v>1</v>
      </c>
      <c r="F39" s="19"/>
      <c r="G39" s="19"/>
      <c r="H39" s="19"/>
      <c r="I39" s="19"/>
      <c r="J39" s="19" t="s">
        <v>246</v>
      </c>
      <c r="K39" s="72"/>
      <c r="L39" s="66"/>
    </row>
    <row r="40" spans="1:12" ht="33.75" customHeight="1">
      <c r="A40" s="71">
        <v>36</v>
      </c>
      <c r="B40" s="77" t="s">
        <v>124</v>
      </c>
      <c r="C40" s="79" t="s">
        <v>247</v>
      </c>
      <c r="D40" s="78" t="s">
        <v>248</v>
      </c>
      <c r="E40" s="64">
        <v>1</v>
      </c>
      <c r="F40" s="19"/>
      <c r="G40" s="19"/>
      <c r="H40" s="19"/>
      <c r="I40" s="19"/>
      <c r="J40" s="19" t="s">
        <v>249</v>
      </c>
      <c r="K40" s="72" t="s">
        <v>126</v>
      </c>
      <c r="L40" s="66"/>
    </row>
    <row r="41" spans="1:12" ht="33.75" customHeight="1">
      <c r="A41" s="71">
        <v>37</v>
      </c>
      <c r="B41" s="77" t="s">
        <v>250</v>
      </c>
      <c r="C41" s="79" t="s">
        <v>38</v>
      </c>
      <c r="D41" s="78" t="s">
        <v>251</v>
      </c>
      <c r="E41" s="64">
        <v>2</v>
      </c>
      <c r="F41" s="19"/>
      <c r="G41" s="19"/>
      <c r="H41" s="19"/>
      <c r="I41" s="19"/>
      <c r="J41" s="19" t="s">
        <v>94</v>
      </c>
      <c r="K41" s="72"/>
      <c r="L41" s="66"/>
    </row>
    <row r="42" spans="1:12" ht="30" customHeight="1">
      <c r="A42" s="71">
        <v>38</v>
      </c>
      <c r="B42" s="19" t="s">
        <v>73</v>
      </c>
      <c r="C42" s="57" t="s">
        <v>252</v>
      </c>
      <c r="D42" s="62" t="s">
        <v>74</v>
      </c>
      <c r="E42" s="64">
        <f>2+1</f>
        <v>3</v>
      </c>
      <c r="F42" s="19"/>
      <c r="G42" s="19"/>
      <c r="H42" s="19"/>
      <c r="I42" s="19"/>
      <c r="J42" s="19" t="s">
        <v>253</v>
      </c>
      <c r="K42" s="72"/>
      <c r="L42" s="66"/>
    </row>
    <row r="43" spans="1:12" ht="25.5" customHeight="1">
      <c r="A43" s="71">
        <v>39</v>
      </c>
      <c r="B43" s="19" t="s">
        <v>49</v>
      </c>
      <c r="C43" s="57" t="s">
        <v>254</v>
      </c>
      <c r="D43" s="62" t="s">
        <v>42</v>
      </c>
      <c r="E43" s="64">
        <v>1</v>
      </c>
      <c r="F43" s="19"/>
      <c r="G43" s="19"/>
      <c r="H43" s="19"/>
      <c r="I43" s="19"/>
      <c r="J43" s="19" t="s">
        <v>84</v>
      </c>
      <c r="K43" s="72"/>
      <c r="L43" s="66"/>
    </row>
    <row r="44" spans="1:12" ht="25.5" customHeight="1">
      <c r="A44" s="71">
        <v>40</v>
      </c>
      <c r="B44" s="18" t="s">
        <v>68</v>
      </c>
      <c r="C44" s="80" t="s">
        <v>252</v>
      </c>
      <c r="D44" s="63" t="s">
        <v>69</v>
      </c>
      <c r="E44" s="64">
        <v>1</v>
      </c>
      <c r="F44" s="19"/>
      <c r="G44" s="19"/>
      <c r="H44" s="19"/>
      <c r="I44" s="19"/>
      <c r="J44" s="19" t="s">
        <v>70</v>
      </c>
      <c r="K44" s="72"/>
      <c r="L44" s="66"/>
    </row>
    <row r="45" spans="1:12" ht="24.95" customHeight="1">
      <c r="A45" s="71">
        <v>41</v>
      </c>
      <c r="B45" s="19" t="s">
        <v>255</v>
      </c>
      <c r="C45" s="57" t="s">
        <v>252</v>
      </c>
      <c r="D45" s="62" t="s">
        <v>256</v>
      </c>
      <c r="E45" s="19">
        <v>1</v>
      </c>
      <c r="F45" s="19"/>
      <c r="G45" s="19"/>
      <c r="H45" s="19"/>
      <c r="I45" s="19"/>
      <c r="J45" s="19" t="s">
        <v>67</v>
      </c>
      <c r="K45" s="72"/>
      <c r="L45" s="66"/>
    </row>
    <row r="46" spans="1:12" ht="24.95" customHeight="1">
      <c r="A46" s="71">
        <v>42</v>
      </c>
      <c r="B46" s="19" t="s">
        <v>257</v>
      </c>
      <c r="C46" s="57" t="s">
        <v>252</v>
      </c>
      <c r="D46" s="62" t="s">
        <v>27</v>
      </c>
      <c r="E46" s="19">
        <v>1</v>
      </c>
      <c r="F46" s="19"/>
      <c r="G46" s="19"/>
      <c r="H46" s="19"/>
      <c r="I46" s="19"/>
      <c r="J46" s="19" t="s">
        <v>258</v>
      </c>
      <c r="K46" s="72"/>
      <c r="L46" s="66"/>
    </row>
    <row r="47" spans="1:12" s="56" customFormat="1" ht="24.95" customHeight="1">
      <c r="A47" s="71">
        <v>43</v>
      </c>
      <c r="B47" s="19" t="s">
        <v>118</v>
      </c>
      <c r="C47" s="57" t="s">
        <v>259</v>
      </c>
      <c r="D47" s="62" t="s">
        <v>112</v>
      </c>
      <c r="E47" s="64">
        <v>1</v>
      </c>
      <c r="F47" s="19"/>
      <c r="G47" s="19"/>
      <c r="H47" s="19"/>
      <c r="I47" s="19"/>
      <c r="J47" s="19" t="s">
        <v>179</v>
      </c>
      <c r="K47" s="72" t="s">
        <v>126</v>
      </c>
      <c r="L47" s="66"/>
    </row>
    <row r="48" spans="1:12" ht="24.95" customHeight="1">
      <c r="A48" s="71">
        <v>44</v>
      </c>
      <c r="B48" s="19" t="s">
        <v>75</v>
      </c>
      <c r="C48" s="57" t="s">
        <v>252</v>
      </c>
      <c r="D48" s="62" t="s">
        <v>120</v>
      </c>
      <c r="E48" s="64">
        <v>1</v>
      </c>
      <c r="F48" s="19"/>
      <c r="G48" s="19"/>
      <c r="H48" s="19"/>
      <c r="I48" s="19"/>
      <c r="J48" s="19" t="s">
        <v>76</v>
      </c>
      <c r="K48" s="72" t="s">
        <v>113</v>
      </c>
      <c r="L48" s="66"/>
    </row>
    <row r="49" spans="1:12" ht="29.25" customHeight="1">
      <c r="A49" s="71">
        <v>45</v>
      </c>
      <c r="B49" s="19" t="s">
        <v>48</v>
      </c>
      <c r="C49" s="57" t="s">
        <v>39</v>
      </c>
      <c r="D49" s="62" t="s">
        <v>40</v>
      </c>
      <c r="E49" s="64">
        <f>2+2</f>
        <v>4</v>
      </c>
      <c r="F49" s="19"/>
      <c r="G49" s="19"/>
      <c r="H49" s="19"/>
      <c r="I49" s="19"/>
      <c r="J49" s="19" t="s">
        <v>260</v>
      </c>
      <c r="K49" s="72"/>
      <c r="L49" s="66"/>
    </row>
    <row r="50" spans="1:12" ht="29.25" customHeight="1">
      <c r="A50" s="71">
        <v>46</v>
      </c>
      <c r="B50" s="19" t="s">
        <v>71</v>
      </c>
      <c r="C50" s="57" t="s">
        <v>39</v>
      </c>
      <c r="D50" s="62" t="s">
        <v>72</v>
      </c>
      <c r="E50" s="64">
        <v>1</v>
      </c>
      <c r="F50" s="19"/>
      <c r="G50" s="19"/>
      <c r="H50" s="19"/>
      <c r="I50" s="19"/>
      <c r="J50" s="19" t="s">
        <v>261</v>
      </c>
      <c r="K50" s="72"/>
      <c r="L50" s="66"/>
    </row>
    <row r="51" spans="1:12" ht="24.95" customHeight="1">
      <c r="A51" s="71">
        <v>47</v>
      </c>
      <c r="B51" s="19" t="s">
        <v>123</v>
      </c>
      <c r="C51" s="62" t="s">
        <v>262</v>
      </c>
      <c r="D51" s="61" t="s">
        <v>263</v>
      </c>
      <c r="E51" s="19">
        <v>1</v>
      </c>
      <c r="F51" s="70"/>
      <c r="G51" s="70"/>
      <c r="H51" s="70"/>
      <c r="I51" s="70"/>
      <c r="J51" s="19" t="s">
        <v>264</v>
      </c>
      <c r="K51" s="81" t="s">
        <v>126</v>
      </c>
      <c r="L51" s="66" t="s">
        <v>216</v>
      </c>
    </row>
    <row r="52" spans="1:12" ht="24.95" customHeight="1">
      <c r="A52" s="71">
        <v>48</v>
      </c>
      <c r="B52" s="18" t="s">
        <v>265</v>
      </c>
      <c r="C52" s="80" t="s">
        <v>28</v>
      </c>
      <c r="D52" s="63" t="s">
        <v>29</v>
      </c>
      <c r="E52" s="19">
        <f>3+1</f>
        <v>4</v>
      </c>
      <c r="F52" s="19"/>
      <c r="G52" s="19"/>
      <c r="H52" s="19"/>
      <c r="I52" s="19"/>
      <c r="J52" s="19" t="s">
        <v>266</v>
      </c>
      <c r="K52" s="72"/>
      <c r="L52" s="66"/>
    </row>
    <row r="53" spans="1:12" ht="24.95" customHeight="1">
      <c r="A53" s="71">
        <v>49</v>
      </c>
      <c r="B53" s="19" t="s">
        <v>267</v>
      </c>
      <c r="C53" s="57" t="s">
        <v>30</v>
      </c>
      <c r="D53" s="62" t="s">
        <v>268</v>
      </c>
      <c r="E53" s="19">
        <f>2+1</f>
        <v>3</v>
      </c>
      <c r="F53" s="19"/>
      <c r="G53" s="19"/>
      <c r="H53" s="19"/>
      <c r="I53" s="19"/>
      <c r="J53" s="19" t="s">
        <v>269</v>
      </c>
      <c r="K53" s="72"/>
      <c r="L53" s="66"/>
    </row>
    <row r="54" spans="1:12" ht="28.5" customHeight="1">
      <c r="A54" s="74" t="s">
        <v>35</v>
      </c>
      <c r="B54" s="75"/>
      <c r="C54" s="75"/>
      <c r="D54" s="75"/>
      <c r="E54" s="75"/>
      <c r="F54" s="75"/>
      <c r="G54" s="75"/>
      <c r="H54" s="75"/>
      <c r="I54" s="75"/>
      <c r="J54" s="75"/>
      <c r="K54" s="76"/>
      <c r="L54" s="66"/>
    </row>
    <row r="55" spans="1:12" ht="24.95" customHeight="1">
      <c r="A55" s="71">
        <v>50</v>
      </c>
      <c r="B55" s="19" t="s">
        <v>270</v>
      </c>
      <c r="C55" s="57" t="s">
        <v>271</v>
      </c>
      <c r="D55" s="62" t="s">
        <v>272</v>
      </c>
      <c r="E55" s="19">
        <v>1</v>
      </c>
      <c r="F55" s="19"/>
      <c r="G55" s="19"/>
      <c r="H55" s="19"/>
      <c r="I55" s="19"/>
      <c r="J55" s="19" t="s">
        <v>273</v>
      </c>
      <c r="K55" s="72"/>
      <c r="L55" s="66"/>
    </row>
    <row r="56" spans="1:12" ht="24.95" customHeight="1">
      <c r="A56" s="71">
        <v>51</v>
      </c>
      <c r="B56" s="19" t="s">
        <v>274</v>
      </c>
      <c r="C56" s="57" t="s">
        <v>271</v>
      </c>
      <c r="D56" s="62" t="s">
        <v>275</v>
      </c>
      <c r="E56" s="19">
        <v>1</v>
      </c>
      <c r="F56" s="19"/>
      <c r="G56" s="19"/>
      <c r="H56" s="19"/>
      <c r="I56" s="19"/>
      <c r="J56" s="19" t="s">
        <v>61</v>
      </c>
      <c r="K56" s="72"/>
      <c r="L56" s="66"/>
    </row>
    <row r="57" spans="1:12" ht="24.95" customHeight="1">
      <c r="A57" s="71">
        <v>52</v>
      </c>
      <c r="B57" s="19" t="s">
        <v>276</v>
      </c>
      <c r="C57" s="57" t="s">
        <v>271</v>
      </c>
      <c r="D57" s="62" t="s">
        <v>277</v>
      </c>
      <c r="E57" s="19">
        <v>1</v>
      </c>
      <c r="F57" s="19"/>
      <c r="G57" s="19"/>
      <c r="H57" s="19"/>
      <c r="I57" s="19"/>
      <c r="J57" s="19" t="s">
        <v>278</v>
      </c>
      <c r="K57" s="72"/>
      <c r="L57" s="66"/>
    </row>
    <row r="58" spans="1:12" ht="24.95" customHeight="1">
      <c r="A58" s="71">
        <v>53</v>
      </c>
      <c r="B58" s="19" t="s">
        <v>172</v>
      </c>
      <c r="C58" s="57" t="s">
        <v>279</v>
      </c>
      <c r="D58" s="62" t="s">
        <v>280</v>
      </c>
      <c r="E58" s="19">
        <v>1</v>
      </c>
      <c r="F58" s="19"/>
      <c r="G58" s="19"/>
      <c r="H58" s="19"/>
      <c r="I58" s="19"/>
      <c r="J58" s="19" t="s">
        <v>173</v>
      </c>
      <c r="K58" s="72"/>
      <c r="L58" s="66"/>
    </row>
    <row r="59" spans="1:12" ht="24.95" customHeight="1">
      <c r="A59" s="71">
        <v>54</v>
      </c>
      <c r="B59" s="19" t="s">
        <v>281</v>
      </c>
      <c r="C59" s="57" t="s">
        <v>31</v>
      </c>
      <c r="D59" s="62" t="s">
        <v>282</v>
      </c>
      <c r="E59" s="19">
        <v>1</v>
      </c>
      <c r="F59" s="19"/>
      <c r="G59" s="19"/>
      <c r="H59" s="19"/>
      <c r="I59" s="19"/>
      <c r="J59" s="19" t="s">
        <v>283</v>
      </c>
      <c r="K59" s="82"/>
      <c r="L59" s="66"/>
    </row>
    <row r="60" spans="1:12" ht="24.95" customHeight="1">
      <c r="A60" s="71">
        <v>55</v>
      </c>
      <c r="B60" s="19" t="s">
        <v>284</v>
      </c>
      <c r="C60" s="57" t="s">
        <v>285</v>
      </c>
      <c r="D60" s="62" t="s">
        <v>286</v>
      </c>
      <c r="E60" s="19">
        <v>1</v>
      </c>
      <c r="F60" s="19"/>
      <c r="G60" s="19"/>
      <c r="H60" s="19"/>
      <c r="I60" s="19"/>
      <c r="J60" s="83" t="s">
        <v>287</v>
      </c>
      <c r="K60" s="82"/>
      <c r="L60" s="66"/>
    </row>
    <row r="61" spans="1:12" ht="24.95" customHeight="1">
      <c r="A61" s="71">
        <v>56</v>
      </c>
      <c r="B61" s="77" t="s">
        <v>288</v>
      </c>
      <c r="C61" s="79" t="s">
        <v>289</v>
      </c>
      <c r="D61" s="78">
        <v>1220</v>
      </c>
      <c r="E61" s="19">
        <v>1</v>
      </c>
      <c r="F61" s="19"/>
      <c r="G61" s="19"/>
      <c r="H61" s="19"/>
      <c r="I61" s="19"/>
      <c r="J61" s="84"/>
      <c r="K61" s="82"/>
      <c r="L61" s="66"/>
    </row>
    <row r="62" spans="1:12" ht="30.75" customHeight="1">
      <c r="A62" s="71">
        <v>57</v>
      </c>
      <c r="B62" s="19" t="s">
        <v>119</v>
      </c>
      <c r="C62" s="57" t="s">
        <v>290</v>
      </c>
      <c r="D62" s="57" t="s">
        <v>291</v>
      </c>
      <c r="E62" s="19">
        <v>2</v>
      </c>
      <c r="F62" s="19"/>
      <c r="G62" s="19"/>
      <c r="H62" s="19"/>
      <c r="I62" s="19"/>
      <c r="J62" s="19" t="s">
        <v>292</v>
      </c>
      <c r="K62" s="81" t="s">
        <v>293</v>
      </c>
      <c r="L62" s="66"/>
    </row>
    <row r="63" spans="1:12" ht="24.95" customHeight="1">
      <c r="A63" s="71">
        <v>58</v>
      </c>
      <c r="B63" s="19" t="s">
        <v>79</v>
      </c>
      <c r="C63" s="57" t="s">
        <v>80</v>
      </c>
      <c r="D63" s="62" t="s">
        <v>294</v>
      </c>
      <c r="E63" s="85">
        <v>2</v>
      </c>
      <c r="F63" s="85"/>
      <c r="G63" s="85"/>
      <c r="H63" s="85"/>
      <c r="I63" s="85"/>
      <c r="J63" s="85" t="s">
        <v>95</v>
      </c>
      <c r="K63" s="81"/>
      <c r="L63" s="66"/>
    </row>
    <row r="64" spans="1:12" ht="24.95" customHeight="1">
      <c r="A64" s="71">
        <v>59</v>
      </c>
      <c r="B64" s="19" t="s">
        <v>81</v>
      </c>
      <c r="C64" s="57" t="s">
        <v>80</v>
      </c>
      <c r="D64" s="62" t="s">
        <v>295</v>
      </c>
      <c r="E64" s="64">
        <v>1</v>
      </c>
      <c r="F64" s="19"/>
      <c r="G64" s="19"/>
      <c r="H64" s="19"/>
      <c r="I64" s="19"/>
      <c r="J64" s="19" t="s">
        <v>296</v>
      </c>
      <c r="K64" s="81"/>
      <c r="L64" s="66"/>
    </row>
    <row r="65" spans="1:12" ht="24.95" customHeight="1">
      <c r="A65" s="71">
        <v>60</v>
      </c>
      <c r="B65" s="19" t="s">
        <v>297</v>
      </c>
      <c r="C65" s="57" t="s">
        <v>32</v>
      </c>
      <c r="D65" s="62" t="s">
        <v>298</v>
      </c>
      <c r="E65" s="64">
        <v>3</v>
      </c>
      <c r="F65" s="19"/>
      <c r="G65" s="19"/>
      <c r="H65" s="19"/>
      <c r="I65" s="19"/>
      <c r="J65" s="19" t="s">
        <v>96</v>
      </c>
      <c r="K65" s="81"/>
      <c r="L65" s="66" t="s">
        <v>299</v>
      </c>
    </row>
    <row r="66" spans="1:12" ht="24.95" customHeight="1">
      <c r="A66" s="71">
        <v>61</v>
      </c>
      <c r="B66" s="19" t="s">
        <v>82</v>
      </c>
      <c r="C66" s="57" t="s">
        <v>32</v>
      </c>
      <c r="D66" s="62" t="s">
        <v>83</v>
      </c>
      <c r="E66" s="64">
        <v>1</v>
      </c>
      <c r="F66" s="19"/>
      <c r="G66" s="19"/>
      <c r="H66" s="19"/>
      <c r="I66" s="19"/>
      <c r="J66" s="18" t="s">
        <v>300</v>
      </c>
      <c r="K66" s="81"/>
      <c r="L66" s="66"/>
    </row>
    <row r="67" spans="1:12" ht="24.95" customHeight="1">
      <c r="A67" s="71">
        <v>62</v>
      </c>
      <c r="B67" s="19" t="s">
        <v>301</v>
      </c>
      <c r="C67" s="57" t="s">
        <v>302</v>
      </c>
      <c r="D67" s="62" t="s">
        <v>303</v>
      </c>
      <c r="E67" s="64">
        <f>2+1</f>
        <v>3</v>
      </c>
      <c r="F67" s="19"/>
      <c r="G67" s="19"/>
      <c r="H67" s="19"/>
      <c r="I67" s="19"/>
      <c r="J67" s="18" t="s">
        <v>304</v>
      </c>
      <c r="K67" s="81" t="s">
        <v>293</v>
      </c>
      <c r="L67" s="66" t="s">
        <v>299</v>
      </c>
    </row>
    <row r="68" spans="1:12" ht="24.95" customHeight="1">
      <c r="A68" s="71">
        <v>63</v>
      </c>
      <c r="B68" s="19" t="s">
        <v>305</v>
      </c>
      <c r="C68" s="57" t="s">
        <v>41</v>
      </c>
      <c r="D68" s="62" t="s">
        <v>306</v>
      </c>
      <c r="E68" s="64">
        <v>1</v>
      </c>
      <c r="F68" s="19"/>
      <c r="G68" s="19"/>
      <c r="H68" s="19"/>
      <c r="I68" s="19"/>
      <c r="J68" s="19" t="s">
        <v>307</v>
      </c>
      <c r="K68" s="72"/>
      <c r="L68" s="66"/>
    </row>
    <row r="69" spans="1:12" ht="24.95" customHeight="1">
      <c r="A69" s="71">
        <v>64</v>
      </c>
      <c r="B69" s="19" t="s">
        <v>308</v>
      </c>
      <c r="C69" s="57" t="s">
        <v>41</v>
      </c>
      <c r="D69" s="62" t="s">
        <v>309</v>
      </c>
      <c r="E69" s="64">
        <f>1+2</f>
        <v>3</v>
      </c>
      <c r="F69" s="19"/>
      <c r="G69" s="19"/>
      <c r="H69" s="19"/>
      <c r="I69" s="19"/>
      <c r="J69" s="19" t="s">
        <v>310</v>
      </c>
      <c r="K69" s="72"/>
      <c r="L69" s="66"/>
    </row>
    <row r="70" spans="1:12" ht="38.25" customHeight="1">
      <c r="A70" s="71">
        <v>65</v>
      </c>
      <c r="B70" s="19" t="s">
        <v>311</v>
      </c>
      <c r="C70" s="57" t="s">
        <v>312</v>
      </c>
      <c r="D70" s="62" t="s">
        <v>313</v>
      </c>
      <c r="E70" s="64" t="s">
        <v>314</v>
      </c>
      <c r="F70" s="19"/>
      <c r="G70" s="19"/>
      <c r="H70" s="19"/>
      <c r="I70" s="19"/>
      <c r="J70" s="19" t="s">
        <v>315</v>
      </c>
      <c r="K70" s="81" t="s">
        <v>293</v>
      </c>
      <c r="L70" s="66" t="s">
        <v>316</v>
      </c>
    </row>
    <row r="71" spans="1:12" ht="41.25" customHeight="1">
      <c r="A71" s="71">
        <v>66</v>
      </c>
      <c r="B71" s="19" t="s">
        <v>311</v>
      </c>
      <c r="C71" s="57" t="s">
        <v>312</v>
      </c>
      <c r="D71" s="62" t="s">
        <v>317</v>
      </c>
      <c r="E71" s="64" t="s">
        <v>318</v>
      </c>
      <c r="F71" s="19"/>
      <c r="G71" s="19"/>
      <c r="H71" s="19"/>
      <c r="I71" s="19"/>
      <c r="J71" s="19" t="s">
        <v>319</v>
      </c>
      <c r="K71" s="81" t="s">
        <v>12</v>
      </c>
      <c r="L71" s="66"/>
    </row>
    <row r="72" spans="1:12" ht="25.5" customHeight="1">
      <c r="A72" s="71">
        <v>67</v>
      </c>
      <c r="B72" s="86" t="s">
        <v>320</v>
      </c>
      <c r="C72" s="87"/>
      <c r="D72" s="86" t="s">
        <v>321</v>
      </c>
      <c r="E72" s="88"/>
      <c r="F72" s="87"/>
      <c r="G72" s="89"/>
      <c r="H72" s="89"/>
      <c r="I72" s="86" t="s">
        <v>322</v>
      </c>
      <c r="J72" s="88"/>
      <c r="K72" s="87"/>
      <c r="L72" s="66"/>
    </row>
    <row r="74" spans="1:12">
      <c r="B74" s="52" t="s">
        <v>34</v>
      </c>
    </row>
    <row r="78" spans="1:12">
      <c r="B78" s="52" t="s">
        <v>37</v>
      </c>
    </row>
  </sheetData>
  <mergeCells count="17">
    <mergeCell ref="B72:C72"/>
    <mergeCell ref="D72:F72"/>
    <mergeCell ref="I72:K72"/>
    <mergeCell ref="A5:K5"/>
    <mergeCell ref="A54:K54"/>
    <mergeCell ref="J60:J61"/>
    <mergeCell ref="K17:K1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12" sqref="E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36" t="s">
        <v>77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7.75" customHeight="1">
      <c r="A2" s="37" t="s">
        <v>0</v>
      </c>
      <c r="B2" s="38" t="s">
        <v>1</v>
      </c>
      <c r="C2" s="39" t="s">
        <v>2</v>
      </c>
      <c r="D2" s="39" t="s">
        <v>3</v>
      </c>
      <c r="E2" s="38" t="s">
        <v>4</v>
      </c>
      <c r="F2" s="38" t="s">
        <v>5</v>
      </c>
      <c r="G2" s="38"/>
      <c r="H2" s="38" t="s">
        <v>6</v>
      </c>
      <c r="I2" s="38"/>
      <c r="J2" s="38" t="s">
        <v>7</v>
      </c>
      <c r="K2" s="38" t="s">
        <v>8</v>
      </c>
    </row>
    <row r="3" spans="1:11" ht="26.25" customHeight="1">
      <c r="A3" s="37"/>
      <c r="B3" s="38"/>
      <c r="C3" s="39"/>
      <c r="D3" s="39"/>
      <c r="E3" s="38"/>
      <c r="F3" s="13" t="s">
        <v>9</v>
      </c>
      <c r="G3" s="13" t="s">
        <v>10</v>
      </c>
      <c r="H3" s="13" t="s">
        <v>9</v>
      </c>
      <c r="I3" s="13" t="s">
        <v>10</v>
      </c>
      <c r="J3" s="38"/>
      <c r="K3" s="38"/>
    </row>
    <row r="4" spans="1:11" ht="51" customHeight="1">
      <c r="A4" s="1">
        <v>1</v>
      </c>
      <c r="B4" s="11"/>
      <c r="C4" s="8" t="s">
        <v>78</v>
      </c>
      <c r="D4" s="9" t="s">
        <v>50</v>
      </c>
      <c r="E4" s="10">
        <v>1</v>
      </c>
      <c r="F4" s="11" t="s">
        <v>11</v>
      </c>
      <c r="G4" s="12"/>
      <c r="H4" s="12"/>
      <c r="I4" s="12"/>
      <c r="J4" s="2" t="s">
        <v>180</v>
      </c>
      <c r="K4" s="12" t="s">
        <v>181</v>
      </c>
    </row>
    <row r="5" spans="1:11" ht="28.5" customHeight="1">
      <c r="A5" s="43" t="s">
        <v>35</v>
      </c>
      <c r="B5" s="36"/>
      <c r="C5" s="36"/>
      <c r="D5" s="36"/>
      <c r="E5" s="36"/>
      <c r="F5" s="36"/>
      <c r="G5" s="36"/>
      <c r="H5" s="36"/>
      <c r="I5" s="36"/>
      <c r="J5" s="36"/>
      <c r="K5" s="46"/>
    </row>
    <row r="6" spans="1:11" s="52" customFormat="1" ht="24.95" customHeight="1">
      <c r="A6" s="49">
        <v>2</v>
      </c>
      <c r="B6" s="20" t="s">
        <v>122</v>
      </c>
      <c r="C6" s="50" t="s">
        <v>182</v>
      </c>
      <c r="D6" s="51" t="s">
        <v>57</v>
      </c>
      <c r="E6" s="20">
        <v>1</v>
      </c>
      <c r="F6" s="20"/>
      <c r="G6" s="20"/>
      <c r="H6" s="20"/>
      <c r="I6" s="20"/>
      <c r="J6" s="20" t="s">
        <v>58</v>
      </c>
      <c r="K6" s="55" t="s">
        <v>126</v>
      </c>
    </row>
    <row r="7" spans="1:11" ht="24.95" customHeight="1">
      <c r="A7" s="1">
        <v>3</v>
      </c>
      <c r="B7" s="3"/>
      <c r="C7" s="4"/>
      <c r="D7" s="5"/>
      <c r="E7" s="6"/>
      <c r="F7" s="3"/>
      <c r="G7" s="3"/>
      <c r="H7" s="3"/>
      <c r="I7" s="3"/>
      <c r="J7" s="3"/>
      <c r="K7" s="16"/>
    </row>
    <row r="8" spans="1:11" ht="25.5" customHeight="1">
      <c r="A8" s="1">
        <v>4</v>
      </c>
      <c r="B8" s="40" t="s">
        <v>110</v>
      </c>
      <c r="C8" s="41"/>
      <c r="D8" s="40" t="s">
        <v>111</v>
      </c>
      <c r="E8" s="42"/>
      <c r="F8" s="41"/>
      <c r="G8" s="17"/>
      <c r="H8" s="17"/>
      <c r="I8" s="47" t="s">
        <v>33</v>
      </c>
      <c r="J8" s="48"/>
      <c r="K8" s="41"/>
    </row>
    <row r="10" spans="1:11">
      <c r="B10" t="s">
        <v>115</v>
      </c>
    </row>
    <row r="14" spans="1:11">
      <c r="B14" t="s">
        <v>37</v>
      </c>
    </row>
  </sheetData>
  <mergeCells count="14">
    <mergeCell ref="A5:K5"/>
    <mergeCell ref="B8:C8"/>
    <mergeCell ref="D8:F8"/>
    <mergeCell ref="I8:K8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39370078740157483" right="0.39370078740157483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36" t="s">
        <v>109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2" ht="27.75" customHeight="1">
      <c r="A2" s="37" t="s">
        <v>97</v>
      </c>
      <c r="B2" s="38" t="s">
        <v>1</v>
      </c>
      <c r="C2" s="39" t="s">
        <v>2</v>
      </c>
      <c r="D2" s="39" t="s">
        <v>3</v>
      </c>
      <c r="E2" s="38" t="s">
        <v>98</v>
      </c>
      <c r="F2" s="38" t="s">
        <v>99</v>
      </c>
      <c r="G2" s="38"/>
      <c r="H2" s="38" t="s">
        <v>100</v>
      </c>
      <c r="I2" s="38"/>
      <c r="J2" s="38" t="s">
        <v>7</v>
      </c>
      <c r="K2" s="38" t="s">
        <v>8</v>
      </c>
    </row>
    <row r="3" spans="1:12" ht="26.25" customHeight="1">
      <c r="A3" s="37"/>
      <c r="B3" s="38"/>
      <c r="C3" s="39"/>
      <c r="D3" s="39"/>
      <c r="E3" s="38"/>
      <c r="F3" s="23" t="s">
        <v>9</v>
      </c>
      <c r="G3" s="23" t="s">
        <v>101</v>
      </c>
      <c r="H3" s="23" t="s">
        <v>9</v>
      </c>
      <c r="I3" s="23" t="s">
        <v>101</v>
      </c>
      <c r="J3" s="38"/>
      <c r="K3" s="38"/>
    </row>
    <row r="4" spans="1:12" ht="51" customHeight="1">
      <c r="A4" s="1">
        <v>1</v>
      </c>
      <c r="B4" s="11" t="s">
        <v>128</v>
      </c>
      <c r="C4" s="8" t="s">
        <v>129</v>
      </c>
      <c r="D4" s="9" t="s">
        <v>102</v>
      </c>
      <c r="E4" s="10">
        <v>1</v>
      </c>
      <c r="F4" s="11" t="s">
        <v>11</v>
      </c>
      <c r="G4" s="12"/>
      <c r="H4" s="12"/>
      <c r="I4" s="12"/>
      <c r="J4" s="2" t="s">
        <v>127</v>
      </c>
      <c r="K4" s="12" t="s">
        <v>125</v>
      </c>
    </row>
    <row r="5" spans="1:12" ht="29.25" customHeight="1">
      <c r="A5" s="43" t="s">
        <v>103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2" ht="37.5" customHeight="1">
      <c r="A6" s="1">
        <v>2</v>
      </c>
      <c r="B6" s="11" t="s">
        <v>121</v>
      </c>
      <c r="C6" s="8" t="s">
        <v>104</v>
      </c>
      <c r="D6" s="8" t="s">
        <v>105</v>
      </c>
      <c r="E6" s="10">
        <v>1</v>
      </c>
      <c r="F6" s="11"/>
      <c r="G6" s="11"/>
      <c r="H6" s="11"/>
      <c r="I6" s="11"/>
      <c r="J6" s="11" t="s">
        <v>106</v>
      </c>
      <c r="K6" s="12" t="s">
        <v>12</v>
      </c>
    </row>
    <row r="7" spans="1:12" ht="25.5" customHeight="1">
      <c r="A7" s="1">
        <v>3</v>
      </c>
      <c r="B7" s="11" t="s">
        <v>160</v>
      </c>
      <c r="C7" s="8" t="s">
        <v>161</v>
      </c>
      <c r="D7" s="9" t="s">
        <v>162</v>
      </c>
      <c r="E7" s="10">
        <v>2</v>
      </c>
      <c r="F7" s="11"/>
      <c r="G7" s="11"/>
      <c r="H7" s="11"/>
      <c r="I7" s="11"/>
      <c r="J7" s="11" t="s">
        <v>164</v>
      </c>
      <c r="K7" s="12" t="s">
        <v>12</v>
      </c>
      <c r="L7" s="26" t="s">
        <v>163</v>
      </c>
    </row>
    <row r="8" spans="1:12" ht="25.5" customHeight="1">
      <c r="A8" s="1">
        <v>4</v>
      </c>
      <c r="B8" s="11"/>
      <c r="C8" s="8"/>
      <c r="D8" s="9"/>
      <c r="E8" s="10"/>
      <c r="F8" s="11"/>
      <c r="G8" s="11"/>
      <c r="H8" s="11"/>
      <c r="I8" s="11"/>
      <c r="J8" s="11"/>
      <c r="K8" s="12"/>
      <c r="L8" s="26"/>
    </row>
    <row r="9" spans="1:12" ht="25.5" customHeight="1">
      <c r="A9" s="1">
        <v>5</v>
      </c>
      <c r="B9" s="3"/>
      <c r="C9" s="4"/>
      <c r="D9" s="5"/>
      <c r="E9" s="6"/>
      <c r="F9" s="3"/>
      <c r="G9" s="3"/>
      <c r="H9" s="3"/>
      <c r="I9" s="3"/>
      <c r="J9" s="3"/>
      <c r="K9" s="7"/>
    </row>
    <row r="10" spans="1:12" ht="25.5" customHeight="1">
      <c r="A10" s="1">
        <v>6</v>
      </c>
      <c r="B10" s="40" t="s">
        <v>165</v>
      </c>
      <c r="C10" s="41"/>
      <c r="D10" s="40" t="s">
        <v>166</v>
      </c>
      <c r="E10" s="42"/>
      <c r="F10" s="41"/>
      <c r="G10" s="24"/>
      <c r="H10" s="24"/>
      <c r="I10" s="40" t="s">
        <v>107</v>
      </c>
      <c r="J10" s="42"/>
      <c r="K10" s="41"/>
    </row>
    <row r="12" spans="1:12">
      <c r="B12" t="s">
        <v>108</v>
      </c>
      <c r="D12" t="s">
        <v>114</v>
      </c>
    </row>
    <row r="16" spans="1:12">
      <c r="B16" t="s">
        <v>37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9" sqref="D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7.125" customWidth="1"/>
    <col min="5" max="5" width="7.25" customWidth="1"/>
    <col min="6" max="9" width="5.25" customWidth="1"/>
    <col min="10" max="10" width="24" customWidth="1"/>
  </cols>
  <sheetData>
    <row r="1" spans="1:11" ht="27.75" customHeight="1">
      <c r="A1" s="36" t="s">
        <v>130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27.75" customHeight="1">
      <c r="A2" s="37" t="s">
        <v>131</v>
      </c>
      <c r="B2" s="38" t="s">
        <v>1</v>
      </c>
      <c r="C2" s="39" t="s">
        <v>2</v>
      </c>
      <c r="D2" s="39" t="s">
        <v>3</v>
      </c>
      <c r="E2" s="38" t="s">
        <v>132</v>
      </c>
      <c r="F2" s="38" t="s">
        <v>133</v>
      </c>
      <c r="G2" s="38"/>
      <c r="H2" s="38" t="s">
        <v>134</v>
      </c>
      <c r="I2" s="38"/>
      <c r="J2" s="38" t="s">
        <v>135</v>
      </c>
      <c r="K2" s="38" t="s">
        <v>8</v>
      </c>
    </row>
    <row r="3" spans="1:11" ht="26.25" customHeight="1">
      <c r="A3" s="37"/>
      <c r="B3" s="38"/>
      <c r="C3" s="39"/>
      <c r="D3" s="39"/>
      <c r="E3" s="38"/>
      <c r="F3" s="29" t="s">
        <v>136</v>
      </c>
      <c r="G3" s="29" t="s">
        <v>137</v>
      </c>
      <c r="H3" s="29" t="s">
        <v>136</v>
      </c>
      <c r="I3" s="29" t="s">
        <v>137</v>
      </c>
      <c r="J3" s="38"/>
      <c r="K3" s="38"/>
    </row>
    <row r="4" spans="1:11" ht="51" customHeight="1">
      <c r="A4" s="1">
        <v>1</v>
      </c>
      <c r="B4" s="30" t="s">
        <v>138</v>
      </c>
      <c r="C4" s="31" t="s">
        <v>139</v>
      </c>
      <c r="D4" s="22" t="s">
        <v>140</v>
      </c>
      <c r="E4" s="32">
        <v>1</v>
      </c>
      <c r="F4" s="14"/>
      <c r="G4" s="14"/>
      <c r="H4" s="14"/>
      <c r="I4" s="14"/>
      <c r="J4" s="33" t="s">
        <v>141</v>
      </c>
      <c r="K4" s="12"/>
    </row>
    <row r="5" spans="1:11" ht="29.25" customHeight="1">
      <c r="A5" s="43" t="s">
        <v>142</v>
      </c>
      <c r="B5" s="44"/>
      <c r="C5" s="44"/>
      <c r="D5" s="44"/>
      <c r="E5" s="44"/>
      <c r="F5" s="44"/>
      <c r="G5" s="44"/>
      <c r="H5" s="44"/>
      <c r="I5" s="44"/>
      <c r="J5" s="44"/>
      <c r="K5" s="45"/>
    </row>
    <row r="6" spans="1:11" ht="37.5" customHeight="1">
      <c r="A6" s="1">
        <v>2</v>
      </c>
      <c r="B6" s="34" t="s">
        <v>143</v>
      </c>
      <c r="C6" s="21" t="s">
        <v>144</v>
      </c>
      <c r="D6" s="35" t="s">
        <v>145</v>
      </c>
      <c r="E6" s="32">
        <v>2</v>
      </c>
      <c r="F6" s="32"/>
      <c r="G6" s="14"/>
      <c r="H6" s="14"/>
      <c r="I6" s="14"/>
      <c r="J6" s="14" t="s">
        <v>146</v>
      </c>
      <c r="K6" s="12"/>
    </row>
    <row r="7" spans="1:11" ht="37.5" customHeight="1">
      <c r="A7" s="1">
        <v>3</v>
      </c>
      <c r="B7" s="34" t="s">
        <v>147</v>
      </c>
      <c r="C7" s="21" t="s">
        <v>148</v>
      </c>
      <c r="D7" s="35" t="s">
        <v>149</v>
      </c>
      <c r="E7" s="32">
        <v>2</v>
      </c>
      <c r="F7" s="32"/>
      <c r="G7" s="14"/>
      <c r="H7" s="14"/>
      <c r="I7" s="14"/>
      <c r="J7" s="14" t="s">
        <v>150</v>
      </c>
      <c r="K7" s="12"/>
    </row>
    <row r="8" spans="1:11" ht="37.5" customHeight="1">
      <c r="A8" s="1">
        <v>4</v>
      </c>
      <c r="B8" s="34" t="s">
        <v>151</v>
      </c>
      <c r="C8" s="21" t="s">
        <v>152</v>
      </c>
      <c r="D8" s="35" t="s">
        <v>153</v>
      </c>
      <c r="E8" s="32">
        <v>4</v>
      </c>
      <c r="F8" s="32"/>
      <c r="G8" s="14"/>
      <c r="H8" s="14"/>
      <c r="I8" s="14"/>
      <c r="J8" s="14" t="s">
        <v>154</v>
      </c>
      <c r="K8" s="12"/>
    </row>
    <row r="9" spans="1:11" ht="25.5" customHeight="1">
      <c r="A9" s="1">
        <v>5</v>
      </c>
      <c r="B9" s="11"/>
      <c r="C9" s="8"/>
      <c r="D9" s="25"/>
      <c r="E9" s="15"/>
      <c r="F9" s="11"/>
      <c r="G9" s="11"/>
      <c r="H9" s="11"/>
      <c r="I9" s="11"/>
      <c r="J9" s="20"/>
      <c r="K9" s="27"/>
    </row>
    <row r="10" spans="1:11" ht="25.5" customHeight="1">
      <c r="A10" s="1">
        <v>6</v>
      </c>
      <c r="B10" s="40" t="s">
        <v>157</v>
      </c>
      <c r="C10" s="41"/>
      <c r="D10" s="40" t="s">
        <v>158</v>
      </c>
      <c r="E10" s="42"/>
      <c r="F10" s="41"/>
      <c r="G10" s="28"/>
      <c r="H10" s="28"/>
      <c r="I10" s="40" t="s">
        <v>155</v>
      </c>
      <c r="J10" s="42"/>
      <c r="K10" s="41"/>
    </row>
    <row r="12" spans="1:11">
      <c r="B12" t="s">
        <v>159</v>
      </c>
    </row>
    <row r="16" spans="1:11">
      <c r="B16" t="s">
        <v>156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2017主控板 </vt:lpstr>
      <vt:lpstr>MPDU 2017显示板</vt:lpstr>
      <vt:lpstr>MPDU 2017主控板插接板</vt:lpstr>
      <vt:lpstr>滤波板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2017-06-12T08:52:06Z</dcterms:modified>
</cp:coreProperties>
</file>