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ee\Desktop\"/>
    </mc:Choice>
  </mc:AlternateContent>
  <xr:revisionPtr revIDLastSave="0" documentId="13_ncr:1_{0149DA5D-355C-4E67-B012-8F0D4E029BFE}" xr6:coauthVersionLast="47" xr6:coauthVersionMax="47" xr10:uidLastSave="{00000000-0000-0000-0000-000000000000}"/>
  <bookViews>
    <workbookView xWindow="-108" yWindow="-108" windowWidth="23256" windowHeight="12456" activeTab="1" xr2:uid="{CDDAA813-7C79-41C8-BEAA-B8BB259F9143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J22" i="2"/>
  <c r="K22" i="2"/>
  <c r="I23" i="2"/>
  <c r="J23" i="2"/>
  <c r="K23" i="2"/>
  <c r="I24" i="2"/>
  <c r="J24" i="2"/>
  <c r="K24" i="2"/>
  <c r="H24" i="2"/>
  <c r="H23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M12" i="2" s="1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M7" i="2" s="1"/>
  <c r="H8" i="2"/>
  <c r="M8" i="2" s="1"/>
  <c r="H9" i="2"/>
  <c r="M9" i="2" s="1"/>
  <c r="H10" i="2"/>
  <c r="M10" i="2" s="1"/>
  <c r="H11" i="2"/>
  <c r="M11" i="2" s="1"/>
  <c r="H12" i="2"/>
  <c r="H13" i="2"/>
  <c r="H14" i="2"/>
  <c r="M14" i="2" s="1"/>
  <c r="H15" i="2"/>
  <c r="M15" i="2" s="1"/>
  <c r="H16" i="2"/>
  <c r="M16" i="2" s="1"/>
  <c r="H17" i="2"/>
  <c r="H18" i="2"/>
  <c r="H19" i="2"/>
  <c r="M19" i="2" s="1"/>
  <c r="H20" i="2"/>
  <c r="M20" i="2" s="1"/>
  <c r="H4" i="2"/>
  <c r="AD23" i="1"/>
  <c r="AD22" i="1"/>
  <c r="AD21" i="1"/>
  <c r="AD20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P23" i="1"/>
  <c r="Q23" i="1"/>
  <c r="Y15" i="1"/>
  <c r="Y12" i="1"/>
  <c r="Z3" i="1"/>
  <c r="AA3" i="1" s="1"/>
  <c r="AB3" i="1" s="1"/>
  <c r="Y3" i="1"/>
  <c r="W17" i="1"/>
  <c r="AB17" i="1" s="1"/>
  <c r="V17" i="1"/>
  <c r="AA17" i="1" s="1"/>
  <c r="U17" i="1"/>
  <c r="T17" i="1"/>
  <c r="S17" i="1"/>
  <c r="W16" i="1"/>
  <c r="U15" i="1"/>
  <c r="T15" i="1"/>
  <c r="S15" i="1"/>
  <c r="W14" i="1"/>
  <c r="AB14" i="1" s="1"/>
  <c r="V14" i="1"/>
  <c r="AA14" i="1" s="1"/>
  <c r="U14" i="1"/>
  <c r="S13" i="1"/>
  <c r="W12" i="1"/>
  <c r="V12" i="1"/>
  <c r="U12" i="1"/>
  <c r="T12" i="1"/>
  <c r="S12" i="1"/>
  <c r="V10" i="1"/>
  <c r="U10" i="1"/>
  <c r="T10" i="1"/>
  <c r="S10" i="1"/>
  <c r="W9" i="1"/>
  <c r="V9" i="1"/>
  <c r="T8" i="1"/>
  <c r="S8" i="1"/>
  <c r="W7" i="1"/>
  <c r="V7" i="1"/>
  <c r="U7" i="1"/>
  <c r="T7" i="1"/>
  <c r="W5" i="1"/>
  <c r="AB5" i="1" s="1"/>
  <c r="V5" i="1"/>
  <c r="AA5" i="1" s="1"/>
  <c r="U5" i="1"/>
  <c r="T5" i="1"/>
  <c r="S5" i="1"/>
  <c r="W4" i="1"/>
  <c r="T3" i="1"/>
  <c r="U3" i="1" s="1"/>
  <c r="V3" i="1" s="1"/>
  <c r="W3" i="1" s="1"/>
  <c r="R4" i="1"/>
  <c r="R23" i="1" s="1"/>
  <c r="O4" i="1"/>
  <c r="O20" i="1" s="1"/>
  <c r="P4" i="1"/>
  <c r="P21" i="1" s="1"/>
  <c r="Q4" i="1"/>
  <c r="Q21" i="1" s="1"/>
  <c r="O5" i="1"/>
  <c r="Y5" i="1" s="1"/>
  <c r="P5" i="1"/>
  <c r="Z5" i="1" s="1"/>
  <c r="Q5" i="1"/>
  <c r="R5" i="1"/>
  <c r="O6" i="1"/>
  <c r="P6" i="1"/>
  <c r="Z6" i="1" s="1"/>
  <c r="Q6" i="1"/>
  <c r="AA6" i="1" s="1"/>
  <c r="R6" i="1"/>
  <c r="O7" i="1"/>
  <c r="Y7" i="1" s="1"/>
  <c r="P7" i="1"/>
  <c r="Z7" i="1" s="1"/>
  <c r="Q7" i="1"/>
  <c r="AA7" i="1" s="1"/>
  <c r="R7" i="1"/>
  <c r="R21" i="1" s="1"/>
  <c r="O8" i="1"/>
  <c r="Y8" i="1" s="1"/>
  <c r="P8" i="1"/>
  <c r="Q8" i="1"/>
  <c r="R8" i="1"/>
  <c r="O9" i="1"/>
  <c r="P9" i="1"/>
  <c r="Z9" i="1" s="1"/>
  <c r="Q9" i="1"/>
  <c r="AA9" i="1" s="1"/>
  <c r="R9" i="1"/>
  <c r="AB9" i="1" s="1"/>
  <c r="O10" i="1"/>
  <c r="Y10" i="1" s="1"/>
  <c r="P10" i="1"/>
  <c r="Z10" i="1" s="1"/>
  <c r="Q10" i="1"/>
  <c r="AA10" i="1" s="1"/>
  <c r="R10" i="1"/>
  <c r="O11" i="1"/>
  <c r="P11" i="1"/>
  <c r="Z11" i="1" s="1"/>
  <c r="Q11" i="1"/>
  <c r="R11" i="1"/>
  <c r="O12" i="1"/>
  <c r="P12" i="1"/>
  <c r="Z12" i="1" s="1"/>
  <c r="Q12" i="1"/>
  <c r="AA12" i="1" s="1"/>
  <c r="R12" i="1"/>
  <c r="AB12" i="1" s="1"/>
  <c r="O13" i="1"/>
  <c r="Y13" i="1" s="1"/>
  <c r="P13" i="1"/>
  <c r="Q13" i="1"/>
  <c r="R13" i="1"/>
  <c r="O14" i="1"/>
  <c r="P14" i="1"/>
  <c r="Z14" i="1" s="1"/>
  <c r="Q14" i="1"/>
  <c r="R14" i="1"/>
  <c r="O15" i="1"/>
  <c r="P15" i="1"/>
  <c r="Z15" i="1" s="1"/>
  <c r="Q15" i="1"/>
  <c r="R15" i="1"/>
  <c r="O16" i="1"/>
  <c r="Y16" i="1" s="1"/>
  <c r="P16" i="1"/>
  <c r="Q16" i="1"/>
  <c r="R16" i="1"/>
  <c r="AB16" i="1" s="1"/>
  <c r="O17" i="1"/>
  <c r="Y17" i="1" s="1"/>
  <c r="P17" i="1"/>
  <c r="Z17" i="1" s="1"/>
  <c r="Q17" i="1"/>
  <c r="R17" i="1"/>
  <c r="O18" i="1"/>
  <c r="P18" i="1"/>
  <c r="Z18" i="1" s="1"/>
  <c r="Q18" i="1"/>
  <c r="AA18" i="1" s="1"/>
  <c r="R18" i="1"/>
  <c r="AB18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O3" i="1"/>
  <c r="P3" i="1" s="1"/>
  <c r="Q3" i="1" s="1"/>
  <c r="R3" i="1" s="1"/>
  <c r="I4" i="1"/>
  <c r="S4" i="1" s="1"/>
  <c r="J3" i="1"/>
  <c r="K3" i="1" s="1"/>
  <c r="L3" i="1" s="1"/>
  <c r="M3" i="1" s="1"/>
  <c r="I5" i="1"/>
  <c r="J5" i="1"/>
  <c r="K5" i="1"/>
  <c r="L5" i="1"/>
  <c r="M5" i="1"/>
  <c r="I6" i="1"/>
  <c r="S6" i="1" s="1"/>
  <c r="J6" i="1"/>
  <c r="T6" i="1" s="1"/>
  <c r="Y6" i="1" s="1"/>
  <c r="K6" i="1"/>
  <c r="U6" i="1" s="1"/>
  <c r="L6" i="1"/>
  <c r="V6" i="1" s="1"/>
  <c r="M6" i="1"/>
  <c r="M21" i="1" s="1"/>
  <c r="I7" i="1"/>
  <c r="S7" i="1" s="1"/>
  <c r="J7" i="1"/>
  <c r="K7" i="1"/>
  <c r="L7" i="1"/>
  <c r="M7" i="1"/>
  <c r="I8" i="1"/>
  <c r="J8" i="1"/>
  <c r="K8" i="1"/>
  <c r="U8" i="1" s="1"/>
  <c r="L8" i="1"/>
  <c r="V8" i="1" s="1"/>
  <c r="AA8" i="1" s="1"/>
  <c r="M8" i="1"/>
  <c r="W8" i="1" s="1"/>
  <c r="AB8" i="1" s="1"/>
  <c r="I9" i="1"/>
  <c r="S9" i="1" s="1"/>
  <c r="J9" i="1"/>
  <c r="T9" i="1" s="1"/>
  <c r="Y9" i="1" s="1"/>
  <c r="K9" i="1"/>
  <c r="U9" i="1" s="1"/>
  <c r="L9" i="1"/>
  <c r="M9" i="1"/>
  <c r="I10" i="1"/>
  <c r="J10" i="1"/>
  <c r="K10" i="1"/>
  <c r="L10" i="1"/>
  <c r="M10" i="1"/>
  <c r="W10" i="1" s="1"/>
  <c r="I11" i="1"/>
  <c r="S11" i="1" s="1"/>
  <c r="J11" i="1"/>
  <c r="T11" i="1" s="1"/>
  <c r="K11" i="1"/>
  <c r="U11" i="1" s="1"/>
  <c r="L11" i="1"/>
  <c r="V11" i="1" s="1"/>
  <c r="AA11" i="1" s="1"/>
  <c r="M11" i="1"/>
  <c r="W11" i="1" s="1"/>
  <c r="AB11" i="1" s="1"/>
  <c r="I12" i="1"/>
  <c r="J12" i="1"/>
  <c r="K12" i="1"/>
  <c r="L12" i="1"/>
  <c r="M12" i="1"/>
  <c r="I13" i="1"/>
  <c r="J13" i="1"/>
  <c r="T13" i="1" s="1"/>
  <c r="K13" i="1"/>
  <c r="U13" i="1" s="1"/>
  <c r="L13" i="1"/>
  <c r="V13" i="1" s="1"/>
  <c r="M13" i="1"/>
  <c r="W13" i="1" s="1"/>
  <c r="I14" i="1"/>
  <c r="S14" i="1" s="1"/>
  <c r="J14" i="1"/>
  <c r="T14" i="1" s="1"/>
  <c r="K14" i="1"/>
  <c r="L14" i="1"/>
  <c r="M14" i="1"/>
  <c r="I15" i="1"/>
  <c r="J15" i="1"/>
  <c r="K15" i="1"/>
  <c r="L15" i="1"/>
  <c r="V15" i="1" s="1"/>
  <c r="M15" i="1"/>
  <c r="W15" i="1" s="1"/>
  <c r="I16" i="1"/>
  <c r="S16" i="1" s="1"/>
  <c r="J16" i="1"/>
  <c r="T16" i="1" s="1"/>
  <c r="K16" i="1"/>
  <c r="U16" i="1" s="1"/>
  <c r="L16" i="1"/>
  <c r="V16" i="1" s="1"/>
  <c r="M16" i="1"/>
  <c r="I17" i="1"/>
  <c r="J17" i="1"/>
  <c r="K17" i="1"/>
  <c r="L17" i="1"/>
  <c r="M17" i="1"/>
  <c r="I18" i="1"/>
  <c r="S18" i="1" s="1"/>
  <c r="J18" i="1"/>
  <c r="T18" i="1" s="1"/>
  <c r="Y18" i="1" s="1"/>
  <c r="K18" i="1"/>
  <c r="U18" i="1" s="1"/>
  <c r="L18" i="1"/>
  <c r="V18" i="1" s="1"/>
  <c r="M18" i="1"/>
  <c r="W18" i="1" s="1"/>
  <c r="J4" i="1"/>
  <c r="J22" i="1" s="1"/>
  <c r="K4" i="1"/>
  <c r="K23" i="1" s="1"/>
  <c r="L4" i="1"/>
  <c r="V4" i="1" s="1"/>
  <c r="M4" i="1"/>
  <c r="M23" i="1" s="1"/>
  <c r="E3" i="1"/>
  <c r="F3" i="1" s="1"/>
  <c r="G3" i="1" s="1"/>
  <c r="H3" i="1" s="1"/>
  <c r="D23" i="1"/>
  <c r="D22" i="1"/>
  <c r="D21" i="1"/>
  <c r="D20" i="1"/>
  <c r="C22" i="1"/>
  <c r="C21" i="1"/>
  <c r="C20" i="1"/>
  <c r="M6" i="2" l="1"/>
  <c r="M13" i="2"/>
  <c r="M18" i="2"/>
  <c r="M17" i="2"/>
  <c r="M5" i="2"/>
  <c r="M4" i="2"/>
  <c r="AB15" i="1"/>
  <c r="S23" i="1"/>
  <c r="Y14" i="1"/>
  <c r="Y11" i="1"/>
  <c r="AA15" i="1"/>
  <c r="AB13" i="1"/>
  <c r="AB10" i="1"/>
  <c r="V21" i="1"/>
  <c r="V22" i="1"/>
  <c r="V20" i="1"/>
  <c r="V23" i="1"/>
  <c r="Z8" i="1"/>
  <c r="AA16" i="1"/>
  <c r="AA13" i="1"/>
  <c r="Z16" i="1"/>
  <c r="Z13" i="1"/>
  <c r="S22" i="1"/>
  <c r="AB4" i="1"/>
  <c r="R22" i="1"/>
  <c r="L20" i="1"/>
  <c r="AA4" i="1"/>
  <c r="O23" i="1"/>
  <c r="S21" i="1"/>
  <c r="K20" i="1"/>
  <c r="P22" i="1"/>
  <c r="J20" i="1"/>
  <c r="L21" i="1"/>
  <c r="R20" i="1"/>
  <c r="Q20" i="1"/>
  <c r="J21" i="1"/>
  <c r="P20" i="1"/>
  <c r="L22" i="1"/>
  <c r="I21" i="1"/>
  <c r="O22" i="1"/>
  <c r="S20" i="1"/>
  <c r="K21" i="1"/>
  <c r="O21" i="1"/>
  <c r="M22" i="1"/>
  <c r="K22" i="1"/>
  <c r="U4" i="1"/>
  <c r="W6" i="1"/>
  <c r="AB6" i="1" s="1"/>
  <c r="L23" i="1"/>
  <c r="I22" i="1"/>
  <c r="J23" i="1"/>
  <c r="M20" i="1"/>
  <c r="AB7" i="1"/>
  <c r="I23" i="1"/>
  <c r="Q22" i="1"/>
  <c r="I20" i="1"/>
  <c r="T4" i="1"/>
  <c r="Y4" i="1" s="1"/>
  <c r="X9" i="1"/>
  <c r="AD9" i="1" s="1"/>
  <c r="X14" i="1"/>
  <c r="AD14" i="1" s="1"/>
  <c r="X17" i="1"/>
  <c r="AD17" i="1" s="1"/>
  <c r="X7" i="1"/>
  <c r="X8" i="1"/>
  <c r="AD8" i="1" s="1"/>
  <c r="X15" i="1"/>
  <c r="X18" i="1"/>
  <c r="AD18" i="1" s="1"/>
  <c r="X16" i="1"/>
  <c r="AD16" i="1" s="1"/>
  <c r="X4" i="1"/>
  <c r="X6" i="1"/>
  <c r="X5" i="1"/>
  <c r="AD5" i="1" s="1"/>
  <c r="X13" i="1"/>
  <c r="AD13" i="1" s="1"/>
  <c r="X11" i="1"/>
  <c r="AD11" i="1" s="1"/>
  <c r="X10" i="1"/>
  <c r="AD10" i="1" s="1"/>
  <c r="N23" i="1"/>
  <c r="N20" i="1"/>
  <c r="X12" i="1"/>
  <c r="AD12" i="1" s="1"/>
  <c r="N22" i="1"/>
  <c r="N21" i="1"/>
  <c r="Y20" i="1" l="1"/>
  <c r="Y21" i="1"/>
  <c r="Y22" i="1"/>
  <c r="Y23" i="1"/>
  <c r="W20" i="1"/>
  <c r="AB20" i="1"/>
  <c r="AB21" i="1"/>
  <c r="AB22" i="1"/>
  <c r="AB23" i="1"/>
  <c r="W23" i="1"/>
  <c r="X20" i="1"/>
  <c r="AD4" i="1"/>
  <c r="X21" i="1"/>
  <c r="X23" i="1"/>
  <c r="X22" i="1"/>
  <c r="W21" i="1"/>
  <c r="W22" i="1"/>
  <c r="U20" i="1"/>
  <c r="U21" i="1"/>
  <c r="U22" i="1"/>
  <c r="U23" i="1"/>
  <c r="AA23" i="1"/>
  <c r="AA20" i="1"/>
  <c r="AA22" i="1"/>
  <c r="AA21" i="1"/>
  <c r="T22" i="1"/>
  <c r="T23" i="1"/>
  <c r="T21" i="1"/>
  <c r="T20" i="1"/>
  <c r="AD6" i="1"/>
  <c r="AD15" i="1"/>
  <c r="Z4" i="1"/>
  <c r="AD7" i="1"/>
  <c r="Z20" i="1" l="1"/>
  <c r="Z23" i="1"/>
  <c r="Z21" i="1"/>
  <c r="Z22" i="1"/>
</calcChain>
</file>

<file path=xl/sharedStrings.xml><?xml version="1.0" encoding="utf-8"?>
<sst xmlns="http://schemas.openxmlformats.org/spreadsheetml/2006/main" count="95" uniqueCount="57">
  <si>
    <t>Employee Payroll</t>
  </si>
  <si>
    <t>Last Name</t>
  </si>
  <si>
    <t>Hourly Wage</t>
  </si>
  <si>
    <t>Pay</t>
  </si>
  <si>
    <t>Chukwuemelie</t>
  </si>
  <si>
    <t>Uche</t>
  </si>
  <si>
    <t>Anasili</t>
  </si>
  <si>
    <t>Sarah</t>
  </si>
  <si>
    <t>Chidi</t>
  </si>
  <si>
    <t>Ugochukwu</t>
  </si>
  <si>
    <t>David</t>
  </si>
  <si>
    <t>Ifechukwu</t>
  </si>
  <si>
    <t>Jason</t>
  </si>
  <si>
    <t>Oladele</t>
  </si>
  <si>
    <t>Tosin</t>
  </si>
  <si>
    <t>Michael</t>
  </si>
  <si>
    <t>Farrday</t>
  </si>
  <si>
    <t>Jones</t>
  </si>
  <si>
    <t>Todd</t>
  </si>
  <si>
    <t>Eno</t>
  </si>
  <si>
    <t>Judith</t>
  </si>
  <si>
    <t>Mgbeke</t>
  </si>
  <si>
    <t>Chidimma</t>
  </si>
  <si>
    <t>Onah</t>
  </si>
  <si>
    <t>Ngozi</t>
  </si>
  <si>
    <t>Akinwunmi</t>
  </si>
  <si>
    <t>Tobi</t>
  </si>
  <si>
    <t>Jegede</t>
  </si>
  <si>
    <t>Nasir</t>
  </si>
  <si>
    <t>Ahmed</t>
  </si>
  <si>
    <t>Zayd</t>
  </si>
  <si>
    <t>Emeka</t>
  </si>
  <si>
    <t>Obi</t>
  </si>
  <si>
    <t>Okafor</t>
  </si>
  <si>
    <t>First Name</t>
  </si>
  <si>
    <t>Hours Worked</t>
  </si>
  <si>
    <t>Max</t>
  </si>
  <si>
    <t>Min</t>
  </si>
  <si>
    <t>Average</t>
  </si>
  <si>
    <t>Total</t>
  </si>
  <si>
    <t>Ms. Chukwuemelie</t>
  </si>
  <si>
    <t>Overtime Hours</t>
  </si>
  <si>
    <t>Overtime Bonus</t>
  </si>
  <si>
    <t>January Pay</t>
  </si>
  <si>
    <t>Grade Book</t>
  </si>
  <si>
    <t>Chukwu</t>
  </si>
  <si>
    <t>Oluchi</t>
  </si>
  <si>
    <t>Safety Test</t>
  </si>
  <si>
    <t>Drug Test</t>
  </si>
  <si>
    <t>Lawan</t>
  </si>
  <si>
    <t>Abdul</t>
  </si>
  <si>
    <t>Nurudeen</t>
  </si>
  <si>
    <t>Fatima</t>
  </si>
  <si>
    <t>Financial Skills Test</t>
  </si>
  <si>
    <t>Company Philosophy Test</t>
  </si>
  <si>
    <t>Points Possible</t>
  </si>
  <si>
    <t>Fire Employees?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</si>
</sst>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  <xf numFmtId="0" fontId="0" fillId="0" borderId="0" xfId="0" applyAlignment="1">
      <alignment textRotation="90"/>
    </xf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Safety</a:t>
            </a:r>
            <a:r>
              <a:rPr lang="fr-FR" baseline="0"/>
              <a:t> Test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Feuil2!$A$4:$A$20</c:f>
              <c:strCache>
                <c:ptCount val="17"/>
                <c:pt idx="0">
                  <c:v>Chukwu</c:v>
                </c:pt>
                <c:pt idx="1">
                  <c:v>Anasili</c:v>
                </c:pt>
                <c:pt idx="2">
                  <c:v>Obi</c:v>
                </c:pt>
                <c:pt idx="3">
                  <c:v>Okafor</c:v>
                </c:pt>
                <c:pt idx="4">
                  <c:v>Ugochukwu</c:v>
                </c:pt>
                <c:pt idx="5">
                  <c:v>Ifechukwu</c:v>
                </c:pt>
                <c:pt idx="6">
                  <c:v>Oladele</c:v>
                </c:pt>
                <c:pt idx="7">
                  <c:v>Farrday</c:v>
                </c:pt>
                <c:pt idx="8">
                  <c:v>Jones</c:v>
                </c:pt>
                <c:pt idx="9">
                  <c:v>Eno</c:v>
                </c:pt>
                <c:pt idx="10">
                  <c:v>Mgbeke</c:v>
                </c:pt>
                <c:pt idx="11">
                  <c:v>Onah</c:v>
                </c:pt>
                <c:pt idx="12">
                  <c:v>Akinwunmi</c:v>
                </c:pt>
                <c:pt idx="13">
                  <c:v>Jegede</c:v>
                </c:pt>
                <c:pt idx="14">
                  <c:v>Ahmed</c:v>
                </c:pt>
                <c:pt idx="15">
                  <c:v>Lawan</c:v>
                </c:pt>
                <c:pt idx="16">
                  <c:v>Nurudeen</c:v>
                </c:pt>
              </c:strCache>
            </c:strRef>
          </c:cat>
          <c:val>
            <c:numRef>
              <c:f>Feuil2!$C$4:$C$20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4-4122-8C98-2824F2FB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742576"/>
        <c:axId val="788741744"/>
      </c:barChart>
      <c:catAx>
        <c:axId val="788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741744"/>
        <c:crosses val="autoZero"/>
        <c:auto val="1"/>
        <c:lblAlgn val="ctr"/>
        <c:lblOffset val="100"/>
        <c:noMultiLvlLbl val="0"/>
      </c:catAx>
      <c:valAx>
        <c:axId val="788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74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Financial</a:t>
            </a:r>
            <a:r>
              <a:rPr lang="fr-FR" baseline="0"/>
              <a:t> Skills Test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447944006999121E-2"/>
          <c:y val="0.19486111111111112"/>
          <c:w val="0.90286351706036749"/>
          <c:h val="0.59411599591717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Feuil2!$A$4:$A$20</c:f>
              <c:strCache>
                <c:ptCount val="17"/>
                <c:pt idx="0">
                  <c:v>Chukwu</c:v>
                </c:pt>
                <c:pt idx="1">
                  <c:v>Anasili</c:v>
                </c:pt>
                <c:pt idx="2">
                  <c:v>Obi</c:v>
                </c:pt>
                <c:pt idx="3">
                  <c:v>Okafor</c:v>
                </c:pt>
                <c:pt idx="4">
                  <c:v>Ugochukwu</c:v>
                </c:pt>
                <c:pt idx="5">
                  <c:v>Ifechukwu</c:v>
                </c:pt>
                <c:pt idx="6">
                  <c:v>Oladele</c:v>
                </c:pt>
                <c:pt idx="7">
                  <c:v>Farrday</c:v>
                </c:pt>
                <c:pt idx="8">
                  <c:v>Jones</c:v>
                </c:pt>
                <c:pt idx="9">
                  <c:v>Eno</c:v>
                </c:pt>
                <c:pt idx="10">
                  <c:v>Mgbeke</c:v>
                </c:pt>
                <c:pt idx="11">
                  <c:v>Onah</c:v>
                </c:pt>
                <c:pt idx="12">
                  <c:v>Akinwunmi</c:v>
                </c:pt>
                <c:pt idx="13">
                  <c:v>Jegede</c:v>
                </c:pt>
                <c:pt idx="14">
                  <c:v>Ahmed</c:v>
                </c:pt>
                <c:pt idx="15">
                  <c:v>Lawan</c:v>
                </c:pt>
                <c:pt idx="16">
                  <c:v>Nurudeen</c:v>
                </c:pt>
              </c:strCache>
            </c:strRef>
          </c:cat>
          <c:val>
            <c:numRef>
              <c:f>Feuil2!$D$4:$D$20</c:f>
              <c:numCache>
                <c:formatCode>General</c:formatCode>
                <c:ptCount val="17"/>
                <c:pt idx="0">
                  <c:v>17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19</c:v>
                </c:pt>
                <c:pt idx="8">
                  <c:v>20</c:v>
                </c:pt>
                <c:pt idx="9">
                  <c:v>16</c:v>
                </c:pt>
                <c:pt idx="10">
                  <c:v>19</c:v>
                </c:pt>
                <c:pt idx="11">
                  <c:v>14</c:v>
                </c:pt>
                <c:pt idx="12">
                  <c:v>19</c:v>
                </c:pt>
                <c:pt idx="13">
                  <c:v>14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3-4B52-9BBE-3C378C1A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56176"/>
        <c:axId val="905249104"/>
      </c:barChart>
      <c:catAx>
        <c:axId val="9052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249104"/>
        <c:crosses val="autoZero"/>
        <c:auto val="1"/>
        <c:lblAlgn val="ctr"/>
        <c:lblOffset val="100"/>
        <c:noMultiLvlLbl val="0"/>
      </c:catAx>
      <c:valAx>
        <c:axId val="905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2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742125984251971E-2"/>
          <c:y val="0.19486111111111112"/>
          <c:w val="0.89019685039370078"/>
          <c:h val="0.59411599591717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Feuil2!$A$4:$A$20</c:f>
              <c:strCache>
                <c:ptCount val="17"/>
                <c:pt idx="0">
                  <c:v>Chukwu</c:v>
                </c:pt>
                <c:pt idx="1">
                  <c:v>Anasili</c:v>
                </c:pt>
                <c:pt idx="2">
                  <c:v>Obi</c:v>
                </c:pt>
                <c:pt idx="3">
                  <c:v>Okafor</c:v>
                </c:pt>
                <c:pt idx="4">
                  <c:v>Ugochukwu</c:v>
                </c:pt>
                <c:pt idx="5">
                  <c:v>Ifechukwu</c:v>
                </c:pt>
                <c:pt idx="6">
                  <c:v>Oladele</c:v>
                </c:pt>
                <c:pt idx="7">
                  <c:v>Farrday</c:v>
                </c:pt>
                <c:pt idx="8">
                  <c:v>Jones</c:v>
                </c:pt>
                <c:pt idx="9">
                  <c:v>Eno</c:v>
                </c:pt>
                <c:pt idx="10">
                  <c:v>Mgbeke</c:v>
                </c:pt>
                <c:pt idx="11">
                  <c:v>Onah</c:v>
                </c:pt>
                <c:pt idx="12">
                  <c:v>Akinwunmi</c:v>
                </c:pt>
                <c:pt idx="13">
                  <c:v>Jegede</c:v>
                </c:pt>
                <c:pt idx="14">
                  <c:v>Ahmed</c:v>
                </c:pt>
                <c:pt idx="15">
                  <c:v>Lawan</c:v>
                </c:pt>
                <c:pt idx="16">
                  <c:v>Nurudeen</c:v>
                </c:pt>
              </c:strCache>
            </c:strRef>
          </c:cat>
          <c:val>
            <c:numRef>
              <c:f>Feuil2!$E$4:$E$20</c:f>
              <c:numCache>
                <c:formatCode>General</c:formatCode>
                <c:ptCount val="17"/>
                <c:pt idx="0">
                  <c:v>100</c:v>
                </c:pt>
                <c:pt idx="1">
                  <c:v>88</c:v>
                </c:pt>
                <c:pt idx="2">
                  <c:v>92</c:v>
                </c:pt>
                <c:pt idx="3">
                  <c:v>90</c:v>
                </c:pt>
                <c:pt idx="4">
                  <c:v>95</c:v>
                </c:pt>
                <c:pt idx="5">
                  <c:v>78</c:v>
                </c:pt>
                <c:pt idx="6">
                  <c:v>87</c:v>
                </c:pt>
                <c:pt idx="7">
                  <c:v>75</c:v>
                </c:pt>
                <c:pt idx="8">
                  <c:v>88</c:v>
                </c:pt>
                <c:pt idx="9">
                  <c:v>96</c:v>
                </c:pt>
                <c:pt idx="10">
                  <c:v>89</c:v>
                </c:pt>
                <c:pt idx="11">
                  <c:v>89</c:v>
                </c:pt>
                <c:pt idx="12">
                  <c:v>70</c:v>
                </c:pt>
                <c:pt idx="13">
                  <c:v>66</c:v>
                </c:pt>
                <c:pt idx="14">
                  <c:v>54</c:v>
                </c:pt>
                <c:pt idx="15">
                  <c:v>100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01D-BFBF-451614D5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40624"/>
        <c:axId val="861453520"/>
      </c:barChart>
      <c:catAx>
        <c:axId val="8614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453520"/>
        <c:crosses val="autoZero"/>
        <c:auto val="1"/>
        <c:lblAlgn val="ctr"/>
        <c:lblOffset val="100"/>
        <c:noMultiLvlLbl val="0"/>
      </c:catAx>
      <c:valAx>
        <c:axId val="8614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4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685806</xdr:colOff>
      <xdr:row>1</xdr:row>
      <xdr:rowOff>68586</xdr:rowOff>
    </xdr:from>
    <xdr:to>
      <xdr:col>19</xdr:col>
      <xdr:colOff>502926</xdr:colOff>
      <xdr:row>16</xdr:row>
      <xdr:rowOff>68586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9E68D6-E2DB-8579-D455-0E016B568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662946</xdr:colOff>
      <xdr:row>16</xdr:row>
      <xdr:rowOff>106686</xdr:rowOff>
    </xdr:from>
    <xdr:to>
      <xdr:col>19</xdr:col>
      <xdr:colOff>480066</xdr:colOff>
      <xdr:row>31</xdr:row>
      <xdr:rowOff>106686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67B95F-350E-4E2B-0AED-F68CFEF0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670560</xdr:colOff>
      <xdr:row>32</xdr:row>
      <xdr:rowOff>19050</xdr:rowOff>
    </xdr:from>
    <xdr:to>
      <xdr:col>19</xdr:col>
      <xdr:colOff>487680</xdr:colOff>
      <xdr:row>47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4D865C7-A33D-5A52-7523-7255EE47A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248B-E8CC-4847-BDD3-653BDFF1B11A}">
  <dimension ref="A1:AD23"/>
  <sheetViews>
    <sheetView topLeftCell="K1" zoomScale="86" zoomScaleNormal="86" workbookViewId="0">
      <selection activeCell="O27" sqref="O27"/>
    </sheetView>
  </sheetViews>
  <sheetFormatPr baseColWidth="10" defaultRowHeight="14.4" x14ac:dyDescent="0.3"/>
  <cols>
    <col min="1" max="1" width="14.33203125" customWidth="1"/>
    <col min="3" max="3" width="16.109375" customWidth="1"/>
    <col min="4" max="4" width="11.109375" customWidth="1"/>
    <col min="5" max="5" width="10" customWidth="1"/>
    <col min="6" max="6" width="9.33203125" customWidth="1"/>
    <col min="7" max="7" width="8.77734375" customWidth="1"/>
    <col min="8" max="8" width="7.6640625" customWidth="1"/>
    <col min="9" max="9" width="10.21875" customWidth="1"/>
    <col min="10" max="10" width="10.33203125" customWidth="1"/>
    <col min="11" max="11" width="11.44140625" customWidth="1"/>
    <col min="12" max="12" width="9" customWidth="1"/>
    <col min="13" max="13" width="8" customWidth="1"/>
  </cols>
  <sheetData>
    <row r="1" spans="1:30" x14ac:dyDescent="0.3">
      <c r="A1" t="s">
        <v>0</v>
      </c>
      <c r="C1" t="s">
        <v>40</v>
      </c>
    </row>
    <row r="2" spans="1:30" x14ac:dyDescent="0.3">
      <c r="D2" t="s">
        <v>35</v>
      </c>
      <c r="I2" t="s">
        <v>41</v>
      </c>
      <c r="N2" t="s">
        <v>3</v>
      </c>
      <c r="S2" t="s">
        <v>42</v>
      </c>
      <c r="X2" t="s">
        <v>39</v>
      </c>
      <c r="AD2" t="s">
        <v>43</v>
      </c>
    </row>
    <row r="3" spans="1:30" x14ac:dyDescent="0.3">
      <c r="A3" t="s">
        <v>1</v>
      </c>
      <c r="B3" t="s">
        <v>34</v>
      </c>
      <c r="C3" t="s">
        <v>2</v>
      </c>
      <c r="D3" s="5">
        <v>44562</v>
      </c>
      <c r="E3" s="5">
        <f>D3+7</f>
        <v>44569</v>
      </c>
      <c r="F3" s="5">
        <f>E3+7</f>
        <v>44576</v>
      </c>
      <c r="G3" s="5">
        <f>F3+7</f>
        <v>44583</v>
      </c>
      <c r="H3" s="5">
        <f>G3+7</f>
        <v>44590</v>
      </c>
      <c r="I3" s="7">
        <v>44562</v>
      </c>
      <c r="J3" s="7">
        <f>I3+7</f>
        <v>44569</v>
      </c>
      <c r="K3" s="7">
        <f>J3+7</f>
        <v>44576</v>
      </c>
      <c r="L3" s="7">
        <f>K3+7</f>
        <v>44583</v>
      </c>
      <c r="M3" s="7">
        <f>L3+7</f>
        <v>44590</v>
      </c>
      <c r="N3" s="9">
        <v>44562</v>
      </c>
      <c r="O3" s="9">
        <f>N3+7</f>
        <v>44569</v>
      </c>
      <c r="P3" s="9">
        <f>O3+7</f>
        <v>44576</v>
      </c>
      <c r="Q3" s="9">
        <f>P3+7</f>
        <v>44583</v>
      </c>
      <c r="R3" s="9">
        <f>Q3+7</f>
        <v>44590</v>
      </c>
      <c r="S3" s="11">
        <v>44562</v>
      </c>
      <c r="T3" s="11">
        <f>S3+7</f>
        <v>44569</v>
      </c>
      <c r="U3" s="11">
        <f>T3+7</f>
        <v>44576</v>
      </c>
      <c r="V3" s="11">
        <f>U3+7</f>
        <v>44583</v>
      </c>
      <c r="W3" s="11">
        <f>V3+7</f>
        <v>44590</v>
      </c>
      <c r="X3" s="13">
        <v>44562</v>
      </c>
      <c r="Y3" s="13">
        <f>X3+7</f>
        <v>44569</v>
      </c>
      <c r="Z3" s="13">
        <f>Y3+7</f>
        <v>44576</v>
      </c>
      <c r="AA3" s="13">
        <f>Z3+7</f>
        <v>44583</v>
      </c>
      <c r="AB3" s="13">
        <f>AA3+7</f>
        <v>44590</v>
      </c>
      <c r="AC3" s="13"/>
      <c r="AD3" s="1"/>
    </row>
    <row r="4" spans="1:30" x14ac:dyDescent="0.3">
      <c r="A4" t="s">
        <v>4</v>
      </c>
      <c r="B4" t="s">
        <v>5</v>
      </c>
      <c r="C4" s="2">
        <v>30.5</v>
      </c>
      <c r="D4" s="6">
        <v>47</v>
      </c>
      <c r="E4" s="6">
        <v>44</v>
      </c>
      <c r="F4" s="6">
        <v>40</v>
      </c>
      <c r="G4" s="6">
        <v>42</v>
      </c>
      <c r="H4" s="6">
        <v>40</v>
      </c>
      <c r="I4" s="8">
        <f>IF(D4&gt;40,D4-40,0)</f>
        <v>7</v>
      </c>
      <c r="J4" s="8">
        <f>IF(E4&gt;40,E4-40,0)</f>
        <v>4</v>
      </c>
      <c r="K4" s="8">
        <f>IF(F4&gt;40,F4-40,0)</f>
        <v>0</v>
      </c>
      <c r="L4" s="8">
        <f>IF(G4&gt;40,G4-40,0)</f>
        <v>2</v>
      </c>
      <c r="M4" s="8">
        <f>IF(H4&gt;40,H4-40,0)</f>
        <v>0</v>
      </c>
      <c r="N4" s="10">
        <f>$C4*D4</f>
        <v>1433.5</v>
      </c>
      <c r="O4" s="10">
        <f>$C4*E4</f>
        <v>1342</v>
      </c>
      <c r="P4" s="10">
        <f t="shared" ref="O4:R18" si="0">$C4*F4</f>
        <v>1220</v>
      </c>
      <c r="Q4" s="10">
        <f t="shared" si="0"/>
        <v>1281</v>
      </c>
      <c r="R4" s="10">
        <f>$C4*H4</f>
        <v>1220</v>
      </c>
      <c r="S4" s="12">
        <f>0.5*$C4*I4</f>
        <v>106.75</v>
      </c>
      <c r="T4" s="12">
        <f t="shared" ref="T4:T18" si="1">0.5*$C4*J4</f>
        <v>61</v>
      </c>
      <c r="U4" s="12">
        <f t="shared" ref="U4:U18" si="2">0.5*$C4*K4</f>
        <v>0</v>
      </c>
      <c r="V4" s="12">
        <f t="shared" ref="V4:V18" si="3">0.5*$C4*L4</f>
        <v>30.5</v>
      </c>
      <c r="W4" s="12">
        <f t="shared" ref="W4:W18" si="4">0.5*$C4*M4</f>
        <v>0</v>
      </c>
      <c r="X4" s="14">
        <f t="shared" ref="X4:X18" si="5">N4+S4</f>
        <v>1540.25</v>
      </c>
      <c r="Y4" s="14">
        <f t="shared" ref="Y4:AB18" si="6">O4+T4</f>
        <v>1403</v>
      </c>
      <c r="Z4" s="14">
        <f t="shared" si="6"/>
        <v>1220</v>
      </c>
      <c r="AA4" s="14">
        <f t="shared" si="6"/>
        <v>1311.5</v>
      </c>
      <c r="AB4" s="14">
        <f t="shared" si="6"/>
        <v>1220</v>
      </c>
      <c r="AC4" s="14"/>
      <c r="AD4" s="4">
        <f>SUM(X4:AB4)</f>
        <v>6694.75</v>
      </c>
    </row>
    <row r="5" spans="1:30" x14ac:dyDescent="0.3">
      <c r="A5" t="s">
        <v>6</v>
      </c>
      <c r="B5" t="s">
        <v>7</v>
      </c>
      <c r="C5" s="2">
        <v>12.5</v>
      </c>
      <c r="D5" s="6">
        <v>35</v>
      </c>
      <c r="E5" s="6">
        <v>41</v>
      </c>
      <c r="F5" s="6">
        <v>48</v>
      </c>
      <c r="G5" s="6">
        <v>39</v>
      </c>
      <c r="H5" s="6">
        <v>40</v>
      </c>
      <c r="I5" s="8">
        <f t="shared" ref="I5:I18" si="7">IF(D5&gt;40,D5-40,0)</f>
        <v>0</v>
      </c>
      <c r="J5" s="8">
        <f t="shared" ref="J5:J18" si="8">IF(E5&gt;40,E5-40,0)</f>
        <v>1</v>
      </c>
      <c r="K5" s="8">
        <f t="shared" ref="K5:K18" si="9">IF(F5&gt;40,F5-40,0)</f>
        <v>8</v>
      </c>
      <c r="L5" s="8">
        <f t="shared" ref="L5:L18" si="10">IF(G5&gt;40,G5-40,0)</f>
        <v>0</v>
      </c>
      <c r="M5" s="8">
        <f t="shared" ref="M5:M18" si="11">IF(H5&gt;40,H5-40,0)</f>
        <v>0</v>
      </c>
      <c r="N5" s="10">
        <f t="shared" ref="N5:N18" si="12">$C5*D5</f>
        <v>437.5</v>
      </c>
      <c r="O5" s="10">
        <f t="shared" si="0"/>
        <v>512.5</v>
      </c>
      <c r="P5" s="10">
        <f t="shared" si="0"/>
        <v>600</v>
      </c>
      <c r="Q5" s="10">
        <f t="shared" si="0"/>
        <v>487.5</v>
      </c>
      <c r="R5" s="10">
        <f t="shared" si="0"/>
        <v>500</v>
      </c>
      <c r="S5" s="12">
        <f t="shared" ref="S5:S18" si="13">0.5*$C5*I5</f>
        <v>0</v>
      </c>
      <c r="T5" s="12">
        <f t="shared" si="1"/>
        <v>6.25</v>
      </c>
      <c r="U5" s="12">
        <f t="shared" si="2"/>
        <v>50</v>
      </c>
      <c r="V5" s="12">
        <f t="shared" si="3"/>
        <v>0</v>
      </c>
      <c r="W5" s="12">
        <f t="shared" si="4"/>
        <v>0</v>
      </c>
      <c r="X5" s="14">
        <f t="shared" si="5"/>
        <v>437.5</v>
      </c>
      <c r="Y5" s="14">
        <f t="shared" si="6"/>
        <v>518.75</v>
      </c>
      <c r="Z5" s="14">
        <f t="shared" si="6"/>
        <v>650</v>
      </c>
      <c r="AA5" s="14">
        <f t="shared" si="6"/>
        <v>487.5</v>
      </c>
      <c r="AB5" s="14">
        <f t="shared" si="6"/>
        <v>500</v>
      </c>
      <c r="AC5" s="14"/>
      <c r="AD5" s="4">
        <f t="shared" ref="AD5:AD18" si="14">SUM(X5:AB5)</f>
        <v>2593.75</v>
      </c>
    </row>
    <row r="6" spans="1:30" x14ac:dyDescent="0.3">
      <c r="A6" t="s">
        <v>32</v>
      </c>
      <c r="B6" t="s">
        <v>31</v>
      </c>
      <c r="C6" s="2">
        <v>15.5</v>
      </c>
      <c r="D6" s="6">
        <v>30</v>
      </c>
      <c r="E6" s="6">
        <v>40</v>
      </c>
      <c r="F6" s="6">
        <v>42</v>
      </c>
      <c r="G6" s="6">
        <v>36</v>
      </c>
      <c r="H6" s="6">
        <v>50</v>
      </c>
      <c r="I6" s="8">
        <f t="shared" si="7"/>
        <v>0</v>
      </c>
      <c r="J6" s="8">
        <f t="shared" si="8"/>
        <v>0</v>
      </c>
      <c r="K6" s="8">
        <f t="shared" si="9"/>
        <v>2</v>
      </c>
      <c r="L6" s="8">
        <f t="shared" si="10"/>
        <v>0</v>
      </c>
      <c r="M6" s="8">
        <f t="shared" si="11"/>
        <v>10</v>
      </c>
      <c r="N6" s="10">
        <f t="shared" si="12"/>
        <v>465</v>
      </c>
      <c r="O6" s="10">
        <f t="shared" si="0"/>
        <v>620</v>
      </c>
      <c r="P6" s="10">
        <f t="shared" si="0"/>
        <v>651</v>
      </c>
      <c r="Q6" s="10">
        <f t="shared" si="0"/>
        <v>558</v>
      </c>
      <c r="R6" s="10">
        <f t="shared" si="0"/>
        <v>775</v>
      </c>
      <c r="S6" s="12">
        <f t="shared" si="13"/>
        <v>0</v>
      </c>
      <c r="T6" s="12">
        <f t="shared" si="1"/>
        <v>0</v>
      </c>
      <c r="U6" s="12">
        <f t="shared" si="2"/>
        <v>15.5</v>
      </c>
      <c r="V6" s="12">
        <f t="shared" si="3"/>
        <v>0</v>
      </c>
      <c r="W6" s="12">
        <f t="shared" si="4"/>
        <v>77.5</v>
      </c>
      <c r="X6" s="14">
        <f t="shared" si="5"/>
        <v>465</v>
      </c>
      <c r="Y6" s="14">
        <f t="shared" si="6"/>
        <v>620</v>
      </c>
      <c r="Z6" s="14">
        <f t="shared" si="6"/>
        <v>666.5</v>
      </c>
      <c r="AA6" s="14">
        <f t="shared" si="6"/>
        <v>558</v>
      </c>
      <c r="AB6" s="14">
        <f t="shared" si="6"/>
        <v>852.5</v>
      </c>
      <c r="AC6" s="14"/>
      <c r="AD6" s="4">
        <f t="shared" si="14"/>
        <v>3162</v>
      </c>
    </row>
    <row r="7" spans="1:30" x14ac:dyDescent="0.3">
      <c r="A7" t="s">
        <v>33</v>
      </c>
      <c r="B7" t="s">
        <v>8</v>
      </c>
      <c r="C7" s="2">
        <v>9</v>
      </c>
      <c r="D7" s="6">
        <v>40</v>
      </c>
      <c r="E7" s="6">
        <v>22</v>
      </c>
      <c r="F7" s="6">
        <v>51</v>
      </c>
      <c r="G7" s="6">
        <v>38</v>
      </c>
      <c r="H7" s="6">
        <v>44</v>
      </c>
      <c r="I7" s="8">
        <f t="shared" si="7"/>
        <v>0</v>
      </c>
      <c r="J7" s="8">
        <f t="shared" si="8"/>
        <v>0</v>
      </c>
      <c r="K7" s="8">
        <f t="shared" si="9"/>
        <v>11</v>
      </c>
      <c r="L7" s="8">
        <f t="shared" si="10"/>
        <v>0</v>
      </c>
      <c r="M7" s="8">
        <f t="shared" si="11"/>
        <v>4</v>
      </c>
      <c r="N7" s="10">
        <f t="shared" si="12"/>
        <v>360</v>
      </c>
      <c r="O7" s="10">
        <f t="shared" si="0"/>
        <v>198</v>
      </c>
      <c r="P7" s="10">
        <f t="shared" si="0"/>
        <v>459</v>
      </c>
      <c r="Q7" s="10">
        <f t="shared" si="0"/>
        <v>342</v>
      </c>
      <c r="R7" s="10">
        <f t="shared" si="0"/>
        <v>396</v>
      </c>
      <c r="S7" s="12">
        <f t="shared" si="13"/>
        <v>0</v>
      </c>
      <c r="T7" s="12">
        <f t="shared" si="1"/>
        <v>0</v>
      </c>
      <c r="U7" s="12">
        <f t="shared" si="2"/>
        <v>49.5</v>
      </c>
      <c r="V7" s="12">
        <f t="shared" si="3"/>
        <v>0</v>
      </c>
      <c r="W7" s="12">
        <f t="shared" si="4"/>
        <v>18</v>
      </c>
      <c r="X7" s="14">
        <f t="shared" si="5"/>
        <v>360</v>
      </c>
      <c r="Y7" s="14">
        <f t="shared" si="6"/>
        <v>198</v>
      </c>
      <c r="Z7" s="14">
        <f t="shared" si="6"/>
        <v>508.5</v>
      </c>
      <c r="AA7" s="14">
        <f t="shared" si="6"/>
        <v>342</v>
      </c>
      <c r="AB7" s="14">
        <f t="shared" si="6"/>
        <v>414</v>
      </c>
      <c r="AC7" s="14"/>
      <c r="AD7" s="4">
        <f t="shared" si="14"/>
        <v>1822.5</v>
      </c>
    </row>
    <row r="8" spans="1:30" x14ac:dyDescent="0.3">
      <c r="A8" t="s">
        <v>9</v>
      </c>
      <c r="B8" t="s">
        <v>10</v>
      </c>
      <c r="C8" s="2">
        <v>11.9</v>
      </c>
      <c r="D8" s="6">
        <v>20</v>
      </c>
      <c r="E8" s="6">
        <v>40</v>
      </c>
      <c r="F8" s="6">
        <v>60</v>
      </c>
      <c r="G8" s="6">
        <v>38</v>
      </c>
      <c r="H8" s="6">
        <v>42</v>
      </c>
      <c r="I8" s="8">
        <f t="shared" si="7"/>
        <v>0</v>
      </c>
      <c r="J8" s="8">
        <f t="shared" si="8"/>
        <v>0</v>
      </c>
      <c r="K8" s="8">
        <f t="shared" si="9"/>
        <v>20</v>
      </c>
      <c r="L8" s="8">
        <f t="shared" si="10"/>
        <v>0</v>
      </c>
      <c r="M8" s="8">
        <f t="shared" si="11"/>
        <v>2</v>
      </c>
      <c r="N8" s="10">
        <f t="shared" si="12"/>
        <v>238</v>
      </c>
      <c r="O8" s="10">
        <f t="shared" si="0"/>
        <v>476</v>
      </c>
      <c r="P8" s="10">
        <f t="shared" si="0"/>
        <v>714</v>
      </c>
      <c r="Q8" s="10">
        <f t="shared" si="0"/>
        <v>452.2</v>
      </c>
      <c r="R8" s="10">
        <f t="shared" si="0"/>
        <v>499.8</v>
      </c>
      <c r="S8" s="12">
        <f t="shared" si="13"/>
        <v>0</v>
      </c>
      <c r="T8" s="12">
        <f t="shared" si="1"/>
        <v>0</v>
      </c>
      <c r="U8" s="12">
        <f t="shared" si="2"/>
        <v>119</v>
      </c>
      <c r="V8" s="12">
        <f t="shared" si="3"/>
        <v>0</v>
      </c>
      <c r="W8" s="12">
        <f t="shared" si="4"/>
        <v>11.9</v>
      </c>
      <c r="X8" s="14">
        <f t="shared" si="5"/>
        <v>238</v>
      </c>
      <c r="Y8" s="14">
        <f t="shared" si="6"/>
        <v>476</v>
      </c>
      <c r="Z8" s="14">
        <f t="shared" si="6"/>
        <v>833</v>
      </c>
      <c r="AA8" s="14">
        <f t="shared" si="6"/>
        <v>452.2</v>
      </c>
      <c r="AB8" s="14">
        <f t="shared" si="6"/>
        <v>511.7</v>
      </c>
      <c r="AC8" s="14"/>
      <c r="AD8" s="4">
        <f t="shared" si="14"/>
        <v>2510.9</v>
      </c>
    </row>
    <row r="9" spans="1:30" x14ac:dyDescent="0.3">
      <c r="A9" t="s">
        <v>11</v>
      </c>
      <c r="B9" t="s">
        <v>12</v>
      </c>
      <c r="C9" s="2">
        <v>18</v>
      </c>
      <c r="D9" s="6">
        <v>38</v>
      </c>
      <c r="E9" s="6">
        <v>33</v>
      </c>
      <c r="F9" s="6">
        <v>41</v>
      </c>
      <c r="G9" s="6">
        <v>40</v>
      </c>
      <c r="H9" s="6">
        <v>55</v>
      </c>
      <c r="I9" s="8">
        <f t="shared" si="7"/>
        <v>0</v>
      </c>
      <c r="J9" s="8">
        <f t="shared" si="8"/>
        <v>0</v>
      </c>
      <c r="K9" s="8">
        <f t="shared" si="9"/>
        <v>1</v>
      </c>
      <c r="L9" s="8">
        <f t="shared" si="10"/>
        <v>0</v>
      </c>
      <c r="M9" s="8">
        <f t="shared" si="11"/>
        <v>15</v>
      </c>
      <c r="N9" s="10">
        <f t="shared" si="12"/>
        <v>684</v>
      </c>
      <c r="O9" s="10">
        <f t="shared" si="0"/>
        <v>594</v>
      </c>
      <c r="P9" s="10">
        <f t="shared" si="0"/>
        <v>738</v>
      </c>
      <c r="Q9" s="10">
        <f t="shared" si="0"/>
        <v>720</v>
      </c>
      <c r="R9" s="10">
        <f t="shared" si="0"/>
        <v>990</v>
      </c>
      <c r="S9" s="12">
        <f t="shared" si="13"/>
        <v>0</v>
      </c>
      <c r="T9" s="12">
        <f t="shared" si="1"/>
        <v>0</v>
      </c>
      <c r="U9" s="12">
        <f t="shared" si="2"/>
        <v>9</v>
      </c>
      <c r="V9" s="12">
        <f t="shared" si="3"/>
        <v>0</v>
      </c>
      <c r="W9" s="12">
        <f t="shared" si="4"/>
        <v>135</v>
      </c>
      <c r="X9" s="14">
        <f t="shared" si="5"/>
        <v>684</v>
      </c>
      <c r="Y9" s="14">
        <f t="shared" si="6"/>
        <v>594</v>
      </c>
      <c r="Z9" s="14">
        <f t="shared" si="6"/>
        <v>747</v>
      </c>
      <c r="AA9" s="14">
        <f t="shared" si="6"/>
        <v>720</v>
      </c>
      <c r="AB9" s="14">
        <f t="shared" si="6"/>
        <v>1125</v>
      </c>
      <c r="AC9" s="14"/>
      <c r="AD9" s="4">
        <f t="shared" si="14"/>
        <v>3870</v>
      </c>
    </row>
    <row r="10" spans="1:30" x14ac:dyDescent="0.3">
      <c r="A10" t="s">
        <v>13</v>
      </c>
      <c r="B10" t="s">
        <v>14</v>
      </c>
      <c r="C10" s="2">
        <v>14.1</v>
      </c>
      <c r="D10" s="6">
        <v>44</v>
      </c>
      <c r="E10" s="6">
        <v>40</v>
      </c>
      <c r="F10" s="6">
        <v>48</v>
      </c>
      <c r="G10" s="6">
        <v>41</v>
      </c>
      <c r="H10" s="6">
        <v>39</v>
      </c>
      <c r="I10" s="8">
        <f t="shared" si="7"/>
        <v>4</v>
      </c>
      <c r="J10" s="8">
        <f t="shared" si="8"/>
        <v>0</v>
      </c>
      <c r="K10" s="8">
        <f t="shared" si="9"/>
        <v>8</v>
      </c>
      <c r="L10" s="8">
        <f t="shared" si="10"/>
        <v>1</v>
      </c>
      <c r="M10" s="8">
        <f t="shared" si="11"/>
        <v>0</v>
      </c>
      <c r="N10" s="10">
        <f t="shared" si="12"/>
        <v>620.4</v>
      </c>
      <c r="O10" s="10">
        <f t="shared" si="0"/>
        <v>564</v>
      </c>
      <c r="P10" s="10">
        <f t="shared" si="0"/>
        <v>676.8</v>
      </c>
      <c r="Q10" s="10">
        <f t="shared" si="0"/>
        <v>578.1</v>
      </c>
      <c r="R10" s="10">
        <f t="shared" si="0"/>
        <v>549.9</v>
      </c>
      <c r="S10" s="12">
        <f t="shared" si="13"/>
        <v>28.2</v>
      </c>
      <c r="T10" s="12">
        <f t="shared" si="1"/>
        <v>0</v>
      </c>
      <c r="U10" s="12">
        <f t="shared" si="2"/>
        <v>56.4</v>
      </c>
      <c r="V10" s="12">
        <f t="shared" si="3"/>
        <v>7.05</v>
      </c>
      <c r="W10" s="12">
        <f t="shared" si="4"/>
        <v>0</v>
      </c>
      <c r="X10" s="14">
        <f t="shared" si="5"/>
        <v>648.6</v>
      </c>
      <c r="Y10" s="14">
        <f t="shared" si="6"/>
        <v>564</v>
      </c>
      <c r="Z10" s="14">
        <f t="shared" si="6"/>
        <v>733.19999999999993</v>
      </c>
      <c r="AA10" s="14">
        <f t="shared" si="6"/>
        <v>585.15</v>
      </c>
      <c r="AB10" s="14">
        <f t="shared" si="6"/>
        <v>549.9</v>
      </c>
      <c r="AC10" s="14"/>
      <c r="AD10" s="4">
        <f t="shared" si="14"/>
        <v>3080.85</v>
      </c>
    </row>
    <row r="11" spans="1:30" x14ac:dyDescent="0.3">
      <c r="A11" t="s">
        <v>16</v>
      </c>
      <c r="B11" t="s">
        <v>15</v>
      </c>
      <c r="C11" s="2">
        <v>15.9</v>
      </c>
      <c r="D11" s="6">
        <v>15</v>
      </c>
      <c r="E11" s="6">
        <v>39</v>
      </c>
      <c r="F11" s="6">
        <v>40</v>
      </c>
      <c r="G11" s="6">
        <v>41</v>
      </c>
      <c r="H11" s="6">
        <v>44</v>
      </c>
      <c r="I11" s="8">
        <f t="shared" si="7"/>
        <v>0</v>
      </c>
      <c r="J11" s="8">
        <f t="shared" si="8"/>
        <v>0</v>
      </c>
      <c r="K11" s="8">
        <f t="shared" si="9"/>
        <v>0</v>
      </c>
      <c r="L11" s="8">
        <f t="shared" si="10"/>
        <v>1</v>
      </c>
      <c r="M11" s="8">
        <f t="shared" si="11"/>
        <v>4</v>
      </c>
      <c r="N11" s="10">
        <f t="shared" si="12"/>
        <v>238.5</v>
      </c>
      <c r="O11" s="10">
        <f t="shared" si="0"/>
        <v>620.1</v>
      </c>
      <c r="P11" s="10">
        <f t="shared" si="0"/>
        <v>636</v>
      </c>
      <c r="Q11" s="10">
        <f t="shared" si="0"/>
        <v>651.9</v>
      </c>
      <c r="R11" s="10">
        <f t="shared" si="0"/>
        <v>699.6</v>
      </c>
      <c r="S11" s="12">
        <f t="shared" si="13"/>
        <v>0</v>
      </c>
      <c r="T11" s="12">
        <f t="shared" si="1"/>
        <v>0</v>
      </c>
      <c r="U11" s="12">
        <f t="shared" si="2"/>
        <v>0</v>
      </c>
      <c r="V11" s="12">
        <f t="shared" si="3"/>
        <v>7.95</v>
      </c>
      <c r="W11" s="12">
        <f t="shared" si="4"/>
        <v>31.8</v>
      </c>
      <c r="X11" s="14">
        <f t="shared" si="5"/>
        <v>238.5</v>
      </c>
      <c r="Y11" s="14">
        <f t="shared" si="6"/>
        <v>620.1</v>
      </c>
      <c r="Z11" s="14">
        <f t="shared" si="6"/>
        <v>636</v>
      </c>
      <c r="AA11" s="14">
        <f t="shared" si="6"/>
        <v>659.85</v>
      </c>
      <c r="AB11" s="14">
        <f t="shared" si="6"/>
        <v>731.4</v>
      </c>
      <c r="AC11" s="14"/>
      <c r="AD11" s="4">
        <f t="shared" si="14"/>
        <v>2885.85</v>
      </c>
    </row>
    <row r="12" spans="1:30" x14ac:dyDescent="0.3">
      <c r="A12" t="s">
        <v>17</v>
      </c>
      <c r="B12" t="s">
        <v>18</v>
      </c>
      <c r="C12" s="2">
        <v>15.9</v>
      </c>
      <c r="D12" s="6">
        <v>42</v>
      </c>
      <c r="E12" s="6">
        <v>33</v>
      </c>
      <c r="F12" s="6">
        <v>54</v>
      </c>
      <c r="G12" s="6">
        <v>40</v>
      </c>
      <c r="H12" s="6">
        <v>41</v>
      </c>
      <c r="I12" s="8">
        <f t="shared" si="7"/>
        <v>2</v>
      </c>
      <c r="J12" s="8">
        <f t="shared" si="8"/>
        <v>0</v>
      </c>
      <c r="K12" s="8">
        <f t="shared" si="9"/>
        <v>14</v>
      </c>
      <c r="L12" s="8">
        <f t="shared" si="10"/>
        <v>0</v>
      </c>
      <c r="M12" s="8">
        <f t="shared" si="11"/>
        <v>1</v>
      </c>
      <c r="N12" s="10">
        <f t="shared" si="12"/>
        <v>667.80000000000007</v>
      </c>
      <c r="O12" s="10">
        <f t="shared" si="0"/>
        <v>524.70000000000005</v>
      </c>
      <c r="P12" s="10">
        <f t="shared" si="0"/>
        <v>858.6</v>
      </c>
      <c r="Q12" s="10">
        <f t="shared" si="0"/>
        <v>636</v>
      </c>
      <c r="R12" s="10">
        <f t="shared" si="0"/>
        <v>651.9</v>
      </c>
      <c r="S12" s="12">
        <f t="shared" si="13"/>
        <v>15.9</v>
      </c>
      <c r="T12" s="12">
        <f t="shared" si="1"/>
        <v>0</v>
      </c>
      <c r="U12" s="12">
        <f t="shared" si="2"/>
        <v>111.3</v>
      </c>
      <c r="V12" s="12">
        <f t="shared" si="3"/>
        <v>0</v>
      </c>
      <c r="W12" s="12">
        <f t="shared" si="4"/>
        <v>7.95</v>
      </c>
      <c r="X12" s="14">
        <f t="shared" si="5"/>
        <v>683.7</v>
      </c>
      <c r="Y12" s="14">
        <f t="shared" si="6"/>
        <v>524.70000000000005</v>
      </c>
      <c r="Z12" s="14">
        <f t="shared" si="6"/>
        <v>969.9</v>
      </c>
      <c r="AA12" s="14">
        <f t="shared" si="6"/>
        <v>636</v>
      </c>
      <c r="AB12" s="14">
        <f t="shared" si="6"/>
        <v>659.85</v>
      </c>
      <c r="AC12" s="14"/>
      <c r="AD12" s="4">
        <f t="shared" si="14"/>
        <v>3474.15</v>
      </c>
    </row>
    <row r="13" spans="1:30" x14ac:dyDescent="0.3">
      <c r="A13" t="s">
        <v>19</v>
      </c>
      <c r="B13" t="s">
        <v>20</v>
      </c>
      <c r="C13" s="2">
        <v>14.7</v>
      </c>
      <c r="D13" s="6">
        <v>45</v>
      </c>
      <c r="E13" s="6">
        <v>30</v>
      </c>
      <c r="F13" s="6">
        <v>28</v>
      </c>
      <c r="G13" s="6">
        <v>41</v>
      </c>
      <c r="H13" s="6">
        <v>48</v>
      </c>
      <c r="I13" s="8">
        <f t="shared" si="7"/>
        <v>5</v>
      </c>
      <c r="J13" s="8">
        <f t="shared" si="8"/>
        <v>0</v>
      </c>
      <c r="K13" s="8">
        <f t="shared" si="9"/>
        <v>0</v>
      </c>
      <c r="L13" s="8">
        <f t="shared" si="10"/>
        <v>1</v>
      </c>
      <c r="M13" s="8">
        <f t="shared" si="11"/>
        <v>8</v>
      </c>
      <c r="N13" s="10">
        <f t="shared" si="12"/>
        <v>661.5</v>
      </c>
      <c r="O13" s="10">
        <f t="shared" si="0"/>
        <v>441</v>
      </c>
      <c r="P13" s="10">
        <f t="shared" si="0"/>
        <v>411.59999999999997</v>
      </c>
      <c r="Q13" s="10">
        <f t="shared" si="0"/>
        <v>602.69999999999993</v>
      </c>
      <c r="R13" s="10">
        <f t="shared" si="0"/>
        <v>705.59999999999991</v>
      </c>
      <c r="S13" s="12">
        <f t="shared" si="13"/>
        <v>36.75</v>
      </c>
      <c r="T13" s="12">
        <f t="shared" si="1"/>
        <v>0</v>
      </c>
      <c r="U13" s="12">
        <f t="shared" si="2"/>
        <v>0</v>
      </c>
      <c r="V13" s="12">
        <f t="shared" si="3"/>
        <v>7.35</v>
      </c>
      <c r="W13" s="12">
        <f t="shared" si="4"/>
        <v>58.8</v>
      </c>
      <c r="X13" s="14">
        <f t="shared" si="5"/>
        <v>698.25</v>
      </c>
      <c r="Y13" s="14">
        <f t="shared" si="6"/>
        <v>441</v>
      </c>
      <c r="Z13" s="14">
        <f t="shared" si="6"/>
        <v>411.59999999999997</v>
      </c>
      <c r="AA13" s="14">
        <f t="shared" si="6"/>
        <v>610.04999999999995</v>
      </c>
      <c r="AB13" s="14">
        <f t="shared" si="6"/>
        <v>764.39999999999986</v>
      </c>
      <c r="AC13" s="14"/>
      <c r="AD13" s="4">
        <f t="shared" si="14"/>
        <v>2925.2999999999993</v>
      </c>
    </row>
    <row r="14" spans="1:30" x14ac:dyDescent="0.3">
      <c r="A14" t="s">
        <v>21</v>
      </c>
      <c r="B14" t="s">
        <v>22</v>
      </c>
      <c r="C14" s="2">
        <v>13.2</v>
      </c>
      <c r="D14" s="6">
        <v>22</v>
      </c>
      <c r="E14" s="6">
        <v>64</v>
      </c>
      <c r="F14" s="6">
        <v>40</v>
      </c>
      <c r="G14" s="6">
        <v>40</v>
      </c>
      <c r="H14" s="6">
        <v>39</v>
      </c>
      <c r="I14" s="8">
        <f t="shared" si="7"/>
        <v>0</v>
      </c>
      <c r="J14" s="8">
        <f t="shared" si="8"/>
        <v>24</v>
      </c>
      <c r="K14" s="8">
        <f t="shared" si="9"/>
        <v>0</v>
      </c>
      <c r="L14" s="8">
        <f t="shared" si="10"/>
        <v>0</v>
      </c>
      <c r="M14" s="8">
        <f t="shared" si="11"/>
        <v>0</v>
      </c>
      <c r="N14" s="10">
        <f t="shared" si="12"/>
        <v>290.39999999999998</v>
      </c>
      <c r="O14" s="10">
        <f t="shared" si="0"/>
        <v>844.8</v>
      </c>
      <c r="P14" s="10">
        <f t="shared" si="0"/>
        <v>528</v>
      </c>
      <c r="Q14" s="10">
        <f t="shared" si="0"/>
        <v>528</v>
      </c>
      <c r="R14" s="10">
        <f t="shared" si="0"/>
        <v>514.79999999999995</v>
      </c>
      <c r="S14" s="12">
        <f t="shared" si="13"/>
        <v>0</v>
      </c>
      <c r="T14" s="12">
        <f t="shared" si="1"/>
        <v>158.39999999999998</v>
      </c>
      <c r="U14" s="12">
        <f t="shared" si="2"/>
        <v>0</v>
      </c>
      <c r="V14" s="12">
        <f t="shared" si="3"/>
        <v>0</v>
      </c>
      <c r="W14" s="12">
        <f t="shared" si="4"/>
        <v>0</v>
      </c>
      <c r="X14" s="14">
        <f t="shared" si="5"/>
        <v>290.39999999999998</v>
      </c>
      <c r="Y14" s="14">
        <f t="shared" si="6"/>
        <v>1003.1999999999999</v>
      </c>
      <c r="Z14" s="14">
        <f t="shared" si="6"/>
        <v>528</v>
      </c>
      <c r="AA14" s="14">
        <f t="shared" si="6"/>
        <v>528</v>
      </c>
      <c r="AB14" s="14">
        <f t="shared" si="6"/>
        <v>514.79999999999995</v>
      </c>
      <c r="AC14" s="14"/>
      <c r="AD14" s="4">
        <f t="shared" si="14"/>
        <v>2864.3999999999996</v>
      </c>
    </row>
    <row r="15" spans="1:30" x14ac:dyDescent="0.3">
      <c r="A15" t="s">
        <v>23</v>
      </c>
      <c r="B15" t="s">
        <v>24</v>
      </c>
      <c r="C15" s="2">
        <v>17.5</v>
      </c>
      <c r="D15" s="6">
        <v>40</v>
      </c>
      <c r="E15" s="6">
        <v>32</v>
      </c>
      <c r="F15" s="6">
        <v>33</v>
      </c>
      <c r="G15" s="6">
        <v>50</v>
      </c>
      <c r="H15" s="6">
        <v>41</v>
      </c>
      <c r="I15" s="8">
        <f t="shared" si="7"/>
        <v>0</v>
      </c>
      <c r="J15" s="8">
        <f t="shared" si="8"/>
        <v>0</v>
      </c>
      <c r="K15" s="8">
        <f t="shared" si="9"/>
        <v>0</v>
      </c>
      <c r="L15" s="8">
        <f t="shared" si="10"/>
        <v>10</v>
      </c>
      <c r="M15" s="8">
        <f t="shared" si="11"/>
        <v>1</v>
      </c>
      <c r="N15" s="10">
        <f t="shared" si="12"/>
        <v>700</v>
      </c>
      <c r="O15" s="10">
        <f t="shared" si="0"/>
        <v>560</v>
      </c>
      <c r="P15" s="10">
        <f t="shared" si="0"/>
        <v>577.5</v>
      </c>
      <c r="Q15" s="10">
        <f t="shared" si="0"/>
        <v>875</v>
      </c>
      <c r="R15" s="10">
        <f t="shared" si="0"/>
        <v>717.5</v>
      </c>
      <c r="S15" s="12">
        <f t="shared" si="13"/>
        <v>0</v>
      </c>
      <c r="T15" s="12">
        <f t="shared" si="1"/>
        <v>0</v>
      </c>
      <c r="U15" s="12">
        <f t="shared" si="2"/>
        <v>0</v>
      </c>
      <c r="V15" s="12">
        <f t="shared" si="3"/>
        <v>87.5</v>
      </c>
      <c r="W15" s="12">
        <f t="shared" si="4"/>
        <v>8.75</v>
      </c>
      <c r="X15" s="14">
        <f t="shared" si="5"/>
        <v>700</v>
      </c>
      <c r="Y15" s="14">
        <f t="shared" si="6"/>
        <v>560</v>
      </c>
      <c r="Z15" s="14">
        <f t="shared" si="6"/>
        <v>577.5</v>
      </c>
      <c r="AA15" s="14">
        <f t="shared" si="6"/>
        <v>962.5</v>
      </c>
      <c r="AB15" s="14">
        <f t="shared" si="6"/>
        <v>726.25</v>
      </c>
      <c r="AC15" s="14"/>
      <c r="AD15" s="4">
        <f t="shared" si="14"/>
        <v>3526.25</v>
      </c>
    </row>
    <row r="16" spans="1:30" x14ac:dyDescent="0.3">
      <c r="A16" t="s">
        <v>25</v>
      </c>
      <c r="B16" t="s">
        <v>26</v>
      </c>
      <c r="C16" s="2">
        <v>12.6</v>
      </c>
      <c r="D16" s="6">
        <v>41</v>
      </c>
      <c r="E16" s="6">
        <v>40</v>
      </c>
      <c r="F16" s="6">
        <v>41</v>
      </c>
      <c r="G16" s="6">
        <v>32</v>
      </c>
      <c r="H16" s="6">
        <v>47</v>
      </c>
      <c r="I16" s="8">
        <f t="shared" si="7"/>
        <v>1</v>
      </c>
      <c r="J16" s="8">
        <f t="shared" si="8"/>
        <v>0</v>
      </c>
      <c r="K16" s="8">
        <f t="shared" si="9"/>
        <v>1</v>
      </c>
      <c r="L16" s="8">
        <f t="shared" si="10"/>
        <v>0</v>
      </c>
      <c r="M16" s="8">
        <f t="shared" si="11"/>
        <v>7</v>
      </c>
      <c r="N16" s="10">
        <f t="shared" si="12"/>
        <v>516.6</v>
      </c>
      <c r="O16" s="10">
        <f t="shared" si="0"/>
        <v>504</v>
      </c>
      <c r="P16" s="10">
        <f t="shared" si="0"/>
        <v>516.6</v>
      </c>
      <c r="Q16" s="10">
        <f t="shared" si="0"/>
        <v>403.2</v>
      </c>
      <c r="R16" s="10">
        <f t="shared" si="0"/>
        <v>592.19999999999993</v>
      </c>
      <c r="S16" s="12">
        <f t="shared" si="13"/>
        <v>6.3</v>
      </c>
      <c r="T16" s="12">
        <f t="shared" si="1"/>
        <v>0</v>
      </c>
      <c r="U16" s="12">
        <f t="shared" si="2"/>
        <v>6.3</v>
      </c>
      <c r="V16" s="12">
        <f t="shared" si="3"/>
        <v>0</v>
      </c>
      <c r="W16" s="12">
        <f t="shared" si="4"/>
        <v>44.1</v>
      </c>
      <c r="X16" s="14">
        <f t="shared" si="5"/>
        <v>522.9</v>
      </c>
      <c r="Y16" s="14">
        <f t="shared" si="6"/>
        <v>504</v>
      </c>
      <c r="Z16" s="14">
        <f t="shared" si="6"/>
        <v>522.9</v>
      </c>
      <c r="AA16" s="14">
        <f t="shared" si="6"/>
        <v>403.2</v>
      </c>
      <c r="AB16" s="14">
        <f t="shared" si="6"/>
        <v>636.29999999999995</v>
      </c>
      <c r="AC16" s="14"/>
      <c r="AD16" s="4">
        <f t="shared" si="14"/>
        <v>2589.3000000000002</v>
      </c>
    </row>
    <row r="17" spans="1:30" x14ac:dyDescent="0.3">
      <c r="A17" t="s">
        <v>27</v>
      </c>
      <c r="B17" t="s">
        <v>28</v>
      </c>
      <c r="C17" s="2">
        <v>17.5</v>
      </c>
      <c r="D17" s="6">
        <v>25</v>
      </c>
      <c r="E17" s="6">
        <v>41</v>
      </c>
      <c r="F17" s="6">
        <v>49</v>
      </c>
      <c r="G17" s="6">
        <v>41</v>
      </c>
      <c r="H17" s="6">
        <v>40</v>
      </c>
      <c r="I17" s="8">
        <f t="shared" si="7"/>
        <v>0</v>
      </c>
      <c r="J17" s="8">
        <f t="shared" si="8"/>
        <v>1</v>
      </c>
      <c r="K17" s="8">
        <f t="shared" si="9"/>
        <v>9</v>
      </c>
      <c r="L17" s="8">
        <f t="shared" si="10"/>
        <v>1</v>
      </c>
      <c r="M17" s="8">
        <f t="shared" si="11"/>
        <v>0</v>
      </c>
      <c r="N17" s="10">
        <f t="shared" si="12"/>
        <v>437.5</v>
      </c>
      <c r="O17" s="10">
        <f t="shared" si="0"/>
        <v>717.5</v>
      </c>
      <c r="P17" s="10">
        <f t="shared" si="0"/>
        <v>857.5</v>
      </c>
      <c r="Q17" s="10">
        <f t="shared" si="0"/>
        <v>717.5</v>
      </c>
      <c r="R17" s="10">
        <f t="shared" si="0"/>
        <v>700</v>
      </c>
      <c r="S17" s="12">
        <f t="shared" si="13"/>
        <v>0</v>
      </c>
      <c r="T17" s="12">
        <f t="shared" si="1"/>
        <v>8.75</v>
      </c>
      <c r="U17" s="12">
        <f t="shared" si="2"/>
        <v>78.75</v>
      </c>
      <c r="V17" s="12">
        <f t="shared" si="3"/>
        <v>8.75</v>
      </c>
      <c r="W17" s="12">
        <f t="shared" si="4"/>
        <v>0</v>
      </c>
      <c r="X17" s="14">
        <f t="shared" si="5"/>
        <v>437.5</v>
      </c>
      <c r="Y17" s="14">
        <f t="shared" si="6"/>
        <v>726.25</v>
      </c>
      <c r="Z17" s="14">
        <f t="shared" si="6"/>
        <v>936.25</v>
      </c>
      <c r="AA17" s="14">
        <f t="shared" si="6"/>
        <v>726.25</v>
      </c>
      <c r="AB17" s="14">
        <f t="shared" si="6"/>
        <v>700</v>
      </c>
      <c r="AC17" s="14"/>
      <c r="AD17" s="4">
        <f t="shared" si="14"/>
        <v>3526.25</v>
      </c>
    </row>
    <row r="18" spans="1:30" x14ac:dyDescent="0.3">
      <c r="A18" t="s">
        <v>29</v>
      </c>
      <c r="B18" t="s">
        <v>30</v>
      </c>
      <c r="C18" s="2">
        <v>11.7</v>
      </c>
      <c r="D18" s="6">
        <v>30</v>
      </c>
      <c r="E18" s="6">
        <v>38</v>
      </c>
      <c r="F18" s="6">
        <v>43</v>
      </c>
      <c r="G18" s="6">
        <v>44</v>
      </c>
      <c r="H18" s="6">
        <v>39</v>
      </c>
      <c r="I18" s="8">
        <f t="shared" si="7"/>
        <v>0</v>
      </c>
      <c r="J18" s="8">
        <f t="shared" si="8"/>
        <v>0</v>
      </c>
      <c r="K18" s="8">
        <f t="shared" si="9"/>
        <v>3</v>
      </c>
      <c r="L18" s="8">
        <f t="shared" si="10"/>
        <v>4</v>
      </c>
      <c r="M18" s="8">
        <f t="shared" si="11"/>
        <v>0</v>
      </c>
      <c r="N18" s="10">
        <f t="shared" si="12"/>
        <v>351</v>
      </c>
      <c r="O18" s="10">
        <f t="shared" si="0"/>
        <v>444.59999999999997</v>
      </c>
      <c r="P18" s="10">
        <f t="shared" si="0"/>
        <v>503.09999999999997</v>
      </c>
      <c r="Q18" s="10">
        <f t="shared" si="0"/>
        <v>514.79999999999995</v>
      </c>
      <c r="R18" s="10">
        <f t="shared" si="0"/>
        <v>456.29999999999995</v>
      </c>
      <c r="S18" s="12">
        <f t="shared" si="13"/>
        <v>0</v>
      </c>
      <c r="T18" s="12">
        <f t="shared" si="1"/>
        <v>0</v>
      </c>
      <c r="U18" s="12">
        <f t="shared" si="2"/>
        <v>17.549999999999997</v>
      </c>
      <c r="V18" s="12">
        <f t="shared" si="3"/>
        <v>23.4</v>
      </c>
      <c r="W18" s="12">
        <f t="shared" si="4"/>
        <v>0</v>
      </c>
      <c r="X18" s="14">
        <f t="shared" si="5"/>
        <v>351</v>
      </c>
      <c r="Y18" s="14">
        <f t="shared" si="6"/>
        <v>444.59999999999997</v>
      </c>
      <c r="Z18" s="14">
        <f t="shared" si="6"/>
        <v>520.65</v>
      </c>
      <c r="AA18" s="14">
        <f t="shared" si="6"/>
        <v>538.19999999999993</v>
      </c>
      <c r="AB18" s="14">
        <f t="shared" si="6"/>
        <v>456.29999999999995</v>
      </c>
      <c r="AC18" s="14"/>
      <c r="AD18" s="4">
        <f t="shared" si="14"/>
        <v>2310.75</v>
      </c>
    </row>
    <row r="19" spans="1:30" x14ac:dyDescent="0.3">
      <c r="N19" s="2"/>
      <c r="O19" s="2"/>
      <c r="P19" s="2"/>
      <c r="Q19" s="2"/>
      <c r="R19" s="2"/>
    </row>
    <row r="20" spans="1:30" x14ac:dyDescent="0.3">
      <c r="A20" t="s">
        <v>36</v>
      </c>
      <c r="C20" s="2">
        <f>MAX(C4:C18)</f>
        <v>30.5</v>
      </c>
      <c r="D20">
        <f>MAX(D4:D18)</f>
        <v>47</v>
      </c>
      <c r="E20">
        <f t="shared" ref="E20:M20" si="15">MAX(E4:E18)</f>
        <v>64</v>
      </c>
      <c r="F20">
        <f t="shared" si="15"/>
        <v>60</v>
      </c>
      <c r="G20">
        <f t="shared" si="15"/>
        <v>50</v>
      </c>
      <c r="H20">
        <f t="shared" si="15"/>
        <v>55</v>
      </c>
      <c r="I20">
        <f t="shared" si="15"/>
        <v>7</v>
      </c>
      <c r="J20">
        <f t="shared" si="15"/>
        <v>24</v>
      </c>
      <c r="K20">
        <f t="shared" si="15"/>
        <v>20</v>
      </c>
      <c r="L20">
        <f t="shared" si="15"/>
        <v>10</v>
      </c>
      <c r="M20">
        <f t="shared" si="15"/>
        <v>15</v>
      </c>
      <c r="N20" s="2">
        <f>MAX(N4:N18)</f>
        <v>1433.5</v>
      </c>
      <c r="O20" s="2">
        <f t="shared" ref="O20:AB20" si="16">MAX(O4:O18)</f>
        <v>1342</v>
      </c>
      <c r="P20" s="2">
        <f t="shared" si="16"/>
        <v>1220</v>
      </c>
      <c r="Q20" s="2">
        <f t="shared" si="16"/>
        <v>1281</v>
      </c>
      <c r="R20" s="2">
        <f t="shared" si="16"/>
        <v>1220</v>
      </c>
      <c r="S20" s="2">
        <f t="shared" si="16"/>
        <v>106.75</v>
      </c>
      <c r="T20" s="2">
        <f t="shared" si="16"/>
        <v>158.39999999999998</v>
      </c>
      <c r="U20" s="2">
        <f t="shared" si="16"/>
        <v>119</v>
      </c>
      <c r="V20" s="2">
        <f t="shared" si="16"/>
        <v>87.5</v>
      </c>
      <c r="W20" s="2">
        <f t="shared" si="16"/>
        <v>135</v>
      </c>
      <c r="X20" s="2">
        <f t="shared" si="16"/>
        <v>1540.25</v>
      </c>
      <c r="Y20" s="2">
        <f t="shared" si="16"/>
        <v>1403</v>
      </c>
      <c r="Z20" s="2">
        <f t="shared" si="16"/>
        <v>1220</v>
      </c>
      <c r="AA20" s="2">
        <f t="shared" si="16"/>
        <v>1311.5</v>
      </c>
      <c r="AB20" s="2">
        <f t="shared" si="16"/>
        <v>1220</v>
      </c>
      <c r="AC20" s="2"/>
      <c r="AD20" s="2">
        <f>MAX(AD4:AD18)</f>
        <v>6694.75</v>
      </c>
    </row>
    <row r="21" spans="1:30" x14ac:dyDescent="0.3">
      <c r="A21" t="s">
        <v>37</v>
      </c>
      <c r="C21" s="2">
        <f>MIN(C4:C18)</f>
        <v>9</v>
      </c>
      <c r="D21">
        <f>MIN(D4:D18)</f>
        <v>15</v>
      </c>
      <c r="E21">
        <f t="shared" ref="E21:M21" si="17">MIN(E4:E18)</f>
        <v>22</v>
      </c>
      <c r="F21">
        <f t="shared" si="17"/>
        <v>28</v>
      </c>
      <c r="G21">
        <f t="shared" si="17"/>
        <v>32</v>
      </c>
      <c r="H21">
        <f t="shared" si="17"/>
        <v>39</v>
      </c>
      <c r="I21">
        <f t="shared" si="17"/>
        <v>0</v>
      </c>
      <c r="J21">
        <f t="shared" si="17"/>
        <v>0</v>
      </c>
      <c r="K21">
        <f t="shared" si="17"/>
        <v>0</v>
      </c>
      <c r="L21">
        <f t="shared" si="17"/>
        <v>0</v>
      </c>
      <c r="M21">
        <f t="shared" si="17"/>
        <v>0</v>
      </c>
      <c r="N21" s="2">
        <f>MIN(N4:N18)</f>
        <v>238</v>
      </c>
      <c r="O21" s="2">
        <f t="shared" ref="O21:AB21" si="18">MIN(O4:O18)</f>
        <v>198</v>
      </c>
      <c r="P21" s="2">
        <f t="shared" si="18"/>
        <v>411.59999999999997</v>
      </c>
      <c r="Q21" s="2">
        <f t="shared" si="18"/>
        <v>342</v>
      </c>
      <c r="R21" s="2">
        <f t="shared" si="18"/>
        <v>396</v>
      </c>
      <c r="S21" s="2">
        <f t="shared" si="18"/>
        <v>0</v>
      </c>
      <c r="T21" s="2">
        <f t="shared" si="18"/>
        <v>0</v>
      </c>
      <c r="U21" s="2">
        <f t="shared" si="18"/>
        <v>0</v>
      </c>
      <c r="V21" s="2">
        <f t="shared" si="18"/>
        <v>0</v>
      </c>
      <c r="W21" s="2">
        <f t="shared" si="18"/>
        <v>0</v>
      </c>
      <c r="X21" s="2">
        <f t="shared" si="18"/>
        <v>238</v>
      </c>
      <c r="Y21" s="2">
        <f t="shared" si="18"/>
        <v>198</v>
      </c>
      <c r="Z21" s="2">
        <f t="shared" si="18"/>
        <v>411.59999999999997</v>
      </c>
      <c r="AA21" s="2">
        <f t="shared" si="18"/>
        <v>342</v>
      </c>
      <c r="AB21" s="2">
        <f t="shared" si="18"/>
        <v>414</v>
      </c>
      <c r="AC21" s="2"/>
      <c r="AD21" s="2">
        <f>MIN(AD4:AD18)</f>
        <v>1822.5</v>
      </c>
    </row>
    <row r="22" spans="1:30" x14ac:dyDescent="0.3">
      <c r="A22" t="s">
        <v>38</v>
      </c>
      <c r="C22" s="3">
        <f>AVERAGEA(C4:C18)</f>
        <v>15.366666666666665</v>
      </c>
      <c r="D22" s="3">
        <f>AVERAGEA(D4:D18)</f>
        <v>34.266666666666666</v>
      </c>
      <c r="E22" s="3">
        <f t="shared" ref="E22:M22" si="19">AVERAGEA(E4:E18)</f>
        <v>38.466666666666669</v>
      </c>
      <c r="F22" s="3">
        <f t="shared" si="19"/>
        <v>43.866666666666667</v>
      </c>
      <c r="G22" s="3">
        <f t="shared" si="19"/>
        <v>40.200000000000003</v>
      </c>
      <c r="H22" s="3">
        <f t="shared" si="19"/>
        <v>43.266666666666666</v>
      </c>
      <c r="I22" s="3">
        <f t="shared" si="19"/>
        <v>1.2666666666666666</v>
      </c>
      <c r="J22" s="3">
        <f t="shared" si="19"/>
        <v>2</v>
      </c>
      <c r="K22" s="3">
        <f t="shared" si="19"/>
        <v>5.1333333333333337</v>
      </c>
      <c r="L22" s="3">
        <f t="shared" si="19"/>
        <v>1.3333333333333333</v>
      </c>
      <c r="M22" s="3">
        <f t="shared" si="19"/>
        <v>3.4666666666666668</v>
      </c>
      <c r="N22" s="2">
        <f>AVERAGEA(N4:N18)</f>
        <v>540.11333333333334</v>
      </c>
      <c r="O22" s="2">
        <f t="shared" ref="O22:AB22" si="20">AVERAGEA(O4:O18)</f>
        <v>597.54666666666674</v>
      </c>
      <c r="P22" s="2">
        <f t="shared" si="20"/>
        <v>663.18000000000006</v>
      </c>
      <c r="Q22" s="2">
        <f t="shared" si="20"/>
        <v>623.19333333333316</v>
      </c>
      <c r="R22" s="2">
        <f t="shared" si="20"/>
        <v>664.57333333333327</v>
      </c>
      <c r="S22" s="2">
        <f t="shared" si="20"/>
        <v>12.926666666666668</v>
      </c>
      <c r="T22" s="2">
        <f t="shared" si="20"/>
        <v>15.626666666666665</v>
      </c>
      <c r="U22" s="2">
        <f t="shared" si="20"/>
        <v>34.22</v>
      </c>
      <c r="V22" s="2">
        <f t="shared" si="20"/>
        <v>11.5</v>
      </c>
      <c r="W22" s="2">
        <f t="shared" si="20"/>
        <v>26.253333333333334</v>
      </c>
      <c r="X22" s="2">
        <f t="shared" si="20"/>
        <v>553.03999999999985</v>
      </c>
      <c r="Y22" s="2">
        <f t="shared" si="20"/>
        <v>613.1733333333334</v>
      </c>
      <c r="Z22" s="2">
        <f t="shared" si="20"/>
        <v>697.4</v>
      </c>
      <c r="AA22" s="2">
        <f t="shared" si="20"/>
        <v>634.69333333333338</v>
      </c>
      <c r="AB22" s="2">
        <f t="shared" si="20"/>
        <v>690.82666666666648</v>
      </c>
      <c r="AC22" s="2"/>
      <c r="AD22" s="2">
        <f>AVERAGEA(AD4:AD18)</f>
        <v>3189.1333333333337</v>
      </c>
    </row>
    <row r="23" spans="1:30" x14ac:dyDescent="0.3">
      <c r="A23" t="s">
        <v>39</v>
      </c>
      <c r="D23">
        <f>SUM(D4:D18)</f>
        <v>514</v>
      </c>
      <c r="E23">
        <f t="shared" ref="E23:M23" si="21">SUM(E4:E18)</f>
        <v>577</v>
      </c>
      <c r="F23">
        <f t="shared" si="21"/>
        <v>658</v>
      </c>
      <c r="G23">
        <f t="shared" si="21"/>
        <v>603</v>
      </c>
      <c r="H23">
        <f t="shared" si="21"/>
        <v>649</v>
      </c>
      <c r="I23">
        <f t="shared" si="21"/>
        <v>19</v>
      </c>
      <c r="J23">
        <f t="shared" si="21"/>
        <v>30</v>
      </c>
      <c r="K23">
        <f t="shared" si="21"/>
        <v>77</v>
      </c>
      <c r="L23">
        <f t="shared" si="21"/>
        <v>20</v>
      </c>
      <c r="M23">
        <f t="shared" si="21"/>
        <v>52</v>
      </c>
      <c r="N23" s="2">
        <f>SUM(N4:N18)</f>
        <v>8101.7</v>
      </c>
      <c r="O23" s="2">
        <f t="shared" ref="O23:AB23" si="22">SUM(O4:O18)</f>
        <v>8963.2000000000007</v>
      </c>
      <c r="P23" s="2">
        <f t="shared" si="22"/>
        <v>9947.7000000000007</v>
      </c>
      <c r="Q23" s="2">
        <f t="shared" si="22"/>
        <v>9347.8999999999978</v>
      </c>
      <c r="R23" s="2">
        <f t="shared" si="22"/>
        <v>9968.5999999999985</v>
      </c>
      <c r="S23" s="2">
        <f t="shared" si="22"/>
        <v>193.9</v>
      </c>
      <c r="T23" s="2">
        <f t="shared" si="22"/>
        <v>234.39999999999998</v>
      </c>
      <c r="U23" s="2">
        <f t="shared" si="22"/>
        <v>513.29999999999995</v>
      </c>
      <c r="V23" s="2">
        <f t="shared" si="22"/>
        <v>172.5</v>
      </c>
      <c r="W23" s="2">
        <f t="shared" si="22"/>
        <v>393.8</v>
      </c>
      <c r="X23" s="2">
        <f t="shared" si="22"/>
        <v>8295.5999999999985</v>
      </c>
      <c r="Y23" s="2">
        <f t="shared" si="22"/>
        <v>9197.6</v>
      </c>
      <c r="Z23" s="2">
        <f t="shared" si="22"/>
        <v>10461</v>
      </c>
      <c r="AA23" s="2">
        <f t="shared" si="22"/>
        <v>9520.4000000000015</v>
      </c>
      <c r="AB23" s="2">
        <f t="shared" si="22"/>
        <v>10362.399999999998</v>
      </c>
      <c r="AC23" s="2"/>
      <c r="AD23" s="2">
        <f>SUM(AD4:AD18)</f>
        <v>47837.000000000007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DAE5-6F3E-4373-B62F-EE8C23D6E4CD}">
  <dimension ref="A1:M24"/>
  <sheetViews>
    <sheetView tabSelected="1" workbookViewId="0">
      <selection activeCell="M1" sqref="M1"/>
    </sheetView>
  </sheetViews>
  <sheetFormatPr baseColWidth="10" defaultRowHeight="14.4" x14ac:dyDescent="0.3"/>
  <cols>
    <col min="1" max="1" width="13.5546875" customWidth="1"/>
    <col min="2" max="2" width="14.88671875" customWidth="1"/>
    <col min="3" max="3" width="7.109375" customWidth="1"/>
    <col min="4" max="4" width="7.77734375" customWidth="1"/>
    <col min="5" max="5" width="6.44140625" customWidth="1"/>
    <col min="6" max="6" width="6.77734375" customWidth="1"/>
    <col min="8" max="8" width="6.33203125" customWidth="1"/>
    <col min="9" max="9" width="6.44140625" customWidth="1"/>
    <col min="10" max="10" width="5.77734375" customWidth="1"/>
    <col min="11" max="11" width="6" customWidth="1"/>
    <col min="12" max="12" width="7.44140625" customWidth="1"/>
    <col min="13" max="13" width="7.109375" customWidth="1"/>
  </cols>
  <sheetData>
    <row r="1" spans="1:13" ht="118.2" x14ac:dyDescent="0.3">
      <c r="A1" t="s">
        <v>44</v>
      </c>
      <c r="C1" s="15" t="s">
        <v>47</v>
      </c>
      <c r="D1" s="15" t="s">
        <v>53</v>
      </c>
      <c r="E1" s="15" t="s">
        <v>54</v>
      </c>
      <c r="F1" s="15" t="s">
        <v>48</v>
      </c>
      <c r="H1" s="15" t="s">
        <v>47</v>
      </c>
      <c r="I1" s="15" t="s">
        <v>53</v>
      </c>
      <c r="J1" s="15" t="s">
        <v>54</v>
      </c>
      <c r="K1" s="15" t="s">
        <v>48</v>
      </c>
      <c r="M1" s="15" t="s">
        <v>56</v>
      </c>
    </row>
    <row r="2" spans="1:13" x14ac:dyDescent="0.3">
      <c r="B2" t="s">
        <v>55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34</v>
      </c>
    </row>
    <row r="4" spans="1:13" x14ac:dyDescent="0.3">
      <c r="A4" t="s">
        <v>45</v>
      </c>
      <c r="B4" t="s">
        <v>46</v>
      </c>
      <c r="C4">
        <v>9</v>
      </c>
      <c r="D4">
        <v>17</v>
      </c>
      <c r="E4">
        <v>100</v>
      </c>
      <c r="F4">
        <v>1</v>
      </c>
      <c r="H4" s="16">
        <f>C4/C$2</f>
        <v>0.9</v>
      </c>
      <c r="I4" s="16">
        <f t="shared" ref="I4:K19" si="0">D4/D$2</f>
        <v>0.85</v>
      </c>
      <c r="J4" s="16">
        <f t="shared" si="0"/>
        <v>1</v>
      </c>
      <c r="K4" s="16">
        <f t="shared" si="0"/>
        <v>1</v>
      </c>
      <c r="M4" s="16" t="b">
        <f t="shared" ref="M4:M20" si="1">OR(H4&lt;0.5,I4&lt;0.5,J4&lt;0.5,K4&lt;0.5)</f>
        <v>0</v>
      </c>
    </row>
    <row r="5" spans="1:13" x14ac:dyDescent="0.3">
      <c r="A5" t="s">
        <v>6</v>
      </c>
      <c r="B5" t="s">
        <v>7</v>
      </c>
      <c r="C5">
        <v>9</v>
      </c>
      <c r="D5">
        <v>20</v>
      </c>
      <c r="E5">
        <v>88</v>
      </c>
      <c r="F5">
        <v>1</v>
      </c>
      <c r="H5" s="16">
        <f t="shared" ref="H5:H20" si="2">C5/C$2</f>
        <v>0.9</v>
      </c>
      <c r="I5" s="16">
        <f t="shared" si="0"/>
        <v>1</v>
      </c>
      <c r="J5" s="16">
        <f t="shared" si="0"/>
        <v>0.88</v>
      </c>
      <c r="K5" s="16">
        <f t="shared" si="0"/>
        <v>1</v>
      </c>
      <c r="M5" s="16" t="b">
        <f t="shared" si="1"/>
        <v>0</v>
      </c>
    </row>
    <row r="6" spans="1:13" x14ac:dyDescent="0.3">
      <c r="A6" t="s">
        <v>32</v>
      </c>
      <c r="B6" t="s">
        <v>31</v>
      </c>
      <c r="C6">
        <v>7</v>
      </c>
      <c r="D6">
        <v>15</v>
      </c>
      <c r="E6">
        <v>92</v>
      </c>
      <c r="F6">
        <v>1</v>
      </c>
      <c r="H6" s="16">
        <f t="shared" si="2"/>
        <v>0.7</v>
      </c>
      <c r="I6" s="16">
        <f t="shared" si="0"/>
        <v>0.75</v>
      </c>
      <c r="J6" s="16">
        <f t="shared" si="0"/>
        <v>0.92</v>
      </c>
      <c r="K6" s="16">
        <f t="shared" si="0"/>
        <v>1</v>
      </c>
      <c r="M6" s="16" t="b">
        <f t="shared" si="1"/>
        <v>0</v>
      </c>
    </row>
    <row r="7" spans="1:13" x14ac:dyDescent="0.3">
      <c r="A7" t="s">
        <v>33</v>
      </c>
      <c r="B7" t="s">
        <v>8</v>
      </c>
      <c r="C7">
        <v>10</v>
      </c>
      <c r="D7">
        <v>19</v>
      </c>
      <c r="E7">
        <v>90</v>
      </c>
      <c r="F7">
        <v>1</v>
      </c>
      <c r="H7" s="16">
        <f t="shared" si="2"/>
        <v>1</v>
      </c>
      <c r="I7" s="16">
        <f t="shared" si="0"/>
        <v>0.95</v>
      </c>
      <c r="J7" s="16">
        <f t="shared" si="0"/>
        <v>0.9</v>
      </c>
      <c r="K7" s="16">
        <f t="shared" si="0"/>
        <v>1</v>
      </c>
      <c r="M7" s="16" t="b">
        <f t="shared" si="1"/>
        <v>0</v>
      </c>
    </row>
    <row r="8" spans="1:13" x14ac:dyDescent="0.3">
      <c r="A8" t="s">
        <v>9</v>
      </c>
      <c r="B8" t="s">
        <v>10</v>
      </c>
      <c r="C8">
        <v>10</v>
      </c>
      <c r="D8">
        <v>20</v>
      </c>
      <c r="E8">
        <v>95</v>
      </c>
      <c r="F8">
        <v>1</v>
      </c>
      <c r="H8" s="16">
        <f t="shared" si="2"/>
        <v>1</v>
      </c>
      <c r="I8" s="16">
        <f t="shared" si="0"/>
        <v>1</v>
      </c>
      <c r="J8" s="16">
        <f t="shared" si="0"/>
        <v>0.95</v>
      </c>
      <c r="K8" s="16">
        <f t="shared" si="0"/>
        <v>1</v>
      </c>
      <c r="M8" s="16" t="b">
        <f t="shared" si="1"/>
        <v>0</v>
      </c>
    </row>
    <row r="9" spans="1:13" x14ac:dyDescent="0.3">
      <c r="A9" t="s">
        <v>11</v>
      </c>
      <c r="B9" t="s">
        <v>12</v>
      </c>
      <c r="C9">
        <v>7</v>
      </c>
      <c r="D9">
        <v>18</v>
      </c>
      <c r="E9">
        <v>78</v>
      </c>
      <c r="F9">
        <v>0</v>
      </c>
      <c r="H9" s="16">
        <f t="shared" si="2"/>
        <v>0.7</v>
      </c>
      <c r="I9" s="16">
        <f t="shared" si="0"/>
        <v>0.9</v>
      </c>
      <c r="J9" s="16">
        <f t="shared" si="0"/>
        <v>0.78</v>
      </c>
      <c r="K9" s="16">
        <f t="shared" si="0"/>
        <v>0</v>
      </c>
      <c r="M9" s="16" t="b">
        <f t="shared" si="1"/>
        <v>1</v>
      </c>
    </row>
    <row r="10" spans="1:13" x14ac:dyDescent="0.3">
      <c r="A10" t="s">
        <v>13</v>
      </c>
      <c r="B10" t="s">
        <v>14</v>
      </c>
      <c r="C10">
        <v>9</v>
      </c>
      <c r="D10">
        <v>15</v>
      </c>
      <c r="E10">
        <v>87</v>
      </c>
      <c r="F10">
        <v>1</v>
      </c>
      <c r="H10" s="16">
        <f t="shared" si="2"/>
        <v>0.9</v>
      </c>
      <c r="I10" s="16">
        <f t="shared" si="0"/>
        <v>0.75</v>
      </c>
      <c r="J10" s="16">
        <f t="shared" si="0"/>
        <v>0.87</v>
      </c>
      <c r="K10" s="16">
        <f t="shared" si="0"/>
        <v>1</v>
      </c>
      <c r="M10" s="16" t="b">
        <f t="shared" si="1"/>
        <v>0</v>
      </c>
    </row>
    <row r="11" spans="1:13" x14ac:dyDescent="0.3">
      <c r="A11" t="s">
        <v>16</v>
      </c>
      <c r="B11" t="s">
        <v>15</v>
      </c>
      <c r="C11">
        <v>8</v>
      </c>
      <c r="D11">
        <v>19</v>
      </c>
      <c r="E11">
        <v>75</v>
      </c>
      <c r="F11">
        <v>1</v>
      </c>
      <c r="H11" s="16">
        <f t="shared" si="2"/>
        <v>0.8</v>
      </c>
      <c r="I11" s="16">
        <f t="shared" si="0"/>
        <v>0.95</v>
      </c>
      <c r="J11" s="16">
        <f t="shared" si="0"/>
        <v>0.75</v>
      </c>
      <c r="K11" s="16">
        <f t="shared" si="0"/>
        <v>1</v>
      </c>
      <c r="M11" s="16" t="b">
        <f t="shared" si="1"/>
        <v>0</v>
      </c>
    </row>
    <row r="12" spans="1:13" x14ac:dyDescent="0.3">
      <c r="A12" t="s">
        <v>17</v>
      </c>
      <c r="B12" t="s">
        <v>18</v>
      </c>
      <c r="C12">
        <v>9</v>
      </c>
      <c r="D12">
        <v>20</v>
      </c>
      <c r="E12">
        <v>88</v>
      </c>
      <c r="F12">
        <v>0</v>
      </c>
      <c r="H12" s="16">
        <f t="shared" si="2"/>
        <v>0.9</v>
      </c>
      <c r="I12" s="16">
        <f t="shared" si="0"/>
        <v>1</v>
      </c>
      <c r="J12" s="16">
        <f t="shared" si="0"/>
        <v>0.88</v>
      </c>
      <c r="K12" s="16">
        <f t="shared" si="0"/>
        <v>0</v>
      </c>
      <c r="M12" s="16" t="b">
        <f t="shared" si="1"/>
        <v>1</v>
      </c>
    </row>
    <row r="13" spans="1:13" x14ac:dyDescent="0.3">
      <c r="A13" t="s">
        <v>19</v>
      </c>
      <c r="B13" t="s">
        <v>20</v>
      </c>
      <c r="C13">
        <v>10</v>
      </c>
      <c r="D13">
        <v>16</v>
      </c>
      <c r="E13">
        <v>96</v>
      </c>
      <c r="F13">
        <v>1</v>
      </c>
      <c r="H13" s="16">
        <f t="shared" si="2"/>
        <v>1</v>
      </c>
      <c r="I13" s="16">
        <f t="shared" si="0"/>
        <v>0.8</v>
      </c>
      <c r="J13" s="16">
        <f t="shared" si="0"/>
        <v>0.96</v>
      </c>
      <c r="K13" s="16">
        <f t="shared" si="0"/>
        <v>1</v>
      </c>
      <c r="M13" s="16" t="b">
        <f t="shared" si="1"/>
        <v>0</v>
      </c>
    </row>
    <row r="14" spans="1:13" x14ac:dyDescent="0.3">
      <c r="A14" t="s">
        <v>21</v>
      </c>
      <c r="B14" t="s">
        <v>22</v>
      </c>
      <c r="C14">
        <v>6</v>
      </c>
      <c r="D14">
        <v>19</v>
      </c>
      <c r="E14">
        <v>89</v>
      </c>
      <c r="F14">
        <v>1</v>
      </c>
      <c r="H14" s="16">
        <f t="shared" si="2"/>
        <v>0.6</v>
      </c>
      <c r="I14" s="16">
        <f t="shared" si="0"/>
        <v>0.95</v>
      </c>
      <c r="J14" s="16">
        <f t="shared" si="0"/>
        <v>0.89</v>
      </c>
      <c r="K14" s="16">
        <f t="shared" si="0"/>
        <v>1</v>
      </c>
      <c r="M14" s="16" t="b">
        <f t="shared" si="1"/>
        <v>0</v>
      </c>
    </row>
    <row r="15" spans="1:13" x14ac:dyDescent="0.3">
      <c r="A15" t="s">
        <v>23</v>
      </c>
      <c r="B15" t="s">
        <v>24</v>
      </c>
      <c r="C15">
        <v>8</v>
      </c>
      <c r="D15">
        <v>14</v>
      </c>
      <c r="E15">
        <v>89</v>
      </c>
      <c r="F15">
        <v>1</v>
      </c>
      <c r="H15" s="16">
        <f t="shared" si="2"/>
        <v>0.8</v>
      </c>
      <c r="I15" s="16">
        <f t="shared" si="0"/>
        <v>0.7</v>
      </c>
      <c r="J15" s="16">
        <f t="shared" si="0"/>
        <v>0.89</v>
      </c>
      <c r="K15" s="16">
        <f t="shared" si="0"/>
        <v>1</v>
      </c>
      <c r="M15" s="16" t="b">
        <f t="shared" si="1"/>
        <v>0</v>
      </c>
    </row>
    <row r="16" spans="1:13" x14ac:dyDescent="0.3">
      <c r="A16" t="s">
        <v>25</v>
      </c>
      <c r="B16" t="s">
        <v>26</v>
      </c>
      <c r="C16">
        <v>7</v>
      </c>
      <c r="D16">
        <v>19</v>
      </c>
      <c r="E16">
        <v>70</v>
      </c>
      <c r="F16">
        <v>1</v>
      </c>
      <c r="H16" s="16">
        <f t="shared" si="2"/>
        <v>0.7</v>
      </c>
      <c r="I16" s="16">
        <f t="shared" si="0"/>
        <v>0.95</v>
      </c>
      <c r="J16" s="16">
        <f t="shared" si="0"/>
        <v>0.7</v>
      </c>
      <c r="K16" s="16">
        <f t="shared" si="0"/>
        <v>1</v>
      </c>
      <c r="M16" s="16" t="b">
        <f t="shared" si="1"/>
        <v>0</v>
      </c>
    </row>
    <row r="17" spans="1:13" x14ac:dyDescent="0.3">
      <c r="A17" t="s">
        <v>27</v>
      </c>
      <c r="B17" t="s">
        <v>28</v>
      </c>
      <c r="C17">
        <v>9</v>
      </c>
      <c r="D17">
        <v>14</v>
      </c>
      <c r="E17">
        <v>66</v>
      </c>
      <c r="F17">
        <v>1</v>
      </c>
      <c r="H17" s="16">
        <f t="shared" si="2"/>
        <v>0.9</v>
      </c>
      <c r="I17" s="16">
        <f t="shared" si="0"/>
        <v>0.7</v>
      </c>
      <c r="J17" s="16">
        <f t="shared" si="0"/>
        <v>0.66</v>
      </c>
      <c r="K17" s="16">
        <f t="shared" si="0"/>
        <v>1</v>
      </c>
      <c r="M17" s="16" t="b">
        <f t="shared" si="1"/>
        <v>0</v>
      </c>
    </row>
    <row r="18" spans="1:13" x14ac:dyDescent="0.3">
      <c r="A18" t="s">
        <v>29</v>
      </c>
      <c r="B18" t="s">
        <v>30</v>
      </c>
      <c r="C18">
        <v>6</v>
      </c>
      <c r="D18">
        <v>10</v>
      </c>
      <c r="E18">
        <v>54</v>
      </c>
      <c r="F18">
        <v>1</v>
      </c>
      <c r="H18" s="16">
        <f t="shared" si="2"/>
        <v>0.6</v>
      </c>
      <c r="I18" s="16">
        <f t="shared" si="0"/>
        <v>0.5</v>
      </c>
      <c r="J18" s="16">
        <f t="shared" si="0"/>
        <v>0.54</v>
      </c>
      <c r="K18" s="16">
        <f t="shared" si="0"/>
        <v>1</v>
      </c>
      <c r="M18" s="16" t="b">
        <f t="shared" si="1"/>
        <v>0</v>
      </c>
    </row>
    <row r="19" spans="1:13" x14ac:dyDescent="0.3">
      <c r="A19" t="s">
        <v>49</v>
      </c>
      <c r="B19" t="s">
        <v>50</v>
      </c>
      <c r="C19">
        <v>10</v>
      </c>
      <c r="D19">
        <v>11</v>
      </c>
      <c r="E19">
        <v>100</v>
      </c>
      <c r="F19">
        <v>0</v>
      </c>
      <c r="H19" s="16">
        <f t="shared" si="2"/>
        <v>1</v>
      </c>
      <c r="I19" s="16">
        <f t="shared" si="0"/>
        <v>0.55000000000000004</v>
      </c>
      <c r="J19" s="16">
        <f t="shared" si="0"/>
        <v>1</v>
      </c>
      <c r="K19" s="16">
        <f t="shared" si="0"/>
        <v>0</v>
      </c>
      <c r="M19" s="16" t="b">
        <f t="shared" si="1"/>
        <v>1</v>
      </c>
    </row>
    <row r="20" spans="1:13" x14ac:dyDescent="0.3">
      <c r="A20" t="s">
        <v>51</v>
      </c>
      <c r="B20" t="s">
        <v>52</v>
      </c>
      <c r="C20">
        <v>8</v>
      </c>
      <c r="D20">
        <v>9</v>
      </c>
      <c r="E20">
        <v>77</v>
      </c>
      <c r="F20">
        <v>1</v>
      </c>
      <c r="H20" s="16">
        <f t="shared" si="2"/>
        <v>0.8</v>
      </c>
      <c r="I20" s="16">
        <f>D20/D$2</f>
        <v>0.45</v>
      </c>
      <c r="J20" s="16">
        <f>E20/E$2</f>
        <v>0.77</v>
      </c>
      <c r="K20" s="16">
        <f>F20/F$2</f>
        <v>1</v>
      </c>
      <c r="M20" s="16" t="b">
        <f t="shared" si="1"/>
        <v>1</v>
      </c>
    </row>
    <row r="22" spans="1:13" x14ac:dyDescent="0.3">
      <c r="A22" t="s">
        <v>36</v>
      </c>
      <c r="C22">
        <f>MAX(C5:C20)</f>
        <v>10</v>
      </c>
      <c r="D22">
        <f>MAX(D5:D20)</f>
        <v>20</v>
      </c>
      <c r="E22">
        <f>MAX(E5:E20)</f>
        <v>100</v>
      </c>
      <c r="F22">
        <f>MAX(F5:F20)</f>
        <v>1</v>
      </c>
      <c r="H22" s="16">
        <f>MAX(H5:H20)</f>
        <v>1</v>
      </c>
      <c r="I22" s="16">
        <f>MAX(I5:I20)</f>
        <v>1</v>
      </c>
      <c r="J22" s="16">
        <f>MAX(J5:J20)</f>
        <v>1</v>
      </c>
      <c r="K22" s="16">
        <f>MAX(K5:K20)</f>
        <v>1</v>
      </c>
    </row>
    <row r="23" spans="1:13" x14ac:dyDescent="0.3">
      <c r="A23" t="s">
        <v>37</v>
      </c>
      <c r="C23">
        <f>MIN(C4:C20)</f>
        <v>6</v>
      </c>
      <c r="D23">
        <f>MIN(D4:D20)</f>
        <v>9</v>
      </c>
      <c r="E23">
        <f>MIN(E4:E20)</f>
        <v>54</v>
      </c>
      <c r="F23">
        <f>MIN(F4:F20)</f>
        <v>0</v>
      </c>
      <c r="H23" s="16">
        <f>MIN(H4:H20)</f>
        <v>0.6</v>
      </c>
      <c r="I23" s="16">
        <f>MIN(I4:I20)</f>
        <v>0.45</v>
      </c>
      <c r="J23" s="16">
        <f>MIN(J4:J20)</f>
        <v>0.54</v>
      </c>
      <c r="K23" s="16">
        <f>MIN(K4:K20)</f>
        <v>0</v>
      </c>
    </row>
    <row r="24" spans="1:13" x14ac:dyDescent="0.3">
      <c r="A24" t="s">
        <v>38</v>
      </c>
      <c r="C24" s="3">
        <f>AVERAGEA(C4:C20)</f>
        <v>8.3529411764705888</v>
      </c>
      <c r="D24" s="3">
        <f>AVERAGEA(D4:D20)</f>
        <v>16.176470588235293</v>
      </c>
      <c r="E24" s="3">
        <f>AVERAGEA(E4:E20)</f>
        <v>84.352941176470594</v>
      </c>
      <c r="F24" s="3">
        <f>AVERAGEA(F4:F20)</f>
        <v>0.82352941176470584</v>
      </c>
      <c r="H24" s="16">
        <f>AVERAGEA(H4:H20)</f>
        <v>0.83529411764705885</v>
      </c>
      <c r="I24" s="16">
        <f>AVERAGEA(I4:I20)</f>
        <v>0.80882352941176461</v>
      </c>
      <c r="J24" s="16">
        <f>AVERAGEA(J4:J20)</f>
        <v>0.84352941176470586</v>
      </c>
      <c r="K24" s="16">
        <f>AVERAGEA(K4:K20)</f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CCF6-BFCB-4BE4-8F54-E0280B4B9759}">
  <dimension ref="A1:A9"/>
  <sheetViews>
    <sheetView workbookViewId="0"/>
  </sheetViews>
  <sheetFormatPr baseColWidth="10" defaultRowHeight="14.4" x14ac:dyDescent="0.3"/>
  <sheetData>
    <row r="1" spans="1:1" x14ac:dyDescent="0.3">
      <c r="A1" s="17">
        <v>44593</v>
      </c>
    </row>
    <row r="2" spans="1:1" x14ac:dyDescent="0.3">
      <c r="A2" s="17">
        <v>44594</v>
      </c>
    </row>
    <row r="3" spans="1:1" x14ac:dyDescent="0.3">
      <c r="A3" s="17">
        <v>44595</v>
      </c>
    </row>
    <row r="4" spans="1:1" x14ac:dyDescent="0.3">
      <c r="A4" s="17">
        <v>44596</v>
      </c>
    </row>
    <row r="5" spans="1:1" x14ac:dyDescent="0.3">
      <c r="A5" s="17">
        <v>44597</v>
      </c>
    </row>
    <row r="6" spans="1:1" x14ac:dyDescent="0.3">
      <c r="A6" s="17">
        <v>44598</v>
      </c>
    </row>
    <row r="7" spans="1:1" x14ac:dyDescent="0.3">
      <c r="A7" s="17">
        <v>44599</v>
      </c>
    </row>
    <row r="8" spans="1:1" x14ac:dyDescent="0.3">
      <c r="A8" s="17"/>
    </row>
    <row r="9" spans="1:1" x14ac:dyDescent="0.3">
      <c r="A9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C</dc:creator>
  <cp:lastModifiedBy>U C</cp:lastModifiedBy>
  <dcterms:created xsi:type="dcterms:W3CDTF">2022-05-11T14:05:36Z</dcterms:created>
  <dcterms:modified xsi:type="dcterms:W3CDTF">2023-05-04T19:16:46Z</dcterms:modified>
</cp:coreProperties>
</file>