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中正\大數據與資料分析\期末報告資料處理\"/>
    </mc:Choice>
  </mc:AlternateContent>
  <xr:revisionPtr revIDLastSave="0" documentId="13_ncr:40009_{AD097423-9D16-4BA5-8518-B4216691998A}" xr6:coauthVersionLast="36" xr6:coauthVersionMax="36" xr10:uidLastSave="{00000000-0000-0000-0000-000000000000}"/>
  <bookViews>
    <workbookView xWindow="0" yWindow="0" windowWidth="28800" windowHeight="12165" activeTab="5"/>
  </bookViews>
  <sheets>
    <sheet name="precisionRate_rfr" sheetId="1" r:id="rId1"/>
    <sheet name="半導體" sheetId="2" r:id="rId2"/>
    <sheet name="食品" sheetId="3" r:id="rId3"/>
    <sheet name="航運" sheetId="4" r:id="rId4"/>
    <sheet name="通訊" sheetId="5" r:id="rId5"/>
    <sheet name="統整" sheetId="6" r:id="rId6"/>
  </sheets>
  <calcPr calcId="0"/>
</workbook>
</file>

<file path=xl/calcChain.xml><?xml version="1.0" encoding="utf-8"?>
<calcChain xmlns="http://schemas.openxmlformats.org/spreadsheetml/2006/main">
  <c r="F30" i="6" l="1"/>
  <c r="E30" i="6"/>
  <c r="D30" i="6"/>
  <c r="C30" i="6"/>
  <c r="B30" i="6"/>
  <c r="F29" i="6"/>
  <c r="E29" i="6"/>
  <c r="D29" i="6"/>
  <c r="C29" i="6"/>
  <c r="B29" i="6"/>
  <c r="F28" i="6"/>
  <c r="E28" i="6"/>
  <c r="D28" i="6"/>
  <c r="C28" i="6"/>
  <c r="B28" i="6"/>
  <c r="F27" i="6"/>
  <c r="E27" i="6"/>
  <c r="D27" i="6"/>
  <c r="C27" i="6"/>
  <c r="B27" i="6"/>
  <c r="F24" i="6"/>
  <c r="E24" i="6"/>
  <c r="D24" i="6"/>
  <c r="C24" i="6"/>
  <c r="B24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18" i="6"/>
  <c r="E18" i="6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2" i="6"/>
  <c r="E12" i="6"/>
  <c r="D12" i="6"/>
  <c r="C12" i="6"/>
  <c r="B12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O6" i="6"/>
  <c r="N6" i="6"/>
  <c r="M6" i="6"/>
  <c r="L6" i="6"/>
  <c r="K6" i="6"/>
  <c r="J6" i="6"/>
  <c r="F6" i="6"/>
  <c r="E6" i="6"/>
  <c r="D6" i="6"/>
  <c r="C6" i="6"/>
  <c r="B6" i="6"/>
  <c r="O5" i="6"/>
  <c r="N5" i="6"/>
  <c r="M5" i="6"/>
  <c r="L5" i="6"/>
  <c r="K5" i="6"/>
  <c r="J5" i="6"/>
  <c r="F5" i="6"/>
  <c r="E5" i="6"/>
  <c r="D5" i="6"/>
  <c r="C5" i="6"/>
  <c r="B5" i="6"/>
  <c r="O4" i="6"/>
  <c r="N4" i="6"/>
  <c r="M4" i="6"/>
  <c r="L4" i="6"/>
  <c r="K4" i="6"/>
  <c r="J4" i="6"/>
  <c r="F4" i="6"/>
  <c r="E4" i="6"/>
  <c r="D4" i="6"/>
  <c r="C4" i="6"/>
  <c r="B4" i="6"/>
  <c r="O3" i="6"/>
  <c r="N3" i="6"/>
  <c r="M3" i="6"/>
  <c r="L3" i="6"/>
  <c r="K3" i="6"/>
  <c r="J3" i="6"/>
  <c r="F3" i="6"/>
  <c r="E3" i="6"/>
  <c r="D3" i="6"/>
  <c r="C3" i="6"/>
  <c r="B3" i="6"/>
  <c r="O2" i="6"/>
  <c r="N2" i="6"/>
  <c r="M2" i="6"/>
  <c r="L2" i="6"/>
  <c r="K2" i="6"/>
  <c r="J2" i="6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X2" i="5"/>
  <c r="W2" i="5"/>
  <c r="V2" i="5"/>
  <c r="U2" i="5"/>
  <c r="U17" i="5" s="1"/>
  <c r="T2" i="5"/>
  <c r="S2" i="5"/>
  <c r="R2" i="5"/>
  <c r="Q2" i="5"/>
  <c r="Q14" i="5" s="1"/>
  <c r="P2" i="5"/>
  <c r="O2" i="5"/>
  <c r="N2" i="5"/>
  <c r="M2" i="5"/>
  <c r="M14" i="5" s="1"/>
  <c r="L2" i="5"/>
  <c r="K2" i="5"/>
  <c r="J2" i="5"/>
  <c r="I2" i="5"/>
  <c r="I12" i="5" s="1"/>
  <c r="H2" i="5"/>
  <c r="G2" i="5"/>
  <c r="F2" i="5"/>
  <c r="E2" i="5"/>
  <c r="E17" i="5" s="1"/>
  <c r="D2" i="5"/>
  <c r="C2" i="5"/>
  <c r="B2" i="5"/>
  <c r="A2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I17" i="5"/>
  <c r="X16" i="5"/>
  <c r="T16" i="5"/>
  <c r="P16" i="5"/>
  <c r="L16" i="5"/>
  <c r="H16" i="5"/>
  <c r="D16" i="5"/>
  <c r="U14" i="5"/>
  <c r="E14" i="5"/>
  <c r="X13" i="5"/>
  <c r="T13" i="5"/>
  <c r="Q13" i="5"/>
  <c r="P13" i="5"/>
  <c r="L13" i="5"/>
  <c r="I13" i="5"/>
  <c r="H13" i="5"/>
  <c r="D13" i="5"/>
  <c r="X12" i="5"/>
  <c r="T12" i="5"/>
  <c r="P12" i="5"/>
  <c r="L12" i="5"/>
  <c r="H12" i="5"/>
  <c r="D12" i="5"/>
  <c r="X17" i="5"/>
  <c r="W16" i="5"/>
  <c r="V15" i="5"/>
  <c r="U15" i="5"/>
  <c r="T17" i="5"/>
  <c r="S16" i="5"/>
  <c r="R15" i="5"/>
  <c r="Q15" i="5"/>
  <c r="P17" i="5"/>
  <c r="O16" i="5"/>
  <c r="N15" i="5"/>
  <c r="M15" i="5"/>
  <c r="L17" i="5"/>
  <c r="K16" i="5"/>
  <c r="J15" i="5"/>
  <c r="I15" i="5"/>
  <c r="H17" i="5"/>
  <c r="G16" i="5"/>
  <c r="F15" i="5"/>
  <c r="E15" i="5"/>
  <c r="D17" i="5"/>
  <c r="C16" i="5"/>
  <c r="B15" i="5"/>
  <c r="A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A2" i="4"/>
  <c r="B2" i="4"/>
  <c r="C2" i="4"/>
  <c r="C13" i="4" s="1"/>
  <c r="D2" i="4"/>
  <c r="D14" i="4" s="1"/>
  <c r="E2" i="4"/>
  <c r="F2" i="4"/>
  <c r="G2" i="4"/>
  <c r="G13" i="4" s="1"/>
  <c r="H2" i="4"/>
  <c r="H14" i="4" s="1"/>
  <c r="I2" i="4"/>
  <c r="J2" i="4"/>
  <c r="K2" i="4"/>
  <c r="K13" i="4" s="1"/>
  <c r="L2" i="4"/>
  <c r="L14" i="4" s="1"/>
  <c r="M2" i="4"/>
  <c r="N2" i="4"/>
  <c r="O2" i="4"/>
  <c r="O13" i="4" s="1"/>
  <c r="P2" i="4"/>
  <c r="P14" i="4" s="1"/>
  <c r="Q2" i="4"/>
  <c r="R2" i="4"/>
  <c r="S2" i="4"/>
  <c r="S13" i="4" s="1"/>
  <c r="T2" i="4"/>
  <c r="T14" i="4" s="1"/>
  <c r="U2" i="4"/>
  <c r="V2" i="4"/>
  <c r="W2" i="4"/>
  <c r="W13" i="4" s="1"/>
  <c r="X2" i="4"/>
  <c r="X14" i="4" s="1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B12" i="4"/>
  <c r="E12" i="4"/>
  <c r="F12" i="4"/>
  <c r="I12" i="4"/>
  <c r="J12" i="4"/>
  <c r="M12" i="4"/>
  <c r="N12" i="4"/>
  <c r="Q12" i="4"/>
  <c r="R12" i="4"/>
  <c r="U12" i="4"/>
  <c r="V12" i="4"/>
  <c r="B13" i="4"/>
  <c r="E13" i="4"/>
  <c r="F13" i="4"/>
  <c r="I13" i="4"/>
  <c r="J13" i="4"/>
  <c r="M13" i="4"/>
  <c r="N13" i="4"/>
  <c r="Q13" i="4"/>
  <c r="R13" i="4"/>
  <c r="U13" i="4"/>
  <c r="V13" i="4"/>
  <c r="B14" i="4"/>
  <c r="C14" i="4"/>
  <c r="E14" i="4"/>
  <c r="F14" i="4"/>
  <c r="G14" i="4"/>
  <c r="I14" i="4"/>
  <c r="J14" i="4"/>
  <c r="K14" i="4"/>
  <c r="M14" i="4"/>
  <c r="N14" i="4"/>
  <c r="O14" i="4"/>
  <c r="Q14" i="4"/>
  <c r="R14" i="4"/>
  <c r="S14" i="4"/>
  <c r="U14" i="4"/>
  <c r="V14" i="4"/>
  <c r="W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B16" i="4"/>
  <c r="E16" i="4"/>
  <c r="F16" i="4"/>
  <c r="I16" i="4"/>
  <c r="J16" i="4"/>
  <c r="M16" i="4"/>
  <c r="N16" i="4"/>
  <c r="Q16" i="4"/>
  <c r="R16" i="4"/>
  <c r="U16" i="4"/>
  <c r="V16" i="4"/>
  <c r="B17" i="4"/>
  <c r="E17" i="4"/>
  <c r="F17" i="4"/>
  <c r="I17" i="4"/>
  <c r="J17" i="4"/>
  <c r="M17" i="4"/>
  <c r="N17" i="4"/>
  <c r="Q17" i="4"/>
  <c r="R17" i="4"/>
  <c r="U17" i="4"/>
  <c r="V17" i="4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X2" i="3"/>
  <c r="W2" i="3"/>
  <c r="V2" i="3"/>
  <c r="U2" i="3"/>
  <c r="U16" i="3" s="1"/>
  <c r="T2" i="3"/>
  <c r="S2" i="3"/>
  <c r="R2" i="3"/>
  <c r="Q2" i="3"/>
  <c r="Q14" i="3" s="1"/>
  <c r="P2" i="3"/>
  <c r="O2" i="3"/>
  <c r="N2" i="3"/>
  <c r="M2" i="3"/>
  <c r="M16" i="3" s="1"/>
  <c r="L2" i="3"/>
  <c r="K2" i="3"/>
  <c r="J2" i="3"/>
  <c r="I2" i="3"/>
  <c r="I14" i="3" s="1"/>
  <c r="H2" i="3"/>
  <c r="G2" i="3"/>
  <c r="F2" i="3"/>
  <c r="E2" i="3"/>
  <c r="E16" i="3" s="1"/>
  <c r="D2" i="3"/>
  <c r="C2" i="3"/>
  <c r="B2" i="3"/>
  <c r="A2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V17" i="3"/>
  <c r="R17" i="3"/>
  <c r="Q17" i="3"/>
  <c r="N17" i="3"/>
  <c r="J17" i="3"/>
  <c r="I17" i="3"/>
  <c r="F17" i="3"/>
  <c r="B17" i="3"/>
  <c r="X16" i="3"/>
  <c r="T16" i="3"/>
  <c r="P16" i="3"/>
  <c r="L16" i="3"/>
  <c r="H16" i="3"/>
  <c r="D16" i="3"/>
  <c r="V14" i="3"/>
  <c r="R14" i="3"/>
  <c r="N14" i="3"/>
  <c r="J14" i="3"/>
  <c r="F14" i="3"/>
  <c r="B14" i="3"/>
  <c r="V13" i="3"/>
  <c r="R13" i="3"/>
  <c r="Q13" i="3"/>
  <c r="N13" i="3"/>
  <c r="J13" i="3"/>
  <c r="I13" i="3"/>
  <c r="F13" i="3"/>
  <c r="B13" i="3"/>
  <c r="X12" i="3"/>
  <c r="T12" i="3"/>
  <c r="P12" i="3"/>
  <c r="L12" i="3"/>
  <c r="H12" i="3"/>
  <c r="D12" i="3"/>
  <c r="X17" i="3"/>
  <c r="W16" i="3"/>
  <c r="V15" i="3"/>
  <c r="T17" i="3"/>
  <c r="S16" i="3"/>
  <c r="R15" i="3"/>
  <c r="P17" i="3"/>
  <c r="O16" i="3"/>
  <c r="N15" i="3"/>
  <c r="L17" i="3"/>
  <c r="K16" i="3"/>
  <c r="J15" i="3"/>
  <c r="H17" i="3"/>
  <c r="G16" i="3"/>
  <c r="F15" i="3"/>
  <c r="D17" i="3"/>
  <c r="C16" i="3"/>
  <c r="B15" i="3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X2" i="2"/>
  <c r="W2" i="2"/>
  <c r="V2" i="2"/>
  <c r="V12" i="2" s="1"/>
  <c r="U2" i="2"/>
  <c r="U13" i="2" s="1"/>
  <c r="T2" i="2"/>
  <c r="S2" i="2"/>
  <c r="R2" i="2"/>
  <c r="R14" i="2" s="1"/>
  <c r="Q2" i="2"/>
  <c r="Q14" i="2" s="1"/>
  <c r="P2" i="2"/>
  <c r="O2" i="2"/>
  <c r="N2" i="2"/>
  <c r="N12" i="2" s="1"/>
  <c r="M2" i="2"/>
  <c r="M13" i="2" s="1"/>
  <c r="L2" i="2"/>
  <c r="K2" i="2"/>
  <c r="J2" i="2"/>
  <c r="J14" i="2" s="1"/>
  <c r="I2" i="2"/>
  <c r="I14" i="2" s="1"/>
  <c r="H2" i="2"/>
  <c r="G2" i="2"/>
  <c r="F2" i="2"/>
  <c r="F12" i="2" s="1"/>
  <c r="E2" i="2"/>
  <c r="E13" i="2" s="1"/>
  <c r="D2" i="2"/>
  <c r="C2" i="2"/>
  <c r="B2" i="2"/>
  <c r="B14" i="2" s="1"/>
  <c r="A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X16" i="2"/>
  <c r="T16" i="2"/>
  <c r="P16" i="2"/>
  <c r="L16" i="2"/>
  <c r="H16" i="2"/>
  <c r="D16" i="2"/>
  <c r="X14" i="2"/>
  <c r="V14" i="2"/>
  <c r="T14" i="2"/>
  <c r="P14" i="2"/>
  <c r="N14" i="2"/>
  <c r="L14" i="2"/>
  <c r="H14" i="2"/>
  <c r="F14" i="2"/>
  <c r="D14" i="2"/>
  <c r="Q13" i="2"/>
  <c r="X12" i="2"/>
  <c r="T12" i="2"/>
  <c r="R12" i="2"/>
  <c r="P12" i="2"/>
  <c r="L12" i="2"/>
  <c r="J12" i="2"/>
  <c r="H12" i="2"/>
  <c r="D12" i="2"/>
  <c r="B12" i="2"/>
  <c r="X17" i="2"/>
  <c r="W16" i="2"/>
  <c r="T17" i="2"/>
  <c r="S16" i="2"/>
  <c r="P17" i="2"/>
  <c r="O16" i="2"/>
  <c r="L17" i="2"/>
  <c r="K16" i="2"/>
  <c r="H17" i="2"/>
  <c r="G16" i="2"/>
  <c r="D17" i="2"/>
  <c r="C16" i="2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E12" i="5" l="1"/>
  <c r="M12" i="5"/>
  <c r="I14" i="5"/>
  <c r="M17" i="5"/>
  <c r="E13" i="5"/>
  <c r="M13" i="5"/>
  <c r="U13" i="5"/>
  <c r="Q17" i="5"/>
  <c r="F14" i="5"/>
  <c r="N14" i="5"/>
  <c r="V14" i="5"/>
  <c r="K15" i="5"/>
  <c r="S15" i="5"/>
  <c r="Q12" i="5"/>
  <c r="U12" i="5"/>
  <c r="B13" i="5"/>
  <c r="F13" i="5"/>
  <c r="J13" i="5"/>
  <c r="N13" i="5"/>
  <c r="R13" i="5"/>
  <c r="V13" i="5"/>
  <c r="C14" i="5"/>
  <c r="G14" i="5"/>
  <c r="K14" i="5"/>
  <c r="O14" i="5"/>
  <c r="S14" i="5"/>
  <c r="W14" i="5"/>
  <c r="D15" i="5"/>
  <c r="H15" i="5"/>
  <c r="L15" i="5"/>
  <c r="P15" i="5"/>
  <c r="T15" i="5"/>
  <c r="X15" i="5"/>
  <c r="E16" i="5"/>
  <c r="I16" i="5"/>
  <c r="M16" i="5"/>
  <c r="Q16" i="5"/>
  <c r="U16" i="5"/>
  <c r="B17" i="5"/>
  <c r="F17" i="5"/>
  <c r="J17" i="5"/>
  <c r="N17" i="5"/>
  <c r="R17" i="5"/>
  <c r="V17" i="5"/>
  <c r="B14" i="5"/>
  <c r="J14" i="5"/>
  <c r="R14" i="5"/>
  <c r="C15" i="5"/>
  <c r="G15" i="5"/>
  <c r="O15" i="5"/>
  <c r="W15" i="5"/>
  <c r="B12" i="5"/>
  <c r="F12" i="5"/>
  <c r="J12" i="5"/>
  <c r="N12" i="5"/>
  <c r="R12" i="5"/>
  <c r="V12" i="5"/>
  <c r="C13" i="5"/>
  <c r="G13" i="5"/>
  <c r="K13" i="5"/>
  <c r="O13" i="5"/>
  <c r="S13" i="5"/>
  <c r="W13" i="5"/>
  <c r="D14" i="5"/>
  <c r="H14" i="5"/>
  <c r="L14" i="5"/>
  <c r="P14" i="5"/>
  <c r="T14" i="5"/>
  <c r="X14" i="5"/>
  <c r="B16" i="5"/>
  <c r="F16" i="5"/>
  <c r="J16" i="5"/>
  <c r="N16" i="5"/>
  <c r="R16" i="5"/>
  <c r="V16" i="5"/>
  <c r="C17" i="5"/>
  <c r="G17" i="5"/>
  <c r="K17" i="5"/>
  <c r="O17" i="5"/>
  <c r="S17" i="5"/>
  <c r="W17" i="5"/>
  <c r="C12" i="5"/>
  <c r="G12" i="5"/>
  <c r="K12" i="5"/>
  <c r="O12" i="5"/>
  <c r="S12" i="5"/>
  <c r="W12" i="5"/>
  <c r="X16" i="4"/>
  <c r="X12" i="4"/>
  <c r="P12" i="4"/>
  <c r="H12" i="4"/>
  <c r="X17" i="4"/>
  <c r="T17" i="4"/>
  <c r="P17" i="4"/>
  <c r="L17" i="4"/>
  <c r="H17" i="4"/>
  <c r="D17" i="4"/>
  <c r="W16" i="4"/>
  <c r="S16" i="4"/>
  <c r="O16" i="4"/>
  <c r="K16" i="4"/>
  <c r="G16" i="4"/>
  <c r="C16" i="4"/>
  <c r="X13" i="4"/>
  <c r="T13" i="4"/>
  <c r="P13" i="4"/>
  <c r="L13" i="4"/>
  <c r="H13" i="4"/>
  <c r="D13" i="4"/>
  <c r="W12" i="4"/>
  <c r="S12" i="4"/>
  <c r="O12" i="4"/>
  <c r="K12" i="4"/>
  <c r="G12" i="4"/>
  <c r="C12" i="4"/>
  <c r="T16" i="4"/>
  <c r="P16" i="4"/>
  <c r="L16" i="4"/>
  <c r="H16" i="4"/>
  <c r="D16" i="4"/>
  <c r="T12" i="4"/>
  <c r="L12" i="4"/>
  <c r="D12" i="4"/>
  <c r="W17" i="4"/>
  <c r="S17" i="4"/>
  <c r="O17" i="4"/>
  <c r="K17" i="4"/>
  <c r="G17" i="4"/>
  <c r="C17" i="4"/>
  <c r="I12" i="3"/>
  <c r="Q12" i="3"/>
  <c r="I16" i="3"/>
  <c r="Q16" i="3"/>
  <c r="E14" i="3"/>
  <c r="M14" i="3"/>
  <c r="U14" i="3"/>
  <c r="E13" i="3"/>
  <c r="M13" i="3"/>
  <c r="U13" i="3"/>
  <c r="E17" i="3"/>
  <c r="M17" i="3"/>
  <c r="U17" i="3"/>
  <c r="E12" i="3"/>
  <c r="M12" i="3"/>
  <c r="U12" i="3"/>
  <c r="C15" i="3"/>
  <c r="K15" i="3"/>
  <c r="W15" i="3"/>
  <c r="G15" i="3"/>
  <c r="O15" i="3"/>
  <c r="C14" i="3"/>
  <c r="G14" i="3"/>
  <c r="K14" i="3"/>
  <c r="O14" i="3"/>
  <c r="S14" i="3"/>
  <c r="W14" i="3"/>
  <c r="D15" i="3"/>
  <c r="H15" i="3"/>
  <c r="L15" i="3"/>
  <c r="P15" i="3"/>
  <c r="T15" i="3"/>
  <c r="X15" i="3"/>
  <c r="B12" i="3"/>
  <c r="F12" i="3"/>
  <c r="J12" i="3"/>
  <c r="N12" i="3"/>
  <c r="R12" i="3"/>
  <c r="V12" i="3"/>
  <c r="C13" i="3"/>
  <c r="G13" i="3"/>
  <c r="K13" i="3"/>
  <c r="O13" i="3"/>
  <c r="S13" i="3"/>
  <c r="W13" i="3"/>
  <c r="D14" i="3"/>
  <c r="H14" i="3"/>
  <c r="L14" i="3"/>
  <c r="P14" i="3"/>
  <c r="T14" i="3"/>
  <c r="X14" i="3"/>
  <c r="E15" i="3"/>
  <c r="I15" i="3"/>
  <c r="M15" i="3"/>
  <c r="Q15" i="3"/>
  <c r="U15" i="3"/>
  <c r="B16" i="3"/>
  <c r="F16" i="3"/>
  <c r="J16" i="3"/>
  <c r="N16" i="3"/>
  <c r="R16" i="3"/>
  <c r="V16" i="3"/>
  <c r="C17" i="3"/>
  <c r="G17" i="3"/>
  <c r="K17" i="3"/>
  <c r="O17" i="3"/>
  <c r="S17" i="3"/>
  <c r="W17" i="3"/>
  <c r="S15" i="3"/>
  <c r="C12" i="3"/>
  <c r="G12" i="3"/>
  <c r="K12" i="3"/>
  <c r="O12" i="3"/>
  <c r="S12" i="3"/>
  <c r="W12" i="3"/>
  <c r="D13" i="3"/>
  <c r="H13" i="3"/>
  <c r="L13" i="3"/>
  <c r="P13" i="3"/>
  <c r="T13" i="3"/>
  <c r="X13" i="3"/>
  <c r="B15" i="2"/>
  <c r="F15" i="2"/>
  <c r="J15" i="2"/>
  <c r="N15" i="2"/>
  <c r="R15" i="2"/>
  <c r="V15" i="2"/>
  <c r="I13" i="2"/>
  <c r="E14" i="2"/>
  <c r="M14" i="2"/>
  <c r="U14" i="2"/>
  <c r="C15" i="2"/>
  <c r="G15" i="2"/>
  <c r="K15" i="2"/>
  <c r="O15" i="2"/>
  <c r="S15" i="2"/>
  <c r="W15" i="2"/>
  <c r="E17" i="2"/>
  <c r="I17" i="2"/>
  <c r="M17" i="2"/>
  <c r="Q17" i="2"/>
  <c r="U17" i="2"/>
  <c r="E12" i="2"/>
  <c r="I12" i="2"/>
  <c r="M12" i="2"/>
  <c r="Q12" i="2"/>
  <c r="U12" i="2"/>
  <c r="B13" i="2"/>
  <c r="F13" i="2"/>
  <c r="J13" i="2"/>
  <c r="N13" i="2"/>
  <c r="R13" i="2"/>
  <c r="V13" i="2"/>
  <c r="C14" i="2"/>
  <c r="G14" i="2"/>
  <c r="K14" i="2"/>
  <c r="O14" i="2"/>
  <c r="S14" i="2"/>
  <c r="W14" i="2"/>
  <c r="D15" i="2"/>
  <c r="H15" i="2"/>
  <c r="L15" i="2"/>
  <c r="P15" i="2"/>
  <c r="T15" i="2"/>
  <c r="X15" i="2"/>
  <c r="E16" i="2"/>
  <c r="I16" i="2"/>
  <c r="M16" i="2"/>
  <c r="Q16" i="2"/>
  <c r="U16" i="2"/>
  <c r="B17" i="2"/>
  <c r="F17" i="2"/>
  <c r="J17" i="2"/>
  <c r="N17" i="2"/>
  <c r="R17" i="2"/>
  <c r="V17" i="2"/>
  <c r="G13" i="2"/>
  <c r="K13" i="2"/>
  <c r="O13" i="2"/>
  <c r="S13" i="2"/>
  <c r="W13" i="2"/>
  <c r="E15" i="2"/>
  <c r="I15" i="2"/>
  <c r="M15" i="2"/>
  <c r="Q15" i="2"/>
  <c r="U15" i="2"/>
  <c r="B16" i="2"/>
  <c r="F16" i="2"/>
  <c r="J16" i="2"/>
  <c r="N16" i="2"/>
  <c r="R16" i="2"/>
  <c r="V16" i="2"/>
  <c r="C17" i="2"/>
  <c r="G17" i="2"/>
  <c r="K17" i="2"/>
  <c r="O17" i="2"/>
  <c r="S17" i="2"/>
  <c r="W17" i="2"/>
  <c r="C13" i="2"/>
  <c r="C12" i="2"/>
  <c r="G12" i="2"/>
  <c r="K12" i="2"/>
  <c r="O12" i="2"/>
  <c r="S12" i="2"/>
  <c r="W12" i="2"/>
  <c r="D13" i="2"/>
  <c r="H13" i="2"/>
  <c r="L13" i="2"/>
  <c r="P13" i="2"/>
  <c r="T13" i="2"/>
  <c r="X13" i="2"/>
</calcChain>
</file>

<file path=xl/sharedStrings.xml><?xml version="1.0" encoding="utf-8"?>
<sst xmlns="http://schemas.openxmlformats.org/spreadsheetml/2006/main" count="118" uniqueCount="49">
  <si>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</si>
  <si>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</si>
  <si>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</si>
  <si>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</si>
  <si>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</si>
  <si>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</si>
  <si>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</si>
  <si>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</si>
  <si>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</si>
  <si>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</si>
  <si>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</si>
  <si>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</si>
  <si>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</si>
  <si>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</si>
  <si>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</si>
  <si>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</si>
  <si>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</si>
  <si>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</si>
  <si>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</si>
  <si>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</si>
  <si>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</si>
  <si>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</si>
  <si>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MAE</t>
  </si>
  <si>
    <t>MSE</t>
  </si>
  <si>
    <t>RMSE</t>
  </si>
  <si>
    <t>10F-Score-mean</t>
  </si>
  <si>
    <t>10F-Score-std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</si>
  <si>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</si>
  <si>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</si>
  <si>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</si>
  <si>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</si>
  <si>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</si>
  <si>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</si>
  <si>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</si>
  <si>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</si>
  <si>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precision 0</t>
    <phoneticPr fontId="18" type="noConversion"/>
  </si>
  <si>
    <t>precision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</si>
  <si>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</si>
  <si>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</si>
  <si>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</si>
  <si>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matthew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</si>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</sst>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1E1E1E"/>
      <name val="新細明體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A16" workbookViewId="0">
      <selection activeCell="B47" sqref="B47"/>
    </sheetView>
  </sheetViews>
  <sheetFormatPr defaultRowHeight="16.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1210</v>
      </c>
      <c r="B2">
        <v>0.50322580645161197</v>
      </c>
      <c r="C2">
        <v>0.59285714285714197</v>
      </c>
      <c r="D2">
        <v>0.54576271186440595</v>
      </c>
      <c r="E2">
        <v>0.54804147465437703</v>
      </c>
      <c r="F2">
        <v>0.55183941263766301</v>
      </c>
      <c r="G2">
        <v>0.57777777777777695</v>
      </c>
      <c r="H2">
        <v>0.51875000000000004</v>
      </c>
      <c r="I2">
        <v>0.54576271186440595</v>
      </c>
      <c r="J2">
        <v>0.548263888888888</v>
      </c>
      <c r="K2">
        <v>0.54576271186440595</v>
      </c>
      <c r="L2">
        <v>0.53793103448275803</v>
      </c>
      <c r="M2">
        <v>0.55333333333333301</v>
      </c>
      <c r="N2">
        <v>0.54576271186440595</v>
      </c>
      <c r="O2">
        <v>0.54563218390804602</v>
      </c>
      <c r="P2">
        <v>0.54628482368984999</v>
      </c>
      <c r="Q2">
        <v>135</v>
      </c>
      <c r="R2">
        <v>160</v>
      </c>
      <c r="S2">
        <v>0.54576271186440595</v>
      </c>
      <c r="T2">
        <v>295</v>
      </c>
      <c r="U2">
        <v>295</v>
      </c>
      <c r="V2">
        <v>9.6305106713554203E-2</v>
      </c>
      <c r="W2">
        <v>5.6692232822490096</v>
      </c>
      <c r="X2">
        <v>47.271162719108901</v>
      </c>
      <c r="Y2">
        <v>6.8754027314121</v>
      </c>
      <c r="Z2">
        <v>-2.3521997600329998</v>
      </c>
      <c r="AA2">
        <v>4.6195216905568097</v>
      </c>
    </row>
    <row r="3" spans="1:27" x14ac:dyDescent="0.25">
      <c r="A3">
        <v>1231</v>
      </c>
      <c r="B3">
        <v>0.42537313432835799</v>
      </c>
      <c r="C3">
        <v>0.73913043478260798</v>
      </c>
      <c r="D3">
        <v>0.59661016949152501</v>
      </c>
      <c r="E3">
        <v>0.58225178455548299</v>
      </c>
      <c r="F3">
        <v>0.63383561191829996</v>
      </c>
      <c r="G3">
        <v>0.57575757575757502</v>
      </c>
      <c r="H3">
        <v>0.60714285714285698</v>
      </c>
      <c r="I3">
        <v>0.59661016949152501</v>
      </c>
      <c r="J3">
        <v>0.591450216450216</v>
      </c>
      <c r="K3">
        <v>0.59661016949152501</v>
      </c>
      <c r="L3">
        <v>0.48927038626609398</v>
      </c>
      <c r="M3">
        <v>0.66666666666666596</v>
      </c>
      <c r="N3">
        <v>0.59661016949152501</v>
      </c>
      <c r="O3">
        <v>0.57796852646637997</v>
      </c>
      <c r="P3">
        <v>0.607133677650881</v>
      </c>
      <c r="Q3">
        <v>99</v>
      </c>
      <c r="R3">
        <v>196</v>
      </c>
      <c r="S3">
        <v>0.59661016949152501</v>
      </c>
      <c r="T3">
        <v>295</v>
      </c>
      <c r="U3">
        <v>295</v>
      </c>
      <c r="V3">
        <v>0.17345827741581499</v>
      </c>
      <c r="W3">
        <v>9.1745447071957802</v>
      </c>
      <c r="X3">
        <v>145.83654827039001</v>
      </c>
      <c r="Y3">
        <v>12.0762803987979</v>
      </c>
      <c r="Z3">
        <v>-4.7452891533011003</v>
      </c>
      <c r="AA3">
        <v>12.588755785886001</v>
      </c>
    </row>
    <row r="4" spans="1:27" x14ac:dyDescent="0.25">
      <c r="A4">
        <v>2344</v>
      </c>
      <c r="B4">
        <v>0.56204379562043705</v>
      </c>
      <c r="C4">
        <v>0.784810126582278</v>
      </c>
      <c r="D4">
        <v>0.68135593220338897</v>
      </c>
      <c r="E4">
        <v>0.67342696110135802</v>
      </c>
      <c r="F4">
        <v>0.70098957493223002</v>
      </c>
      <c r="G4">
        <v>0.69369369369369305</v>
      </c>
      <c r="H4">
        <v>0.67391304347825998</v>
      </c>
      <c r="I4">
        <v>0.68135593220338897</v>
      </c>
      <c r="J4">
        <v>0.68380336858597701</v>
      </c>
      <c r="K4">
        <v>0.68135593220338897</v>
      </c>
      <c r="L4">
        <v>0.62096774193548299</v>
      </c>
      <c r="M4">
        <v>0.72514619883040898</v>
      </c>
      <c r="N4">
        <v>0.68135593220338897</v>
      </c>
      <c r="O4">
        <v>0.67305697038294598</v>
      </c>
      <c r="P4">
        <v>0.68594684725299604</v>
      </c>
      <c r="Q4">
        <v>111</v>
      </c>
      <c r="R4">
        <v>184</v>
      </c>
      <c r="S4">
        <v>0.68135593220338897</v>
      </c>
      <c r="T4">
        <v>295</v>
      </c>
      <c r="U4">
        <v>295</v>
      </c>
      <c r="V4">
        <v>0.35707959703157999</v>
      </c>
      <c r="W4">
        <v>2.2784702459488</v>
      </c>
      <c r="X4">
        <v>10.6387959978168</v>
      </c>
      <c r="Y4">
        <v>3.26171672556291</v>
      </c>
      <c r="Z4">
        <v>-1.71011418063659</v>
      </c>
      <c r="AA4">
        <v>4.9848978785850502</v>
      </c>
    </row>
    <row r="5" spans="1:27" x14ac:dyDescent="0.25">
      <c r="A5">
        <v>2449</v>
      </c>
      <c r="B5">
        <v>0.45901639344262202</v>
      </c>
      <c r="C5">
        <v>0.74566473988439297</v>
      </c>
      <c r="D5">
        <v>0.62711864406779605</v>
      </c>
      <c r="E5">
        <v>0.60234056666350799</v>
      </c>
      <c r="F5">
        <v>0.64849580888718295</v>
      </c>
      <c r="G5">
        <v>0.56000000000000005</v>
      </c>
      <c r="H5">
        <v>0.66153846153846096</v>
      </c>
      <c r="I5">
        <v>0.62711864406779605</v>
      </c>
      <c r="J5">
        <v>0.61076923076922995</v>
      </c>
      <c r="K5">
        <v>0.62711864406779605</v>
      </c>
      <c r="L5">
        <v>0.50450450450450401</v>
      </c>
      <c r="M5">
        <v>0.70108695652173902</v>
      </c>
      <c r="N5">
        <v>0.62711864406779605</v>
      </c>
      <c r="O5">
        <v>0.60279573051312096</v>
      </c>
      <c r="P5">
        <v>0.63444883719386203</v>
      </c>
      <c r="Q5">
        <v>100</v>
      </c>
      <c r="R5">
        <v>195</v>
      </c>
      <c r="S5">
        <v>0.62711864406779605</v>
      </c>
      <c r="T5">
        <v>295</v>
      </c>
      <c r="U5">
        <v>295</v>
      </c>
      <c r="V5">
        <v>0.21294305197215399</v>
      </c>
      <c r="W5">
        <v>3.56270438783439</v>
      </c>
      <c r="X5">
        <v>20.8354615384198</v>
      </c>
      <c r="Y5">
        <v>4.5645877731094</v>
      </c>
      <c r="Z5">
        <v>-0.45526144724514001</v>
      </c>
      <c r="AA5">
        <v>0.95621944278332205</v>
      </c>
    </row>
    <row r="6" spans="1:27" x14ac:dyDescent="0.25">
      <c r="A6">
        <v>2603</v>
      </c>
      <c r="B6">
        <v>0.32638888888888801</v>
      </c>
      <c r="C6">
        <v>0.68211920529801295</v>
      </c>
      <c r="D6">
        <v>0.50847457627118597</v>
      </c>
      <c r="E6">
        <v>0.50425404709345101</v>
      </c>
      <c r="F6">
        <v>0.56756198475948105</v>
      </c>
      <c r="G6">
        <v>0.49473684210526298</v>
      </c>
      <c r="H6">
        <v>0.51500000000000001</v>
      </c>
      <c r="I6">
        <v>0.50847457627118597</v>
      </c>
      <c r="J6">
        <v>0.50486842105263097</v>
      </c>
      <c r="K6">
        <v>0.50847457627118597</v>
      </c>
      <c r="L6">
        <v>0.39330543933054302</v>
      </c>
      <c r="M6">
        <v>0.58689458689458696</v>
      </c>
      <c r="N6">
        <v>0.50847457627118597</v>
      </c>
      <c r="O6">
        <v>0.49010001311256501</v>
      </c>
      <c r="P6">
        <v>0.52455231903497901</v>
      </c>
      <c r="Q6">
        <v>95</v>
      </c>
      <c r="R6">
        <v>200</v>
      </c>
      <c r="S6">
        <v>0.50847457627118597</v>
      </c>
      <c r="T6">
        <v>295</v>
      </c>
      <c r="U6">
        <v>295</v>
      </c>
      <c r="V6">
        <v>9.1017564082199708E-3</v>
      </c>
      <c r="W6">
        <v>57.383824418958703</v>
      </c>
      <c r="X6">
        <v>5686.3245748704803</v>
      </c>
      <c r="Y6">
        <v>75.407722249584495</v>
      </c>
      <c r="Z6">
        <v>-8.2586332956402497E-2</v>
      </c>
      <c r="AA6">
        <v>9.0158352245724702E-2</v>
      </c>
    </row>
    <row r="7" spans="1:27" x14ac:dyDescent="0.25">
      <c r="A7">
        <v>2633</v>
      </c>
      <c r="B7">
        <v>0.64516129032257996</v>
      </c>
      <c r="C7">
        <v>0.58461538461538398</v>
      </c>
      <c r="D7">
        <v>0.61417322834645605</v>
      </c>
      <c r="E7">
        <v>0.61488833746898197</v>
      </c>
      <c r="F7">
        <v>0.61655692542154295</v>
      </c>
      <c r="G7">
        <v>0.59701492537313405</v>
      </c>
      <c r="H7">
        <v>0.63333333333333297</v>
      </c>
      <c r="I7">
        <v>0.61417322834645605</v>
      </c>
      <c r="J7">
        <v>0.61517412935323301</v>
      </c>
      <c r="K7">
        <v>0.61417322834645605</v>
      </c>
      <c r="L7">
        <v>0.62015503875968903</v>
      </c>
      <c r="M7">
        <v>0.60799999999999998</v>
      </c>
      <c r="N7">
        <v>0.61417322834645605</v>
      </c>
      <c r="O7">
        <v>0.61407751937984401</v>
      </c>
      <c r="P7">
        <v>0.61441250076298604</v>
      </c>
      <c r="Q7">
        <v>67</v>
      </c>
      <c r="R7">
        <v>60</v>
      </c>
      <c r="S7">
        <v>0.61417322834645605</v>
      </c>
      <c r="T7">
        <v>127</v>
      </c>
      <c r="U7">
        <v>127</v>
      </c>
      <c r="V7">
        <v>0.23006228931166001</v>
      </c>
      <c r="W7">
        <v>0.15914344539267999</v>
      </c>
      <c r="X7">
        <v>3.6725171752462697E-2</v>
      </c>
      <c r="Y7">
        <v>0.19163812708451999</v>
      </c>
      <c r="Z7">
        <v>-2.3847229318151499</v>
      </c>
      <c r="AA7">
        <v>4.68753009032734</v>
      </c>
    </row>
    <row r="8" spans="1:27" x14ac:dyDescent="0.25">
      <c r="A8">
        <v>3596</v>
      </c>
      <c r="B8">
        <v>0.58783783783783705</v>
      </c>
      <c r="C8">
        <v>0.70748299319727803</v>
      </c>
      <c r="D8">
        <v>0.64745762711864396</v>
      </c>
      <c r="E8">
        <v>0.64766041551755804</v>
      </c>
      <c r="F8">
        <v>0.65475800947955898</v>
      </c>
      <c r="G8">
        <v>0.66923076923076896</v>
      </c>
      <c r="H8">
        <v>0.63030303030303003</v>
      </c>
      <c r="I8">
        <v>0.64745762711864396</v>
      </c>
      <c r="J8">
        <v>0.64976689976689905</v>
      </c>
      <c r="K8">
        <v>0.64745762711864396</v>
      </c>
      <c r="L8">
        <v>0.62589928057553901</v>
      </c>
      <c r="M8">
        <v>0.66666666666666596</v>
      </c>
      <c r="N8">
        <v>0.64745762711864396</v>
      </c>
      <c r="O8">
        <v>0.64628297362110299</v>
      </c>
      <c r="P8">
        <v>0.648701377880746</v>
      </c>
      <c r="Q8">
        <v>130</v>
      </c>
      <c r="R8">
        <v>165</v>
      </c>
      <c r="S8">
        <v>0.64745762711864396</v>
      </c>
      <c r="T8">
        <v>295</v>
      </c>
      <c r="U8">
        <v>295</v>
      </c>
      <c r="V8">
        <v>0.297419855761897</v>
      </c>
      <c r="W8">
        <v>3.3492593795460399</v>
      </c>
      <c r="X8">
        <v>28.932679888541301</v>
      </c>
      <c r="Y8">
        <v>5.3789106600260004</v>
      </c>
      <c r="Z8">
        <v>-1.71374260316505</v>
      </c>
      <c r="AA8">
        <v>2.73122768921416</v>
      </c>
    </row>
    <row r="9" spans="1:27" x14ac:dyDescent="0.25">
      <c r="A9">
        <v>1215</v>
      </c>
      <c r="B9">
        <v>0.52554744525547403</v>
      </c>
      <c r="C9">
        <v>0.70886075949367</v>
      </c>
      <c r="D9">
        <v>0.62372881355932197</v>
      </c>
      <c r="E9">
        <v>0.61720410237457202</v>
      </c>
      <c r="F9">
        <v>0.63553543379839195</v>
      </c>
      <c r="G9">
        <v>0.61016949152542299</v>
      </c>
      <c r="H9">
        <v>0.63276836158192096</v>
      </c>
      <c r="I9">
        <v>0.62372881355932197</v>
      </c>
      <c r="J9">
        <v>0.62146892655367203</v>
      </c>
      <c r="K9">
        <v>0.62372881355932197</v>
      </c>
      <c r="L9">
        <v>0.56470588235294095</v>
      </c>
      <c r="M9">
        <v>0.66865671641791002</v>
      </c>
      <c r="N9">
        <v>0.62372881355932197</v>
      </c>
      <c r="O9">
        <v>0.61668129938542504</v>
      </c>
      <c r="P9">
        <v>0.62707638279192202</v>
      </c>
      <c r="Q9">
        <v>118</v>
      </c>
      <c r="R9">
        <v>177</v>
      </c>
      <c r="S9">
        <v>0.62372881355932197</v>
      </c>
      <c r="T9">
        <v>295</v>
      </c>
      <c r="U9">
        <v>295</v>
      </c>
      <c r="V9">
        <v>0.23863492203050299</v>
      </c>
      <c r="W9">
        <v>3.3421764606380102</v>
      </c>
      <c r="X9">
        <v>16.186227498942099</v>
      </c>
      <c r="Y9">
        <v>4.0232110930129004</v>
      </c>
      <c r="Z9">
        <v>-0.77536957496357795</v>
      </c>
      <c r="AA9">
        <v>0.89541961875403497</v>
      </c>
    </row>
    <row r="10" spans="1:27" x14ac:dyDescent="0.25">
      <c r="A10">
        <v>1232</v>
      </c>
      <c r="B10">
        <v>0.48780487804877998</v>
      </c>
      <c r="C10">
        <v>0.60305343511450304</v>
      </c>
      <c r="D10">
        <v>0.53898305084745701</v>
      </c>
      <c r="E10">
        <v>0.54542915658164204</v>
      </c>
      <c r="F10">
        <v>0.55148458924102695</v>
      </c>
      <c r="G10">
        <v>0.60606060606060597</v>
      </c>
      <c r="H10">
        <v>0.48466257668711599</v>
      </c>
      <c r="I10">
        <v>0.53898305084745701</v>
      </c>
      <c r="J10">
        <v>0.54536159137386098</v>
      </c>
      <c r="K10">
        <v>0.53898305084745701</v>
      </c>
      <c r="L10">
        <v>0.54054054054054002</v>
      </c>
      <c r="M10">
        <v>0.53741496598639404</v>
      </c>
      <c r="N10">
        <v>0.53898305084745701</v>
      </c>
      <c r="O10">
        <v>0.53897775326346697</v>
      </c>
      <c r="P10">
        <v>0.53881352815977501</v>
      </c>
      <c r="Q10">
        <v>132</v>
      </c>
      <c r="R10">
        <v>163</v>
      </c>
      <c r="S10">
        <v>0.53898305084745701</v>
      </c>
      <c r="T10">
        <v>295</v>
      </c>
      <c r="U10">
        <v>295</v>
      </c>
      <c r="V10">
        <v>9.0790722814957495E-2</v>
      </c>
      <c r="W10">
        <v>20.6439389018567</v>
      </c>
      <c r="X10">
        <v>632.34200103829301</v>
      </c>
      <c r="Y10">
        <v>25.146411295417298</v>
      </c>
      <c r="Z10">
        <v>-7.1893906888905601</v>
      </c>
      <c r="AA10">
        <v>12.5340748501318</v>
      </c>
    </row>
    <row r="11" spans="1:27" x14ac:dyDescent="0.25">
      <c r="A11">
        <v>2345</v>
      </c>
      <c r="B11">
        <v>0.58041958041957997</v>
      </c>
      <c r="C11">
        <v>0.53289473684210498</v>
      </c>
      <c r="D11">
        <v>0.55593220338982996</v>
      </c>
      <c r="E11">
        <v>0.55665715863084198</v>
      </c>
      <c r="F11">
        <v>0.55770431620119398</v>
      </c>
      <c r="G11">
        <v>0.53896103896103897</v>
      </c>
      <c r="H11">
        <v>0.57446808510638303</v>
      </c>
      <c r="I11">
        <v>0.55593220338982996</v>
      </c>
      <c r="J11">
        <v>0.55671456203371095</v>
      </c>
      <c r="K11">
        <v>0.55593220338982996</v>
      </c>
      <c r="L11">
        <v>0.55892255892255904</v>
      </c>
      <c r="M11">
        <v>0.55290102389078499</v>
      </c>
      <c r="N11">
        <v>0.55593220338982996</v>
      </c>
      <c r="O11">
        <v>0.55591179140667202</v>
      </c>
      <c r="P11">
        <v>0.55604446929720197</v>
      </c>
      <c r="Q11">
        <v>154</v>
      </c>
      <c r="R11">
        <v>141</v>
      </c>
      <c r="S11">
        <v>0.55593220338982996</v>
      </c>
      <c r="T11">
        <v>295</v>
      </c>
      <c r="U11">
        <v>295</v>
      </c>
      <c r="V11">
        <v>0.113371706132045</v>
      </c>
      <c r="W11">
        <v>33.862096823302402</v>
      </c>
      <c r="X11">
        <v>1716.66563137907</v>
      </c>
      <c r="Y11">
        <v>41.432663821905898</v>
      </c>
      <c r="Z11">
        <v>-191.83730788412399</v>
      </c>
      <c r="AA11">
        <v>540.54923721913894</v>
      </c>
    </row>
    <row r="12" spans="1:27" x14ac:dyDescent="0.25">
      <c r="A12">
        <v>2454</v>
      </c>
      <c r="B12">
        <v>0.40425531914893598</v>
      </c>
      <c r="C12">
        <v>0.64935064935064901</v>
      </c>
      <c r="D12">
        <v>0.53220338983050797</v>
      </c>
      <c r="E12">
        <v>0.52680298424979199</v>
      </c>
      <c r="F12">
        <v>0.55712833866458</v>
      </c>
      <c r="G12">
        <v>0.51351351351351304</v>
      </c>
      <c r="H12">
        <v>0.54347826086956497</v>
      </c>
      <c r="I12">
        <v>0.53220338983050797</v>
      </c>
      <c r="J12">
        <v>0.52849588719153895</v>
      </c>
      <c r="K12">
        <v>0.53220338983050797</v>
      </c>
      <c r="L12">
        <v>0.452380952380952</v>
      </c>
      <c r="M12">
        <v>0.59171597633136097</v>
      </c>
      <c r="N12">
        <v>0.53220338983050797</v>
      </c>
      <c r="O12">
        <v>0.52204846435615604</v>
      </c>
      <c r="P12">
        <v>0.53928822155680001</v>
      </c>
      <c r="Q12">
        <v>111</v>
      </c>
      <c r="R12">
        <v>184</v>
      </c>
      <c r="S12">
        <v>0.53220338983050797</v>
      </c>
      <c r="T12">
        <v>295</v>
      </c>
      <c r="U12">
        <v>295</v>
      </c>
      <c r="V12">
        <v>5.5272952357503E-2</v>
      </c>
      <c r="W12">
        <v>201.11441591393299</v>
      </c>
      <c r="X12">
        <v>51631.602416357498</v>
      </c>
      <c r="Y12">
        <v>227.225884124933</v>
      </c>
      <c r="Z12">
        <v>-194.41519423039301</v>
      </c>
      <c r="AA12">
        <v>513.11138242350899</v>
      </c>
    </row>
    <row r="13" spans="1:27" x14ac:dyDescent="0.25">
      <c r="A13">
        <v>2607</v>
      </c>
      <c r="B13">
        <v>0.64516129032257996</v>
      </c>
      <c r="C13">
        <v>0.76608187134502903</v>
      </c>
      <c r="D13">
        <v>0.71525423728813498</v>
      </c>
      <c r="E13">
        <v>0.705621580833804</v>
      </c>
      <c r="F13">
        <v>0.71689383838674503</v>
      </c>
      <c r="G13">
        <v>0.66666666666666596</v>
      </c>
      <c r="H13">
        <v>0.748571428571428</v>
      </c>
      <c r="I13">
        <v>0.71525423728813498</v>
      </c>
      <c r="J13">
        <v>0.70761904761904704</v>
      </c>
      <c r="K13">
        <v>0.71525423728813498</v>
      </c>
      <c r="L13">
        <v>0.65573770491803196</v>
      </c>
      <c r="M13">
        <v>0.75722543352601102</v>
      </c>
      <c r="N13">
        <v>0.71525423728813498</v>
      </c>
      <c r="O13">
        <v>0.70648156922202199</v>
      </c>
      <c r="P13">
        <v>0.71594228968547702</v>
      </c>
      <c r="Q13">
        <v>120</v>
      </c>
      <c r="R13">
        <v>175</v>
      </c>
      <c r="S13">
        <v>0.71525423728813498</v>
      </c>
      <c r="T13">
        <v>295</v>
      </c>
      <c r="U13">
        <v>295</v>
      </c>
      <c r="V13">
        <v>0.413235800881954</v>
      </c>
      <c r="W13">
        <v>1.6938736425454299</v>
      </c>
      <c r="X13">
        <v>12.077879700785701</v>
      </c>
      <c r="Y13">
        <v>3.4753244022372498</v>
      </c>
      <c r="Z13">
        <v>-0.10052718077938599</v>
      </c>
      <c r="AA13">
        <v>0.17313215547107999</v>
      </c>
    </row>
    <row r="14" spans="1:27" x14ac:dyDescent="0.25">
      <c r="A14">
        <v>2634</v>
      </c>
      <c r="B14">
        <v>0.69047619047619002</v>
      </c>
      <c r="C14">
        <v>0.73958333333333304</v>
      </c>
      <c r="D14">
        <v>0.71666666666666601</v>
      </c>
      <c r="E14">
        <v>0.71502976190476097</v>
      </c>
      <c r="F14">
        <v>0.71693948412698405</v>
      </c>
      <c r="G14">
        <v>0.69879518072289104</v>
      </c>
      <c r="H14">
        <v>0.731958762886597</v>
      </c>
      <c r="I14">
        <v>0.71666666666666601</v>
      </c>
      <c r="J14">
        <v>0.71537697180474402</v>
      </c>
      <c r="K14">
        <v>0.71666666666666601</v>
      </c>
      <c r="L14">
        <v>0.69461077844311303</v>
      </c>
      <c r="M14">
        <v>0.73575129533678696</v>
      </c>
      <c r="N14">
        <v>0.71666666666666601</v>
      </c>
      <c r="O14">
        <v>0.71518103688995005</v>
      </c>
      <c r="P14">
        <v>0.71678094588025998</v>
      </c>
      <c r="Q14">
        <v>83</v>
      </c>
      <c r="R14">
        <v>97</v>
      </c>
      <c r="S14">
        <v>0.71666666666666601</v>
      </c>
      <c r="T14">
        <v>180</v>
      </c>
      <c r="U14">
        <v>180</v>
      </c>
      <c r="V14">
        <v>0.43040659366205197</v>
      </c>
      <c r="W14">
        <v>0.222818141494776</v>
      </c>
      <c r="X14">
        <v>8.3626128179431602E-2</v>
      </c>
      <c r="Y14">
        <v>0.28918182546527998</v>
      </c>
      <c r="Z14">
        <v>-0.161439761071344</v>
      </c>
      <c r="AA14">
        <v>0.119390901083598</v>
      </c>
    </row>
    <row r="15" spans="1:27" x14ac:dyDescent="0.25">
      <c r="A15">
        <v>3682</v>
      </c>
      <c r="B15">
        <v>0.75862068965517204</v>
      </c>
      <c r="C15">
        <v>0.66292134831460603</v>
      </c>
      <c r="D15">
        <v>0.71707317073170695</v>
      </c>
      <c r="E15">
        <v>0.71077101898488904</v>
      </c>
      <c r="F15">
        <v>0.71800682284234696</v>
      </c>
      <c r="G15">
        <v>0.74576271186440601</v>
      </c>
      <c r="H15">
        <v>0.67816091954022895</v>
      </c>
      <c r="I15">
        <v>0.71707317073170695</v>
      </c>
      <c r="J15">
        <v>0.71196181570231798</v>
      </c>
      <c r="K15">
        <v>0.71707317073170695</v>
      </c>
      <c r="L15">
        <v>0.75213675213675202</v>
      </c>
      <c r="M15">
        <v>0.67045454545454497</v>
      </c>
      <c r="N15">
        <v>0.71707317073170695</v>
      </c>
      <c r="O15">
        <v>0.71129564879564799</v>
      </c>
      <c r="P15">
        <v>0.71747162052040003</v>
      </c>
      <c r="Q15">
        <v>118</v>
      </c>
      <c r="R15">
        <v>87</v>
      </c>
      <c r="S15">
        <v>0.71707317073170695</v>
      </c>
      <c r="T15">
        <v>205</v>
      </c>
      <c r="U15">
        <v>205</v>
      </c>
      <c r="V15">
        <v>0.42273115750540502</v>
      </c>
      <c r="W15">
        <v>7.9099712769581998E-2</v>
      </c>
      <c r="X15">
        <v>2.80614125740241E-2</v>
      </c>
      <c r="Y15">
        <v>0.16751540995987199</v>
      </c>
      <c r="Z15">
        <v>-6.32614774979849E-2</v>
      </c>
      <c r="AA15">
        <v>5.8267719023634999E-2</v>
      </c>
    </row>
    <row r="16" spans="1:27" x14ac:dyDescent="0.25">
      <c r="A16">
        <v>1216</v>
      </c>
      <c r="B16">
        <v>0.70212765957446799</v>
      </c>
      <c r="C16">
        <v>0.75324675324675305</v>
      </c>
      <c r="D16">
        <v>0.72881355932203296</v>
      </c>
      <c r="E16">
        <v>0.72768720641061002</v>
      </c>
      <c r="F16">
        <v>0.72950669957521697</v>
      </c>
      <c r="G16">
        <v>0.72262773722627704</v>
      </c>
      <c r="H16">
        <v>0.734177215189873</v>
      </c>
      <c r="I16">
        <v>0.72881355932203296</v>
      </c>
      <c r="J16">
        <v>0.72840247620807497</v>
      </c>
      <c r="K16">
        <v>0.72881355932203296</v>
      </c>
      <c r="L16">
        <v>0.71223021582733803</v>
      </c>
      <c r="M16">
        <v>0.74358974358974295</v>
      </c>
      <c r="N16">
        <v>0.72881355932203296</v>
      </c>
      <c r="O16">
        <v>0.72790997970854099</v>
      </c>
      <c r="P16">
        <v>0.72902616628991401</v>
      </c>
      <c r="Q16">
        <v>137</v>
      </c>
      <c r="R16">
        <v>158</v>
      </c>
      <c r="S16">
        <v>0.72881355932203296</v>
      </c>
      <c r="T16">
        <v>295</v>
      </c>
      <c r="U16">
        <v>295</v>
      </c>
      <c r="V16">
        <v>0.456089121751802</v>
      </c>
      <c r="W16">
        <v>0.30715403092120602</v>
      </c>
      <c r="X16">
        <v>0.17656082449129601</v>
      </c>
      <c r="Y16">
        <v>0.42019141410944599</v>
      </c>
      <c r="Z16">
        <v>-0.77291636638063499</v>
      </c>
      <c r="AA16">
        <v>1.3282014826095401</v>
      </c>
    </row>
    <row r="17" spans="1:27" x14ac:dyDescent="0.25">
      <c r="A17">
        <v>1434</v>
      </c>
      <c r="B17">
        <v>0.80136986301369795</v>
      </c>
      <c r="C17">
        <v>0.74149659863945505</v>
      </c>
      <c r="D17">
        <v>0.77133105802047697</v>
      </c>
      <c r="E17">
        <v>0.771433230826577</v>
      </c>
      <c r="F17">
        <v>0.77317016853026599</v>
      </c>
      <c r="G17">
        <v>0.75483870967741895</v>
      </c>
      <c r="H17">
        <v>0.78985507246376796</v>
      </c>
      <c r="I17">
        <v>0.77133105802047697</v>
      </c>
      <c r="J17">
        <v>0.77234689107059296</v>
      </c>
      <c r="K17">
        <v>0.77133105802047697</v>
      </c>
      <c r="L17">
        <v>0.77740863787375403</v>
      </c>
      <c r="M17">
        <v>0.76491228070175399</v>
      </c>
      <c r="N17">
        <v>0.77133105802047697</v>
      </c>
      <c r="O17">
        <v>0.77116045928775401</v>
      </c>
      <c r="P17">
        <v>0.77152298159479105</v>
      </c>
      <c r="Q17">
        <v>155</v>
      </c>
      <c r="R17">
        <v>138</v>
      </c>
      <c r="S17">
        <v>0.77133105802047697</v>
      </c>
      <c r="T17">
        <v>293</v>
      </c>
      <c r="U17">
        <v>293</v>
      </c>
      <c r="V17">
        <v>0.54377935432991598</v>
      </c>
      <c r="W17">
        <v>0.14695043360378601</v>
      </c>
      <c r="X17">
        <v>4.2880161672596701E-2</v>
      </c>
      <c r="Y17">
        <v>0.207075256060681</v>
      </c>
      <c r="Z17">
        <v>-0.32469848188703798</v>
      </c>
      <c r="AA17">
        <v>0.73071297580575301</v>
      </c>
    </row>
    <row r="18" spans="1:27" x14ac:dyDescent="0.25">
      <c r="A18">
        <v>2379</v>
      </c>
      <c r="B18">
        <v>0.40268456375838901</v>
      </c>
      <c r="C18">
        <v>0.64383561643835596</v>
      </c>
      <c r="D18">
        <v>0.52203389830508395</v>
      </c>
      <c r="E18">
        <v>0.52326009009837204</v>
      </c>
      <c r="F18">
        <v>0.55227996253952105</v>
      </c>
      <c r="G18">
        <v>0.53571428571428503</v>
      </c>
      <c r="H18">
        <v>0.51366120218579203</v>
      </c>
      <c r="I18">
        <v>0.52203389830508395</v>
      </c>
      <c r="J18">
        <v>0.52468774395003903</v>
      </c>
      <c r="K18">
        <v>0.52203389830508395</v>
      </c>
      <c r="L18">
        <v>0.45977011494252801</v>
      </c>
      <c r="M18">
        <v>0.57142857142857095</v>
      </c>
      <c r="N18">
        <v>0.52203389830508395</v>
      </c>
      <c r="O18">
        <v>0.51559934318555001</v>
      </c>
      <c r="P18">
        <v>0.52903620828810705</v>
      </c>
      <c r="Q18">
        <v>112</v>
      </c>
      <c r="R18">
        <v>183</v>
      </c>
      <c r="S18">
        <v>0.52203389830508395</v>
      </c>
      <c r="T18">
        <v>295</v>
      </c>
      <c r="U18">
        <v>295</v>
      </c>
      <c r="V18">
        <v>4.79265750332094E-2</v>
      </c>
      <c r="W18">
        <v>87.167817246862896</v>
      </c>
      <c r="X18">
        <v>10614.545031055801</v>
      </c>
      <c r="Y18">
        <v>103.026914110128</v>
      </c>
      <c r="Z18">
        <v>-610.39990586481895</v>
      </c>
      <c r="AA18">
        <v>1802.37077556079</v>
      </c>
    </row>
    <row r="19" spans="1:27" x14ac:dyDescent="0.25">
      <c r="A19">
        <v>2455</v>
      </c>
      <c r="B19">
        <v>0.68656716417910402</v>
      </c>
      <c r="C19">
        <v>0.75</v>
      </c>
      <c r="D19">
        <v>0.72068965517241301</v>
      </c>
      <c r="E19">
        <v>0.71828358208955201</v>
      </c>
      <c r="F19">
        <v>0.72134585692228503</v>
      </c>
      <c r="G19">
        <v>0.70229007633587703</v>
      </c>
      <c r="H19">
        <v>0.73584905660377298</v>
      </c>
      <c r="I19">
        <v>0.72068965517241301</v>
      </c>
      <c r="J19">
        <v>0.71906956646982501</v>
      </c>
      <c r="K19">
        <v>0.72068965517241301</v>
      </c>
      <c r="L19">
        <v>0.69433962264150895</v>
      </c>
      <c r="M19">
        <v>0.74285714285714199</v>
      </c>
      <c r="N19">
        <v>0.72068965517241301</v>
      </c>
      <c r="O19">
        <v>0.71859838274932597</v>
      </c>
      <c r="P19">
        <v>0.72094060786318404</v>
      </c>
      <c r="Q19">
        <v>131</v>
      </c>
      <c r="R19">
        <v>159</v>
      </c>
      <c r="S19">
        <v>0.72068965517241301</v>
      </c>
      <c r="T19">
        <v>290</v>
      </c>
      <c r="U19">
        <v>290</v>
      </c>
      <c r="V19">
        <v>0.43735244229723302</v>
      </c>
      <c r="W19">
        <v>3.4859557436850199</v>
      </c>
      <c r="X19">
        <v>38.709911601328002</v>
      </c>
      <c r="Y19">
        <v>6.2217289880971203</v>
      </c>
      <c r="Z19">
        <v>-1.7605150897358399</v>
      </c>
      <c r="AA19">
        <v>1.6937503162426</v>
      </c>
    </row>
    <row r="20" spans="1:27" x14ac:dyDescent="0.25">
      <c r="A20">
        <v>2609</v>
      </c>
      <c r="B20">
        <v>0.492307692307692</v>
      </c>
      <c r="C20">
        <v>0.80487804878048697</v>
      </c>
      <c r="D20">
        <v>0.66666666666666596</v>
      </c>
      <c r="E20">
        <v>0.64859287054408998</v>
      </c>
      <c r="F20">
        <v>0.70281425891181903</v>
      </c>
      <c r="G20">
        <v>0.66666666666666596</v>
      </c>
      <c r="H20">
        <v>0.66666666666666596</v>
      </c>
      <c r="I20">
        <v>0.66666666666666596</v>
      </c>
      <c r="J20">
        <v>0.66666666666666596</v>
      </c>
      <c r="K20">
        <v>0.66666666666666596</v>
      </c>
      <c r="L20">
        <v>0.56637168141592897</v>
      </c>
      <c r="M20">
        <v>0.72928176795580102</v>
      </c>
      <c r="N20">
        <v>0.66666666666666596</v>
      </c>
      <c r="O20">
        <v>0.647826724685865</v>
      </c>
      <c r="P20">
        <v>0.676086637657067</v>
      </c>
      <c r="Q20">
        <v>96</v>
      </c>
      <c r="R20">
        <v>198</v>
      </c>
      <c r="S20">
        <v>0.66666666666666596</v>
      </c>
      <c r="T20">
        <v>294</v>
      </c>
      <c r="U20">
        <v>294</v>
      </c>
      <c r="V20">
        <v>0.314741026394812</v>
      </c>
      <c r="W20">
        <v>53.651791003027903</v>
      </c>
      <c r="X20">
        <v>5237.1198871398701</v>
      </c>
      <c r="Y20">
        <v>72.367947926826503</v>
      </c>
      <c r="Z20">
        <v>-0.104232458171529</v>
      </c>
      <c r="AA20">
        <v>0.12381155975159799</v>
      </c>
    </row>
    <row r="21" spans="1:27" x14ac:dyDescent="0.25">
      <c r="A21">
        <v>2637</v>
      </c>
      <c r="B21">
        <v>0.51351351351351304</v>
      </c>
      <c r="C21">
        <v>0.75776397515527905</v>
      </c>
      <c r="D21">
        <v>0.65808823529411697</v>
      </c>
      <c r="E21">
        <v>0.63563874433439604</v>
      </c>
      <c r="F21">
        <v>0.67155792986995</v>
      </c>
      <c r="G21">
        <v>0.59375</v>
      </c>
      <c r="H21">
        <v>0.69318181818181801</v>
      </c>
      <c r="I21">
        <v>0.65808823529411697</v>
      </c>
      <c r="J21">
        <v>0.64346590909090895</v>
      </c>
      <c r="K21">
        <v>0.65808823529411697</v>
      </c>
      <c r="L21">
        <v>0.55072463768115898</v>
      </c>
      <c r="M21">
        <v>0.72403560830860503</v>
      </c>
      <c r="N21">
        <v>0.65808823529411697</v>
      </c>
      <c r="O21">
        <v>0.637380122994882</v>
      </c>
      <c r="P21">
        <v>0.66286703044009498</v>
      </c>
      <c r="Q21">
        <v>96</v>
      </c>
      <c r="R21">
        <v>176</v>
      </c>
      <c r="S21">
        <v>0.65808823529411697</v>
      </c>
      <c r="T21">
        <v>272</v>
      </c>
      <c r="U21">
        <v>272</v>
      </c>
      <c r="V21">
        <v>0.27899487998085898</v>
      </c>
      <c r="W21">
        <v>20.499536221674301</v>
      </c>
      <c r="X21">
        <v>708.27676177589603</v>
      </c>
      <c r="Y21">
        <v>26.6134695553942</v>
      </c>
      <c r="Z21">
        <v>-1.3596329190979699</v>
      </c>
      <c r="AA21">
        <v>3.6980670667687598</v>
      </c>
    </row>
    <row r="22" spans="1:27" x14ac:dyDescent="0.25">
      <c r="A22">
        <v>4904</v>
      </c>
      <c r="B22">
        <v>0.677966101694915</v>
      </c>
      <c r="C22">
        <v>0.70857142857142796</v>
      </c>
      <c r="D22">
        <v>0.69624573378839505</v>
      </c>
      <c r="E22">
        <v>0.69326876513317104</v>
      </c>
      <c r="F22">
        <v>0.69488781826145096</v>
      </c>
      <c r="G22">
        <v>0.61068702290076304</v>
      </c>
      <c r="H22">
        <v>0.76543209876543195</v>
      </c>
      <c r="I22">
        <v>0.69624573378839505</v>
      </c>
      <c r="J22">
        <v>0.68805956083309705</v>
      </c>
      <c r="K22">
        <v>0.69624573378839505</v>
      </c>
      <c r="L22">
        <v>0.64257028112449799</v>
      </c>
      <c r="M22">
        <v>0.73590504451038496</v>
      </c>
      <c r="N22">
        <v>0.69624573378839505</v>
      </c>
      <c r="O22">
        <v>0.68923766281744103</v>
      </c>
      <c r="P22">
        <v>0.69417516736515905</v>
      </c>
      <c r="Q22">
        <v>131</v>
      </c>
      <c r="R22">
        <v>162</v>
      </c>
      <c r="S22">
        <v>0.69624573378839505</v>
      </c>
      <c r="T22">
        <v>293</v>
      </c>
      <c r="U22">
        <v>293</v>
      </c>
      <c r="V22">
        <v>0.38129274366921501</v>
      </c>
      <c r="W22">
        <v>0.24701695584941299</v>
      </c>
      <c r="X22">
        <v>0.106863263805724</v>
      </c>
      <c r="Y22">
        <v>0.32689947048859602</v>
      </c>
      <c r="Z22">
        <v>-1.35081651007121</v>
      </c>
      <c r="AA22">
        <v>2.4208881013794801</v>
      </c>
    </row>
    <row r="23" spans="1:27" x14ac:dyDescent="0.25">
      <c r="A23">
        <v>1218</v>
      </c>
      <c r="B23">
        <v>0.52205882352941102</v>
      </c>
      <c r="C23">
        <v>0.66666666666666596</v>
      </c>
      <c r="D23">
        <v>0.6</v>
      </c>
      <c r="E23">
        <v>0.59436274509803899</v>
      </c>
      <c r="F23">
        <v>0.60588235294117598</v>
      </c>
      <c r="G23">
        <v>0.57258064516129004</v>
      </c>
      <c r="H23">
        <v>0.61988304093567204</v>
      </c>
      <c r="I23">
        <v>0.6</v>
      </c>
      <c r="J23">
        <v>0.59623184304848098</v>
      </c>
      <c r="K23">
        <v>0.6</v>
      </c>
      <c r="L23">
        <v>0.54615384615384599</v>
      </c>
      <c r="M23">
        <v>0.64242424242424201</v>
      </c>
      <c r="N23">
        <v>0.6</v>
      </c>
      <c r="O23">
        <v>0.59428904428904405</v>
      </c>
      <c r="P23">
        <v>0.60195804195804203</v>
      </c>
      <c r="Q23">
        <v>124</v>
      </c>
      <c r="R23">
        <v>171</v>
      </c>
      <c r="S23">
        <v>0.6</v>
      </c>
      <c r="T23">
        <v>295</v>
      </c>
      <c r="U23">
        <v>295</v>
      </c>
      <c r="V23">
        <v>0.19058542311413301</v>
      </c>
      <c r="W23">
        <v>3.37561125207209</v>
      </c>
      <c r="X23">
        <v>14.795196904409</v>
      </c>
      <c r="Y23">
        <v>3.8464525090541599</v>
      </c>
      <c r="Z23">
        <v>-0.14132467026658599</v>
      </c>
      <c r="AA23">
        <v>0.241211458425585</v>
      </c>
    </row>
    <row r="24" spans="1:27" x14ac:dyDescent="0.25">
      <c r="A24">
        <v>1702</v>
      </c>
      <c r="B24">
        <v>0.67164179104477595</v>
      </c>
      <c r="C24">
        <v>0.73913043478260798</v>
      </c>
      <c r="D24">
        <v>0.70847457627118604</v>
      </c>
      <c r="E24">
        <v>0.70538611291369202</v>
      </c>
      <c r="F24">
        <v>0.70893212639822201</v>
      </c>
      <c r="G24">
        <v>0.68181818181818099</v>
      </c>
      <c r="H24">
        <v>0.73006134969325098</v>
      </c>
      <c r="I24">
        <v>0.70847457627118604</v>
      </c>
      <c r="J24">
        <v>0.70593976575571604</v>
      </c>
      <c r="K24">
        <v>0.70847457627118604</v>
      </c>
      <c r="L24">
        <v>0.67669172932330801</v>
      </c>
      <c r="M24">
        <v>0.73456790123456694</v>
      </c>
      <c r="N24">
        <v>0.70847457627118604</v>
      </c>
      <c r="O24">
        <v>0.70562981527893798</v>
      </c>
      <c r="P24">
        <v>0.70867076668444495</v>
      </c>
      <c r="Q24">
        <v>132</v>
      </c>
      <c r="R24">
        <v>163</v>
      </c>
      <c r="S24">
        <v>0.70847457627118604</v>
      </c>
      <c r="T24">
        <v>295</v>
      </c>
      <c r="U24">
        <v>295</v>
      </c>
      <c r="V24">
        <v>0.41132550605535201</v>
      </c>
      <c r="W24">
        <v>0.29336411921917399</v>
      </c>
      <c r="X24">
        <v>0.15314661995808701</v>
      </c>
      <c r="Y24">
        <v>0.39133952005654599</v>
      </c>
      <c r="Z24">
        <v>-0.90651459640677401</v>
      </c>
      <c r="AA24">
        <v>0.72309542487912704</v>
      </c>
    </row>
    <row r="25" spans="1:27" x14ac:dyDescent="0.25">
      <c r="A25">
        <v>2408</v>
      </c>
      <c r="B25">
        <v>0.7109375</v>
      </c>
      <c r="C25">
        <v>0.71084337349397497</v>
      </c>
      <c r="D25">
        <v>0.71088435374149594</v>
      </c>
      <c r="E25">
        <v>0.71089043674698704</v>
      </c>
      <c r="F25">
        <v>0.710887875481517</v>
      </c>
      <c r="G25">
        <v>0.65467625899280502</v>
      </c>
      <c r="H25">
        <v>0.761290322580645</v>
      </c>
      <c r="I25">
        <v>0.71088435374149594</v>
      </c>
      <c r="J25">
        <v>0.70798329078672495</v>
      </c>
      <c r="K25">
        <v>0.71088435374149594</v>
      </c>
      <c r="L25">
        <v>0.68164794007490603</v>
      </c>
      <c r="M25">
        <v>0.73520249221183798</v>
      </c>
      <c r="N25">
        <v>0.71088435374149594</v>
      </c>
      <c r="O25">
        <v>0.70842521614337195</v>
      </c>
      <c r="P25">
        <v>0.709882482868186</v>
      </c>
      <c r="Q25">
        <v>139</v>
      </c>
      <c r="R25">
        <v>155</v>
      </c>
      <c r="S25">
        <v>0.71088435374149594</v>
      </c>
      <c r="T25">
        <v>294</v>
      </c>
      <c r="U25">
        <v>294</v>
      </c>
      <c r="V25">
        <v>0.41886363905256002</v>
      </c>
      <c r="W25">
        <v>0.69868979727619995</v>
      </c>
      <c r="X25">
        <v>0.91310098397070605</v>
      </c>
      <c r="Y25">
        <v>0.95556317633671195</v>
      </c>
      <c r="Z25">
        <v>-8.20038321990409</v>
      </c>
      <c r="AA25">
        <v>11.3534760030486</v>
      </c>
    </row>
    <row r="26" spans="1:27" x14ac:dyDescent="0.25">
      <c r="A26">
        <v>2459</v>
      </c>
      <c r="B26">
        <v>0.51428571428571401</v>
      </c>
      <c r="C26">
        <v>0.62987012987012903</v>
      </c>
      <c r="D26">
        <v>0.57482993197278898</v>
      </c>
      <c r="E26">
        <v>0.57207792207792196</v>
      </c>
      <c r="F26">
        <v>0.57915451895043701</v>
      </c>
      <c r="G26">
        <v>0.55813953488372003</v>
      </c>
      <c r="H26">
        <v>0.587878787878787</v>
      </c>
      <c r="I26">
        <v>0.57482993197278898</v>
      </c>
      <c r="J26">
        <v>0.57300916138125402</v>
      </c>
      <c r="K26">
        <v>0.57482993197278898</v>
      </c>
      <c r="L26">
        <v>0.53531598513011103</v>
      </c>
      <c r="M26">
        <v>0.60815047021943502</v>
      </c>
      <c r="N26">
        <v>0.57482993197278898</v>
      </c>
      <c r="O26">
        <v>0.57173322767477297</v>
      </c>
      <c r="P26">
        <v>0.57619248186391503</v>
      </c>
      <c r="Q26">
        <v>129</v>
      </c>
      <c r="R26">
        <v>165</v>
      </c>
      <c r="S26">
        <v>0.57482993197278898</v>
      </c>
      <c r="T26">
        <v>294</v>
      </c>
      <c r="U26">
        <v>294</v>
      </c>
      <c r="V26">
        <v>0.145084094855535</v>
      </c>
      <c r="W26">
        <v>7.9927071706925803</v>
      </c>
      <c r="X26">
        <v>86.046524888929696</v>
      </c>
      <c r="Y26">
        <v>9.2761266102252797</v>
      </c>
      <c r="Z26">
        <v>-0.20154092274649299</v>
      </c>
      <c r="AA26">
        <v>0.16422075734678601</v>
      </c>
    </row>
    <row r="27" spans="1:27" x14ac:dyDescent="0.25">
      <c r="A27">
        <v>2610</v>
      </c>
      <c r="B27">
        <v>0.63636363636363602</v>
      </c>
      <c r="C27">
        <v>0.79141104294478504</v>
      </c>
      <c r="D27">
        <v>0.72203389830508402</v>
      </c>
      <c r="E27">
        <v>0.71388733965421003</v>
      </c>
      <c r="F27">
        <v>0.72939208031232505</v>
      </c>
      <c r="G27">
        <v>0.71186440677966101</v>
      </c>
      <c r="H27">
        <v>0.72881355932203296</v>
      </c>
      <c r="I27">
        <v>0.72203389830508402</v>
      </c>
      <c r="J27">
        <v>0.72033898305084698</v>
      </c>
      <c r="K27">
        <v>0.72203389830508402</v>
      </c>
      <c r="L27">
        <v>0.67200000000000004</v>
      </c>
      <c r="M27">
        <v>0.75882352941176401</v>
      </c>
      <c r="N27">
        <v>0.72203389830508402</v>
      </c>
      <c r="O27">
        <v>0.71541176470588197</v>
      </c>
      <c r="P27">
        <v>0.724094117647058</v>
      </c>
      <c r="Q27">
        <v>118</v>
      </c>
      <c r="R27">
        <v>177</v>
      </c>
      <c r="S27">
        <v>0.72203389830508402</v>
      </c>
      <c r="T27">
        <v>295</v>
      </c>
      <c r="U27">
        <v>295</v>
      </c>
      <c r="V27">
        <v>0.43417839147916998</v>
      </c>
      <c r="W27">
        <v>0.57260317331437804</v>
      </c>
      <c r="X27">
        <v>0.89293945278645204</v>
      </c>
      <c r="Y27">
        <v>0.944954735840004</v>
      </c>
      <c r="Z27">
        <v>-0.31905966864612201</v>
      </c>
      <c r="AA27">
        <v>0.60926821816894305</v>
      </c>
    </row>
    <row r="28" spans="1:27" x14ac:dyDescent="0.25">
      <c r="A28">
        <v>3034</v>
      </c>
      <c r="B28">
        <v>0.405797101449275</v>
      </c>
      <c r="C28">
        <v>0.66878980891719697</v>
      </c>
      <c r="D28">
        <v>0.54576271186440595</v>
      </c>
      <c r="E28">
        <v>0.53729345518323601</v>
      </c>
      <c r="F28">
        <v>0.57250773296283897</v>
      </c>
      <c r="G28">
        <v>0.51851851851851805</v>
      </c>
      <c r="H28">
        <v>0.56149732620320802</v>
      </c>
      <c r="I28">
        <v>0.54576271186440595</v>
      </c>
      <c r="J28">
        <v>0.54000792236086304</v>
      </c>
      <c r="K28">
        <v>0.54576271186440595</v>
      </c>
      <c r="L28">
        <v>0.45528455284552799</v>
      </c>
      <c r="M28">
        <v>0.61046511627906896</v>
      </c>
      <c r="N28">
        <v>0.54576271186440595</v>
      </c>
      <c r="O28">
        <v>0.532874834562299</v>
      </c>
      <c r="P28">
        <v>0.55365324898814605</v>
      </c>
      <c r="Q28">
        <v>108</v>
      </c>
      <c r="R28">
        <v>187</v>
      </c>
      <c r="S28">
        <v>0.54576271186440595</v>
      </c>
      <c r="T28">
        <v>295</v>
      </c>
      <c r="U28">
        <v>295</v>
      </c>
      <c r="V28">
        <v>7.7253703070837093E-2</v>
      </c>
      <c r="W28">
        <v>159.452248384585</v>
      </c>
      <c r="X28">
        <v>33004.387112481403</v>
      </c>
      <c r="Y28">
        <v>181.67109597423899</v>
      </c>
      <c r="Z28">
        <v>-117.262920207913</v>
      </c>
      <c r="AA28">
        <v>337.05575968129</v>
      </c>
    </row>
    <row r="29" spans="1:27" x14ac:dyDescent="0.25">
      <c r="A29">
        <v>5388</v>
      </c>
      <c r="B29">
        <v>0.64285714285714202</v>
      </c>
      <c r="C29">
        <v>0.66451612903225799</v>
      </c>
      <c r="D29">
        <v>0.65423728813559301</v>
      </c>
      <c r="E29">
        <v>0.6536866359447</v>
      </c>
      <c r="F29">
        <v>0.65409044755135504</v>
      </c>
      <c r="G29">
        <v>0.63380281690140805</v>
      </c>
      <c r="H29">
        <v>0.67320261437908502</v>
      </c>
      <c r="I29">
        <v>0.65423728813559301</v>
      </c>
      <c r="J29">
        <v>0.65350271564024598</v>
      </c>
      <c r="K29">
        <v>0.65423728813559301</v>
      </c>
      <c r="L29">
        <v>0.63829787234042501</v>
      </c>
      <c r="M29">
        <v>0.668831168831168</v>
      </c>
      <c r="N29">
        <v>0.65423728813559301</v>
      </c>
      <c r="O29">
        <v>0.65356452058579695</v>
      </c>
      <c r="P29">
        <v>0.65413378543562395</v>
      </c>
      <c r="Q29">
        <v>142</v>
      </c>
      <c r="R29">
        <v>153</v>
      </c>
      <c r="S29">
        <v>0.65423728813559301</v>
      </c>
      <c r="T29">
        <v>295</v>
      </c>
      <c r="U29">
        <v>295</v>
      </c>
      <c r="V29">
        <v>0.30718929652659099</v>
      </c>
      <c r="W29">
        <v>0.433610270983461</v>
      </c>
      <c r="X29">
        <v>0.29230165355813298</v>
      </c>
      <c r="Y29">
        <v>0.54064928887230901</v>
      </c>
      <c r="Z29">
        <v>-5.4428924562644898</v>
      </c>
      <c r="AA29">
        <v>12.932480095143999</v>
      </c>
    </row>
    <row r="30" spans="1:27" x14ac:dyDescent="0.25">
      <c r="A30">
        <v>1227</v>
      </c>
      <c r="B30">
        <v>0.79617834394904397</v>
      </c>
      <c r="C30">
        <v>0.60869565217391297</v>
      </c>
      <c r="D30">
        <v>0.70847457627118604</v>
      </c>
      <c r="E30">
        <v>0.70243699806147797</v>
      </c>
      <c r="F30">
        <v>0.722456336335772</v>
      </c>
      <c r="G30">
        <v>0.69832402234636803</v>
      </c>
      <c r="H30">
        <v>0.72413793103448199</v>
      </c>
      <c r="I30">
        <v>0.70847457627118604</v>
      </c>
      <c r="J30">
        <v>0.71123097669042501</v>
      </c>
      <c r="K30">
        <v>0.70847457627118604</v>
      </c>
      <c r="L30">
        <v>0.74404761904761896</v>
      </c>
      <c r="M30">
        <v>0.66141732283464505</v>
      </c>
      <c r="N30">
        <v>0.70847457627118604</v>
      </c>
      <c r="O30">
        <v>0.702732470941132</v>
      </c>
      <c r="P30">
        <v>0.71155570596048301</v>
      </c>
      <c r="Q30">
        <v>179</v>
      </c>
      <c r="R30">
        <v>116</v>
      </c>
      <c r="S30">
        <v>0.70847457627118604</v>
      </c>
      <c r="T30">
        <v>295</v>
      </c>
      <c r="U30">
        <v>295</v>
      </c>
      <c r="V30">
        <v>0.41357449060020102</v>
      </c>
      <c r="W30">
        <v>0.300258060150909</v>
      </c>
      <c r="X30">
        <v>0.165365595096893</v>
      </c>
      <c r="Y30">
        <v>0.40665168768479598</v>
      </c>
      <c r="Z30">
        <v>-4.4177094620842903</v>
      </c>
      <c r="AA30">
        <v>7.7307064090112503</v>
      </c>
    </row>
    <row r="31" spans="1:27" x14ac:dyDescent="0.25">
      <c r="A31">
        <v>2330</v>
      </c>
      <c r="B31">
        <v>0.45714285714285702</v>
      </c>
      <c r="C31">
        <v>0.554838709677419</v>
      </c>
      <c r="D31">
        <v>0.50847457627118597</v>
      </c>
      <c r="E31">
        <v>0.50599078341013803</v>
      </c>
      <c r="F31">
        <v>0.51079278294149799</v>
      </c>
      <c r="G31">
        <v>0.48120300751879602</v>
      </c>
      <c r="H31">
        <v>0.530864197530864</v>
      </c>
      <c r="I31">
        <v>0.50847457627118597</v>
      </c>
      <c r="J31">
        <v>0.50603360252482998</v>
      </c>
      <c r="K31">
        <v>0.50847457627118597</v>
      </c>
      <c r="L31">
        <v>0.46886446886446798</v>
      </c>
      <c r="M31">
        <v>0.54258675078864305</v>
      </c>
      <c r="N31">
        <v>0.50847457627118597</v>
      </c>
      <c r="O31">
        <v>0.50572560982655601</v>
      </c>
      <c r="P31">
        <v>0.50934924741265897</v>
      </c>
      <c r="Q31">
        <v>133</v>
      </c>
      <c r="R31">
        <v>162</v>
      </c>
      <c r="S31">
        <v>0.50847457627118597</v>
      </c>
      <c r="T31">
        <v>295</v>
      </c>
      <c r="U31">
        <v>295</v>
      </c>
      <c r="V31">
        <v>1.20243096948013E-2</v>
      </c>
      <c r="W31">
        <v>130.876354409822</v>
      </c>
      <c r="X31">
        <v>19496.0411513738</v>
      </c>
      <c r="Y31">
        <v>139.628224766248</v>
      </c>
      <c r="Z31">
        <v>-845.51999488340005</v>
      </c>
      <c r="AA31">
        <v>2434.37829462528</v>
      </c>
    </row>
    <row r="32" spans="1:27" x14ac:dyDescent="0.25">
      <c r="A32">
        <v>2412</v>
      </c>
      <c r="B32">
        <v>0.5703125</v>
      </c>
      <c r="C32">
        <v>0.69512195121951204</v>
      </c>
      <c r="D32">
        <v>0.64041095890410904</v>
      </c>
      <c r="E32">
        <v>0.63271722560975596</v>
      </c>
      <c r="F32">
        <v>0.64254810704142995</v>
      </c>
      <c r="G32">
        <v>0.59349593495934905</v>
      </c>
      <c r="H32">
        <v>0.67455621301775104</v>
      </c>
      <c r="I32">
        <v>0.64041095890410904</v>
      </c>
      <c r="J32">
        <v>0.63402607398855004</v>
      </c>
      <c r="K32">
        <v>0.64041095890410904</v>
      </c>
      <c r="L32">
        <v>0.58167330677290796</v>
      </c>
      <c r="M32">
        <v>0.68468468468468402</v>
      </c>
      <c r="N32">
        <v>0.64041095890410904</v>
      </c>
      <c r="O32">
        <v>0.63317899572879599</v>
      </c>
      <c r="P32">
        <v>0.64129290563280605</v>
      </c>
      <c r="Q32">
        <v>123</v>
      </c>
      <c r="R32">
        <v>169</v>
      </c>
      <c r="S32">
        <v>0.64041095890410904</v>
      </c>
      <c r="T32">
        <v>292</v>
      </c>
      <c r="U32">
        <v>292</v>
      </c>
      <c r="V32">
        <v>0.26674008846911801</v>
      </c>
      <c r="W32">
        <v>0.450147649905696</v>
      </c>
      <c r="X32">
        <v>0.563917160483971</v>
      </c>
      <c r="Y32">
        <v>0.75094417933956303</v>
      </c>
      <c r="Z32">
        <v>-46.185525954990602</v>
      </c>
      <c r="AA32">
        <v>137.257391356798</v>
      </c>
    </row>
    <row r="33" spans="1:27" x14ac:dyDescent="0.25">
      <c r="A33">
        <v>2468</v>
      </c>
      <c r="B33">
        <v>0.58208955223880599</v>
      </c>
      <c r="C33">
        <v>0.67701863354037195</v>
      </c>
      <c r="D33">
        <v>0.63389830508474498</v>
      </c>
      <c r="E33">
        <v>0.62955409288958897</v>
      </c>
      <c r="F33">
        <v>0.63518547906849498</v>
      </c>
      <c r="G33">
        <v>0.6</v>
      </c>
      <c r="H33">
        <v>0.66060606060605997</v>
      </c>
      <c r="I33">
        <v>0.63389830508474498</v>
      </c>
      <c r="J33">
        <v>0.63030303030303003</v>
      </c>
      <c r="K33">
        <v>0.63389830508474498</v>
      </c>
      <c r="L33">
        <v>0.59090909090909005</v>
      </c>
      <c r="M33">
        <v>0.66871165644171704</v>
      </c>
      <c r="N33">
        <v>0.63389830508474498</v>
      </c>
      <c r="O33">
        <v>0.62981037367540404</v>
      </c>
      <c r="P33">
        <v>0.63442578010530604</v>
      </c>
      <c r="Q33">
        <v>130</v>
      </c>
      <c r="R33">
        <v>165</v>
      </c>
      <c r="S33">
        <v>0.63389830508474498</v>
      </c>
      <c r="T33">
        <v>295</v>
      </c>
      <c r="U33">
        <v>295</v>
      </c>
      <c r="V33">
        <v>0.25985604392950901</v>
      </c>
      <c r="W33">
        <v>0.14029513853648901</v>
      </c>
      <c r="X33">
        <v>4.4938192066761598E-2</v>
      </c>
      <c r="Y33">
        <v>0.21198630160168699</v>
      </c>
      <c r="Z33">
        <v>-0.36771924660543998</v>
      </c>
      <c r="AA33">
        <v>1.0074592844708401</v>
      </c>
    </row>
    <row r="34" spans="1:27" x14ac:dyDescent="0.25">
      <c r="A34">
        <v>2615</v>
      </c>
      <c r="B34">
        <v>0.42753623188405798</v>
      </c>
      <c r="C34">
        <v>0.68152866242038201</v>
      </c>
      <c r="D34">
        <v>0.56271186440677901</v>
      </c>
      <c r="E34">
        <v>0.55453244715222005</v>
      </c>
      <c r="F34">
        <v>0.58768061181543496</v>
      </c>
      <c r="G34">
        <v>0.54128440366972397</v>
      </c>
      <c r="H34">
        <v>0.57526881720430101</v>
      </c>
      <c r="I34">
        <v>0.56271186440677901</v>
      </c>
      <c r="J34">
        <v>0.55827661043701204</v>
      </c>
      <c r="K34">
        <v>0.56271186440677901</v>
      </c>
      <c r="L34">
        <v>0.477732793522267</v>
      </c>
      <c r="M34">
        <v>0.62390670553935801</v>
      </c>
      <c r="N34">
        <v>0.56271186440677901</v>
      </c>
      <c r="O34">
        <v>0.55081974953081203</v>
      </c>
      <c r="P34">
        <v>0.569896683811009</v>
      </c>
      <c r="Q34">
        <v>109</v>
      </c>
      <c r="R34">
        <v>186</v>
      </c>
      <c r="S34">
        <v>0.56271186440677901</v>
      </c>
      <c r="T34">
        <v>295</v>
      </c>
      <c r="U34">
        <v>295</v>
      </c>
      <c r="V34">
        <v>0.11274690556936599</v>
      </c>
      <c r="W34">
        <v>91.626012382015602</v>
      </c>
      <c r="X34">
        <v>15131.0859864799</v>
      </c>
      <c r="Y34">
        <v>123.008479327564</v>
      </c>
      <c r="Z34">
        <v>-0.71960592933170697</v>
      </c>
      <c r="AA34">
        <v>1.9692914175438501</v>
      </c>
    </row>
    <row r="35" spans="1:27" x14ac:dyDescent="0.25">
      <c r="A35">
        <v>3035</v>
      </c>
      <c r="B35">
        <v>0.43307086614173201</v>
      </c>
      <c r="C35">
        <v>0.77245508982035904</v>
      </c>
      <c r="D35">
        <v>0.62585034013605401</v>
      </c>
      <c r="E35">
        <v>0.60276297798104495</v>
      </c>
      <c r="F35">
        <v>0.66509885579956896</v>
      </c>
      <c r="G35">
        <v>0.59139784946236496</v>
      </c>
      <c r="H35">
        <v>0.64179104477611904</v>
      </c>
      <c r="I35">
        <v>0.62585034013605401</v>
      </c>
      <c r="J35">
        <v>0.61659444711924205</v>
      </c>
      <c r="K35">
        <v>0.62585034013605401</v>
      </c>
      <c r="L35">
        <v>0.5</v>
      </c>
      <c r="M35">
        <v>0.70108695652173902</v>
      </c>
      <c r="N35">
        <v>0.62585034013605401</v>
      </c>
      <c r="O35">
        <v>0.60054347826086896</v>
      </c>
      <c r="P35">
        <v>0.637477817213842</v>
      </c>
      <c r="Q35">
        <v>93</v>
      </c>
      <c r="R35">
        <v>201</v>
      </c>
      <c r="S35">
        <v>0.62585034013605401</v>
      </c>
      <c r="T35">
        <v>294</v>
      </c>
      <c r="U35">
        <v>294</v>
      </c>
      <c r="V35">
        <v>0.21892092272806499</v>
      </c>
      <c r="W35">
        <v>29.252761959074999</v>
      </c>
      <c r="X35">
        <v>2744.3298817242298</v>
      </c>
      <c r="Y35">
        <v>52.3863520558956</v>
      </c>
      <c r="Z35">
        <v>-0.98291483262387502</v>
      </c>
      <c r="AA35">
        <v>1.2272190773215199</v>
      </c>
    </row>
    <row r="36" spans="1:27" x14ac:dyDescent="0.25">
      <c r="A36">
        <v>1229</v>
      </c>
      <c r="B36">
        <v>0.5</v>
      </c>
      <c r="C36">
        <v>0.79245283018867896</v>
      </c>
      <c r="D36">
        <v>0.65762711864406698</v>
      </c>
      <c r="E36">
        <v>0.64622641509433898</v>
      </c>
      <c r="F36">
        <v>0.69232491205628399</v>
      </c>
      <c r="G36">
        <v>0.67326732673267298</v>
      </c>
      <c r="H36">
        <v>0.64948453608247403</v>
      </c>
      <c r="I36">
        <v>0.65762711864406698</v>
      </c>
      <c r="J36">
        <v>0.661375931407573</v>
      </c>
      <c r="K36">
        <v>0.65762711864406698</v>
      </c>
      <c r="L36">
        <v>0.57383966244725704</v>
      </c>
      <c r="M36">
        <v>0.71388101983002805</v>
      </c>
      <c r="N36">
        <v>0.65762711864406698</v>
      </c>
      <c r="O36">
        <v>0.64386034113864199</v>
      </c>
      <c r="P36">
        <v>0.66593465679389297</v>
      </c>
      <c r="Q36">
        <v>101</v>
      </c>
      <c r="R36">
        <v>194</v>
      </c>
      <c r="S36">
        <v>0.65762711864406698</v>
      </c>
      <c r="T36">
        <v>295</v>
      </c>
      <c r="U36">
        <v>295</v>
      </c>
      <c r="V36">
        <v>0.307229060684301</v>
      </c>
      <c r="W36">
        <v>4.4880623498765102</v>
      </c>
      <c r="X36">
        <v>39.921422875760797</v>
      </c>
      <c r="Y36">
        <v>6.3183401994321899</v>
      </c>
      <c r="Z36">
        <v>-0.63297097858018703</v>
      </c>
      <c r="AA36">
        <v>1.4346467269594001</v>
      </c>
    </row>
    <row r="37" spans="1:27" x14ac:dyDescent="0.25">
      <c r="A37">
        <v>2337</v>
      </c>
      <c r="B37">
        <v>0.72535211267605604</v>
      </c>
      <c r="C37">
        <v>0.77631578947368396</v>
      </c>
      <c r="D37">
        <v>0.75170068027210801</v>
      </c>
      <c r="E37">
        <v>0.75083395107487005</v>
      </c>
      <c r="F37">
        <v>0.75256740946934697</v>
      </c>
      <c r="G37">
        <v>0.75182481751824803</v>
      </c>
      <c r="H37">
        <v>0.75159235668789803</v>
      </c>
      <c r="I37">
        <v>0.75170068027210801</v>
      </c>
      <c r="J37">
        <v>0.75170858710307298</v>
      </c>
      <c r="K37">
        <v>0.75170068027210801</v>
      </c>
      <c r="L37">
        <v>0.73835125448028605</v>
      </c>
      <c r="M37">
        <v>0.76375404530744295</v>
      </c>
      <c r="N37">
        <v>0.75170068027210801</v>
      </c>
      <c r="O37">
        <v>0.751052649893865</v>
      </c>
      <c r="P37">
        <v>0.75191669039818998</v>
      </c>
      <c r="Q37">
        <v>137</v>
      </c>
      <c r="R37">
        <v>157</v>
      </c>
      <c r="S37">
        <v>0.75170068027210801</v>
      </c>
      <c r="T37">
        <v>294</v>
      </c>
      <c r="U37">
        <v>294</v>
      </c>
      <c r="V37">
        <v>0.50254177705952696</v>
      </c>
      <c r="W37">
        <v>0.67949054272406195</v>
      </c>
      <c r="X37">
        <v>0.70171206525058905</v>
      </c>
      <c r="Y37">
        <v>0.83768255637239397</v>
      </c>
      <c r="Z37">
        <v>-6.7158781540628398</v>
      </c>
      <c r="AA37">
        <v>18.936270244118699</v>
      </c>
    </row>
    <row r="38" spans="1:27" x14ac:dyDescent="0.25">
      <c r="A38">
        <v>2439</v>
      </c>
      <c r="B38">
        <v>0.80838323353293395</v>
      </c>
      <c r="C38">
        <v>0.5703125</v>
      </c>
      <c r="D38">
        <v>0.70508474576271096</v>
      </c>
      <c r="E38">
        <v>0.68934786676646698</v>
      </c>
      <c r="F38">
        <v>0.72364619278392295</v>
      </c>
      <c r="G38">
        <v>0.71052631578947301</v>
      </c>
      <c r="H38">
        <v>0.69523809523809499</v>
      </c>
      <c r="I38">
        <v>0.70508474576271096</v>
      </c>
      <c r="J38">
        <v>0.702882205513784</v>
      </c>
      <c r="K38">
        <v>0.70508474576271096</v>
      </c>
      <c r="L38">
        <v>0.75630252100840301</v>
      </c>
      <c r="M38">
        <v>0.62660944206008495</v>
      </c>
      <c r="N38">
        <v>0.70508474576271096</v>
      </c>
      <c r="O38">
        <v>0.69145598153424404</v>
      </c>
      <c r="P38">
        <v>0.71014057765391703</v>
      </c>
      <c r="Q38">
        <v>190</v>
      </c>
      <c r="R38">
        <v>105</v>
      </c>
      <c r="S38">
        <v>0.70508474576271096</v>
      </c>
      <c r="T38">
        <v>295</v>
      </c>
      <c r="U38">
        <v>295</v>
      </c>
      <c r="V38">
        <v>0.39199649395835701</v>
      </c>
      <c r="W38">
        <v>1.2976897053349801</v>
      </c>
      <c r="X38">
        <v>2.8764610382749298</v>
      </c>
      <c r="Y38">
        <v>1.6960132777413399</v>
      </c>
      <c r="Z38">
        <v>-45.950641841491098</v>
      </c>
      <c r="AA38">
        <v>125.792357750406</v>
      </c>
    </row>
    <row r="39" spans="1:27" x14ac:dyDescent="0.25">
      <c r="A39">
        <v>2498</v>
      </c>
      <c r="B39">
        <v>0.71428571428571397</v>
      </c>
      <c r="C39">
        <v>0.74074074074074003</v>
      </c>
      <c r="D39">
        <v>0.72881355932203296</v>
      </c>
      <c r="E39">
        <v>0.727513227513227</v>
      </c>
      <c r="F39">
        <v>0.72845484709891495</v>
      </c>
      <c r="G39">
        <v>0.69343065693430594</v>
      </c>
      <c r="H39">
        <v>0.759493670886076</v>
      </c>
      <c r="I39">
        <v>0.72881355932203296</v>
      </c>
      <c r="J39">
        <v>0.72646216391019103</v>
      </c>
      <c r="K39">
        <v>0.72881355932203296</v>
      </c>
      <c r="L39">
        <v>0.70370370370370305</v>
      </c>
      <c r="M39">
        <v>0.75</v>
      </c>
      <c r="N39">
        <v>0.72881355932203296</v>
      </c>
      <c r="O39">
        <v>0.72685185185185097</v>
      </c>
      <c r="P39">
        <v>0.72849968612680405</v>
      </c>
      <c r="Q39">
        <v>137</v>
      </c>
      <c r="R39">
        <v>158</v>
      </c>
      <c r="S39">
        <v>0.72881355932203296</v>
      </c>
      <c r="T39">
        <v>295</v>
      </c>
      <c r="U39">
        <v>295</v>
      </c>
      <c r="V39">
        <v>0.45397417468766699</v>
      </c>
      <c r="W39">
        <v>0.52863161811970305</v>
      </c>
      <c r="X39">
        <v>0.90984218504971603</v>
      </c>
      <c r="Y39">
        <v>0.95385648032065895</v>
      </c>
      <c r="Z39">
        <v>-1863.3492972521601</v>
      </c>
      <c r="AA39">
        <v>5474.0547414380399</v>
      </c>
    </row>
    <row r="40" spans="1:27" x14ac:dyDescent="0.25">
      <c r="A40">
        <v>2618</v>
      </c>
      <c r="B40">
        <v>0.55555555555555503</v>
      </c>
      <c r="C40">
        <v>0.74556213017751405</v>
      </c>
      <c r="D40">
        <v>0.66440677966101602</v>
      </c>
      <c r="E40">
        <v>0.65055884286653498</v>
      </c>
      <c r="F40">
        <v>0.67277995074605201</v>
      </c>
      <c r="G40">
        <v>0.61946902654867197</v>
      </c>
      <c r="H40">
        <v>0.69230769230769196</v>
      </c>
      <c r="I40">
        <v>0.66440677966101602</v>
      </c>
      <c r="J40">
        <v>0.65588835942818202</v>
      </c>
      <c r="K40">
        <v>0.66440677966101602</v>
      </c>
      <c r="L40">
        <v>0.58577405857740505</v>
      </c>
      <c r="M40">
        <v>0.71794871794871795</v>
      </c>
      <c r="N40">
        <v>0.66440677966101602</v>
      </c>
      <c r="O40">
        <v>0.65186138826306195</v>
      </c>
      <c r="P40">
        <v>0.66731910266411298</v>
      </c>
      <c r="Q40">
        <v>113</v>
      </c>
      <c r="R40">
        <v>182</v>
      </c>
      <c r="S40">
        <v>0.66440677966101602</v>
      </c>
      <c r="T40">
        <v>295</v>
      </c>
      <c r="U40">
        <v>295</v>
      </c>
      <c r="V40">
        <v>0.30640085516766802</v>
      </c>
      <c r="W40">
        <v>0.32893143881727999</v>
      </c>
      <c r="X40">
        <v>0.217704889166045</v>
      </c>
      <c r="Y40">
        <v>0.46658856518998099</v>
      </c>
      <c r="Z40">
        <v>-0.422597906723026</v>
      </c>
      <c r="AA40">
        <v>0.72460294435552597</v>
      </c>
    </row>
    <row r="41" spans="1:27" x14ac:dyDescent="0.25">
      <c r="A41">
        <v>3045</v>
      </c>
      <c r="B41">
        <v>0.67647058823529405</v>
      </c>
      <c r="C41">
        <v>0.72435897435897401</v>
      </c>
      <c r="D41">
        <v>0.70205479452054798</v>
      </c>
      <c r="E41">
        <v>0.70041478129713397</v>
      </c>
      <c r="F41">
        <v>0.70221879584288904</v>
      </c>
      <c r="G41">
        <v>0.68148148148148102</v>
      </c>
      <c r="H41">
        <v>0.71974522292993603</v>
      </c>
      <c r="I41">
        <v>0.70205479452054798</v>
      </c>
      <c r="J41">
        <v>0.70061335220570797</v>
      </c>
      <c r="K41">
        <v>0.70205479452054798</v>
      </c>
      <c r="L41">
        <v>0.67896678966789603</v>
      </c>
      <c r="M41">
        <v>0.72204472843450396</v>
      </c>
      <c r="N41">
        <v>0.70205479452054798</v>
      </c>
      <c r="O41">
        <v>0.70050575905120005</v>
      </c>
      <c r="P41">
        <v>0.70212855811432595</v>
      </c>
      <c r="Q41">
        <v>135</v>
      </c>
      <c r="R41">
        <v>157</v>
      </c>
      <c r="S41">
        <v>0.70205479452054798</v>
      </c>
      <c r="T41">
        <v>292</v>
      </c>
      <c r="U41">
        <v>292</v>
      </c>
      <c r="V41">
        <v>0.40102808434119402</v>
      </c>
      <c r="W41">
        <v>0.36326757444013302</v>
      </c>
      <c r="X41">
        <v>0.26915397106147398</v>
      </c>
      <c r="Y41">
        <v>0.51880051181689701</v>
      </c>
      <c r="Z41">
        <v>-5.1251258239165498</v>
      </c>
      <c r="AA41">
        <v>9.1333108314811895</v>
      </c>
    </row>
    <row r="42" spans="1:27" x14ac:dyDescent="0.25">
      <c r="A42" t="s">
        <v>27</v>
      </c>
      <c r="B42" s="1">
        <f t="shared" ref="B42:X42" si="0">QUARTILE(B2:B41,0)</f>
        <v>0.32638888888888801</v>
      </c>
      <c r="C42" s="1">
        <f t="shared" si="0"/>
        <v>0.53289473684210498</v>
      </c>
      <c r="D42" s="1">
        <f t="shared" si="0"/>
        <v>0.50847457627118597</v>
      </c>
      <c r="E42" s="1">
        <f t="shared" si="0"/>
        <v>0.50425404709345101</v>
      </c>
      <c r="F42" s="1">
        <f t="shared" si="0"/>
        <v>0.51079278294149799</v>
      </c>
      <c r="G42" s="1">
        <f t="shared" si="0"/>
        <v>0.48120300751879602</v>
      </c>
      <c r="H42" s="1">
        <f t="shared" si="0"/>
        <v>0.48466257668711599</v>
      </c>
      <c r="I42" s="1">
        <f t="shared" si="0"/>
        <v>0.50847457627118597</v>
      </c>
      <c r="J42" s="1">
        <f t="shared" si="0"/>
        <v>0.50486842105263097</v>
      </c>
      <c r="K42" s="1">
        <f t="shared" si="0"/>
        <v>0.50847457627118597</v>
      </c>
      <c r="L42" s="1">
        <f t="shared" si="0"/>
        <v>0.39330543933054302</v>
      </c>
      <c r="M42" s="1">
        <f t="shared" si="0"/>
        <v>0.53741496598639404</v>
      </c>
      <c r="N42" s="1">
        <f t="shared" si="0"/>
        <v>0.50847457627118597</v>
      </c>
      <c r="O42" s="1">
        <f t="shared" si="0"/>
        <v>0.49010001311256501</v>
      </c>
      <c r="P42" s="1">
        <f t="shared" si="0"/>
        <v>0.50934924741265897</v>
      </c>
      <c r="Q42" s="1">
        <f t="shared" si="0"/>
        <v>67</v>
      </c>
      <c r="R42" s="1">
        <f t="shared" si="0"/>
        <v>60</v>
      </c>
      <c r="S42" s="1">
        <f t="shared" si="0"/>
        <v>0.50847457627118597</v>
      </c>
      <c r="T42" s="1">
        <f t="shared" si="0"/>
        <v>127</v>
      </c>
      <c r="U42" s="1">
        <f t="shared" si="0"/>
        <v>127</v>
      </c>
      <c r="V42" s="1">
        <f t="shared" si="0"/>
        <v>9.1017564082199708E-3</v>
      </c>
      <c r="W42" s="1">
        <f t="shared" si="0"/>
        <v>7.9099712769581998E-2</v>
      </c>
      <c r="X42" s="1">
        <f t="shared" si="0"/>
        <v>2.80614125740241E-2</v>
      </c>
    </row>
    <row r="43" spans="1:27" x14ac:dyDescent="0.25">
      <c r="A43" t="s">
        <v>28</v>
      </c>
      <c r="B43" s="1">
        <f t="shared" ref="B43:X43" si="1">QUARTILE(B2:B41,1)</f>
        <v>0.49118198874296398</v>
      </c>
      <c r="C43" s="1">
        <f t="shared" si="1"/>
        <v>0.65952867357361677</v>
      </c>
      <c r="D43" s="1">
        <f t="shared" si="1"/>
        <v>0.59116511011184103</v>
      </c>
      <c r="E43" s="1">
        <f t="shared" si="1"/>
        <v>0.57970831893609276</v>
      </c>
      <c r="F43" s="1">
        <f t="shared" si="1"/>
        <v>0.6013319176597407</v>
      </c>
      <c r="G43" s="1">
        <f t="shared" si="1"/>
        <v>0.57496334310850372</v>
      </c>
      <c r="H43" s="1">
        <f t="shared" si="1"/>
        <v>0.60232683982683954</v>
      </c>
      <c r="I43" s="1">
        <f t="shared" si="1"/>
        <v>0.59116511011184103</v>
      </c>
      <c r="J43" s="1">
        <f t="shared" si="1"/>
        <v>0.58683995268297551</v>
      </c>
      <c r="K43" s="1">
        <f t="shared" si="1"/>
        <v>0.59116511011184103</v>
      </c>
      <c r="L43" s="1">
        <f t="shared" si="1"/>
        <v>0.53727727214459631</v>
      </c>
      <c r="M43" s="1">
        <f t="shared" si="1"/>
        <v>0.62054630822428569</v>
      </c>
      <c r="N43" s="1">
        <f t="shared" si="1"/>
        <v>0.59116511011184103</v>
      </c>
      <c r="O43" s="1">
        <f t="shared" si="1"/>
        <v>0.57640970176847817</v>
      </c>
      <c r="P43" s="1">
        <f t="shared" si="1"/>
        <v>0.59551665193451031</v>
      </c>
      <c r="Q43" s="1">
        <f t="shared" si="1"/>
        <v>108.75</v>
      </c>
      <c r="R43" s="1">
        <f t="shared" si="1"/>
        <v>157</v>
      </c>
      <c r="S43" s="1">
        <f t="shared" si="1"/>
        <v>0.59116511011184103</v>
      </c>
      <c r="T43" s="1">
        <f t="shared" si="1"/>
        <v>294</v>
      </c>
      <c r="U43" s="1">
        <f t="shared" si="1"/>
        <v>294</v>
      </c>
      <c r="V43" s="1">
        <f t="shared" si="1"/>
        <v>0.16636473177574498</v>
      </c>
      <c r="W43" s="1">
        <f t="shared" si="1"/>
        <v>0.35468354053441975</v>
      </c>
      <c r="X43" s="1">
        <f t="shared" si="1"/>
        <v>0.25629170058761674</v>
      </c>
    </row>
    <row r="44" spans="1:27" x14ac:dyDescent="0.25">
      <c r="A44" t="s">
        <v>29</v>
      </c>
      <c r="B44" s="1">
        <f>QUARTILE(B2:B41,2)</f>
        <v>0.57536604020978999</v>
      </c>
      <c r="C44" s="1">
        <f t="shared" ref="C44:X44" si="2">QUARTILE(C2:C41,2)</f>
        <v>0.70871609403254898</v>
      </c>
      <c r="D44" s="1">
        <f t="shared" si="2"/>
        <v>0.65593220338983005</v>
      </c>
      <c r="E44" s="1">
        <f t="shared" si="2"/>
        <v>0.64694341530594857</v>
      </c>
      <c r="F44" s="1">
        <f t="shared" si="2"/>
        <v>0.66832839283475942</v>
      </c>
      <c r="G44" s="1">
        <f t="shared" si="2"/>
        <v>0.61507802472471751</v>
      </c>
      <c r="H44" s="1">
        <f t="shared" si="2"/>
        <v>0.66993464052287544</v>
      </c>
      <c r="I44" s="1">
        <f t="shared" si="2"/>
        <v>0.65593220338983005</v>
      </c>
      <c r="J44" s="1">
        <f t="shared" si="2"/>
        <v>0.65163480770357252</v>
      </c>
      <c r="K44" s="1">
        <f t="shared" si="2"/>
        <v>0.65593220338983005</v>
      </c>
      <c r="L44" s="1">
        <f t="shared" si="2"/>
        <v>0.58834157474324755</v>
      </c>
      <c r="M44" s="1">
        <f t="shared" si="2"/>
        <v>0.67756961506961444</v>
      </c>
      <c r="N44" s="1">
        <f t="shared" si="2"/>
        <v>0.65593220338983005</v>
      </c>
      <c r="O44" s="1">
        <f t="shared" si="2"/>
        <v>0.64507165737987249</v>
      </c>
      <c r="P44" s="1">
        <f t="shared" si="2"/>
        <v>0.65850040793785947</v>
      </c>
      <c r="Q44" s="1">
        <f t="shared" si="2"/>
        <v>123.5</v>
      </c>
      <c r="R44" s="1">
        <f t="shared" si="2"/>
        <v>165</v>
      </c>
      <c r="S44" s="1">
        <f t="shared" si="2"/>
        <v>0.65593220338983005</v>
      </c>
      <c r="T44" s="1">
        <f t="shared" si="2"/>
        <v>295</v>
      </c>
      <c r="U44" s="1">
        <f t="shared" si="2"/>
        <v>295</v>
      </c>
      <c r="V44" s="1">
        <f t="shared" si="2"/>
        <v>0.30191035546478251</v>
      </c>
      <c r="W44" s="1">
        <f t="shared" si="2"/>
        <v>2.8103233532934051</v>
      </c>
      <c r="X44" s="1">
        <f t="shared" si="2"/>
        <v>13.43653830259735</v>
      </c>
    </row>
    <row r="45" spans="1:27" x14ac:dyDescent="0.25">
      <c r="A45" t="s">
        <v>30</v>
      </c>
      <c r="B45" s="1">
        <f>QUARTILE(B2:B41,3)</f>
        <v>0.68011636731596226</v>
      </c>
      <c r="C45" s="1">
        <f t="shared" ref="C45:X45" si="3">QUARTILE(C2:C41,3)</f>
        <v>0.74674855491329473</v>
      </c>
      <c r="D45" s="1">
        <f t="shared" si="3"/>
        <v>0.70907702063876354</v>
      </c>
      <c r="E45" s="1">
        <f t="shared" si="3"/>
        <v>0.70544497989372001</v>
      </c>
      <c r="F45" s="1">
        <f t="shared" si="3"/>
        <v>0.71690524982180481</v>
      </c>
      <c r="G45" s="1">
        <f t="shared" si="3"/>
        <v>0.69349641612415269</v>
      </c>
      <c r="H45" s="1">
        <f t="shared" si="3"/>
        <v>0.72912550691483746</v>
      </c>
      <c r="I45" s="1">
        <f t="shared" si="3"/>
        <v>0.70907702063876354</v>
      </c>
      <c r="J45" s="1">
        <f t="shared" si="3"/>
        <v>0.70771010841096649</v>
      </c>
      <c r="K45" s="1">
        <f t="shared" si="3"/>
        <v>0.70907702063876354</v>
      </c>
      <c r="L45" s="1">
        <f t="shared" si="3"/>
        <v>0.6796370772696485</v>
      </c>
      <c r="M45" s="1">
        <f t="shared" si="3"/>
        <v>0.73472654897888467</v>
      </c>
      <c r="N45" s="1">
        <f t="shared" si="3"/>
        <v>0.70907702063876354</v>
      </c>
      <c r="O45" s="1">
        <f t="shared" si="3"/>
        <v>0.70584275376470895</v>
      </c>
      <c r="P45" s="1">
        <f t="shared" si="3"/>
        <v>0.71049435973055852</v>
      </c>
      <c r="Q45" s="1">
        <f t="shared" si="3"/>
        <v>135</v>
      </c>
      <c r="R45" s="1">
        <f t="shared" si="3"/>
        <v>183.25</v>
      </c>
      <c r="S45" s="1">
        <f t="shared" si="3"/>
        <v>0.70907702063876354</v>
      </c>
      <c r="T45" s="1">
        <f t="shared" si="3"/>
        <v>295</v>
      </c>
      <c r="U45" s="1">
        <f t="shared" si="3"/>
        <v>295</v>
      </c>
      <c r="V45" s="1">
        <f t="shared" si="3"/>
        <v>0.41332047331151578</v>
      </c>
      <c r="W45" s="1">
        <f t="shared" si="3"/>
        <v>20.5356368917199</v>
      </c>
      <c r="X45" s="1">
        <f t="shared" si="3"/>
        <v>651.32569122269376</v>
      </c>
    </row>
    <row r="46" spans="1:27" x14ac:dyDescent="0.25">
      <c r="A46" t="s">
        <v>31</v>
      </c>
      <c r="B46" s="1">
        <f>QUARTILE(B2:B41,4)</f>
        <v>0.80838323353293395</v>
      </c>
      <c r="C46" s="1">
        <f t="shared" ref="C46:X46" si="4">QUARTILE(C2:C41,4)</f>
        <v>0.80487804878048697</v>
      </c>
      <c r="D46" s="1">
        <f t="shared" si="4"/>
        <v>0.77133105802047697</v>
      </c>
      <c r="E46" s="1">
        <f t="shared" si="4"/>
        <v>0.771433230826577</v>
      </c>
      <c r="F46" s="1">
        <f t="shared" si="4"/>
        <v>0.77317016853026599</v>
      </c>
      <c r="G46" s="1">
        <f t="shared" si="4"/>
        <v>0.75483870967741895</v>
      </c>
      <c r="H46" s="1">
        <f t="shared" si="4"/>
        <v>0.78985507246376796</v>
      </c>
      <c r="I46" s="1">
        <f t="shared" si="4"/>
        <v>0.77133105802047697</v>
      </c>
      <c r="J46" s="1">
        <f t="shared" si="4"/>
        <v>0.77234689107059296</v>
      </c>
      <c r="K46" s="1">
        <f t="shared" si="4"/>
        <v>0.77133105802047697</v>
      </c>
      <c r="L46" s="1">
        <f t="shared" si="4"/>
        <v>0.77740863787375403</v>
      </c>
      <c r="M46" s="1">
        <f t="shared" si="4"/>
        <v>0.76491228070175399</v>
      </c>
      <c r="N46" s="1">
        <f t="shared" si="4"/>
        <v>0.77133105802047697</v>
      </c>
      <c r="O46" s="1">
        <f t="shared" si="4"/>
        <v>0.77116045928775401</v>
      </c>
      <c r="P46" s="1">
        <f t="shared" si="4"/>
        <v>0.77152298159479105</v>
      </c>
      <c r="Q46" s="1">
        <f t="shared" si="4"/>
        <v>190</v>
      </c>
      <c r="R46" s="1">
        <f t="shared" si="4"/>
        <v>201</v>
      </c>
      <c r="S46" s="1">
        <f t="shared" si="4"/>
        <v>0.77133105802047697</v>
      </c>
      <c r="T46" s="1">
        <f t="shared" si="4"/>
        <v>295</v>
      </c>
      <c r="U46" s="1">
        <f t="shared" si="4"/>
        <v>295</v>
      </c>
      <c r="V46" s="1">
        <f t="shared" si="4"/>
        <v>0.54377935432991598</v>
      </c>
      <c r="W46" s="1">
        <f t="shared" si="4"/>
        <v>201.11441591393299</v>
      </c>
      <c r="X46" s="1">
        <f t="shared" si="4"/>
        <v>51631.602416357498</v>
      </c>
    </row>
    <row r="47" spans="1:27" x14ac:dyDescent="0.25">
      <c r="A47" t="s">
        <v>32</v>
      </c>
      <c r="B47" s="1">
        <f>STDEV(B2:B41)</f>
        <v>0.12583834748559045</v>
      </c>
      <c r="C47" s="1">
        <f t="shared" ref="C47:X47" si="5">STDEV(C2:C41)</f>
        <v>7.1034285123714944E-2</v>
      </c>
      <c r="D47" s="1">
        <f t="shared" si="5"/>
        <v>7.426348673560941E-2</v>
      </c>
      <c r="E47" s="1">
        <f t="shared" si="5"/>
        <v>7.4123349224591489E-2</v>
      </c>
      <c r="F47" s="1">
        <f t="shared" si="5"/>
        <v>6.8552144856563121E-2</v>
      </c>
      <c r="G47" s="1">
        <f t="shared" si="5"/>
        <v>7.4799852703097636E-2</v>
      </c>
      <c r="H47" s="1">
        <f t="shared" si="5"/>
        <v>8.1966785317412125E-2</v>
      </c>
      <c r="I47" s="1">
        <f t="shared" si="5"/>
        <v>7.426348673560941E-2</v>
      </c>
      <c r="J47" s="1">
        <f t="shared" si="5"/>
        <v>7.4252536313997086E-2</v>
      </c>
      <c r="K47" s="1">
        <f t="shared" si="5"/>
        <v>7.426348673560941E-2</v>
      </c>
      <c r="L47" s="1">
        <f t="shared" si="5"/>
        <v>9.9087865604596009E-2</v>
      </c>
      <c r="M47" s="1">
        <f t="shared" si="5"/>
        <v>6.8933156171080714E-2</v>
      </c>
      <c r="N47" s="1">
        <f t="shared" si="5"/>
        <v>7.426348673560941E-2</v>
      </c>
      <c r="O47" s="1">
        <f t="shared" si="5"/>
        <v>7.5980669674215337E-2</v>
      </c>
      <c r="P47" s="1">
        <f t="shared" si="5"/>
        <v>7.254284077467256E-2</v>
      </c>
      <c r="Q47" s="1">
        <f t="shared" si="5"/>
        <v>23.805717369724022</v>
      </c>
      <c r="R47" s="1">
        <f t="shared" si="5"/>
        <v>31.368355359322241</v>
      </c>
      <c r="S47" s="1">
        <f t="shared" si="5"/>
        <v>7.426348673560941E-2</v>
      </c>
      <c r="T47" s="1">
        <f t="shared" si="5"/>
        <v>34.271764561426487</v>
      </c>
      <c r="U47" s="1">
        <f t="shared" si="5"/>
        <v>34.271764561426487</v>
      </c>
      <c r="V47" s="1">
        <f t="shared" si="5"/>
        <v>0.14828855903431501</v>
      </c>
      <c r="W47" s="1">
        <f t="shared" si="5"/>
        <v>46.996905613986662</v>
      </c>
      <c r="X47" s="1">
        <f t="shared" si="5"/>
        <v>10136.562153897899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sqref="A1:X17"/>
    </sheetView>
  </sheetViews>
  <sheetFormatPr defaultRowHeight="16.5" x14ac:dyDescent="0.25"/>
  <sheetData>
    <row r="1" spans="1:24" x14ac:dyDescent="0.25">
      <c r="A1" t="str">
        <f>precisionRate_rfr!A$1</f>
        <v>StockName</v>
      </c>
      <c r="B1" t="str">
        <f>precisionRate_rfr!B$1</f>
        <v>precision_0</v>
      </c>
      <c r="C1" t="str">
        <f>precisionRate_rfr!C$1</f>
        <v>precision_1</v>
      </c>
      <c r="D1" t="str">
        <f>precisionRate_rfr!D$1</f>
        <v>precision_accuracy</v>
      </c>
      <c r="E1" t="str">
        <f>precisionRate_rfr!E$1</f>
        <v>precision_macro avg</v>
      </c>
      <c r="F1" t="str">
        <f>precisionRate_rfr!F$1</f>
        <v>precision_weighted avg</v>
      </c>
      <c r="G1" t="str">
        <f>precisionRate_rfr!G$1</f>
        <v>recall_0</v>
      </c>
      <c r="H1" t="str">
        <f>precisionRate_rfr!H$1</f>
        <v>recall_1</v>
      </c>
      <c r="I1" t="str">
        <f>precisionRate_rfr!I$1</f>
        <v>recall_accuracy</v>
      </c>
      <c r="J1" t="str">
        <f>precisionRate_rfr!J$1</f>
        <v>recall_macro avg</v>
      </c>
      <c r="K1" t="str">
        <f>precisionRate_rfr!K$1</f>
        <v>recall_weighted avg</v>
      </c>
      <c r="L1" t="str">
        <f>precisionRate_rfr!L$1</f>
        <v>f1-score_0</v>
      </c>
      <c r="M1" t="str">
        <f>precisionRate_rfr!M$1</f>
        <v>f1-score_1</v>
      </c>
      <c r="N1" t="str">
        <f>precisionRate_rfr!N$1</f>
        <v>f1-score_accuracy</v>
      </c>
      <c r="O1" t="str">
        <f>precisionRate_rfr!O$1</f>
        <v>f1-score_macro avg</v>
      </c>
      <c r="P1" t="str">
        <f>precisionRate_rfr!P$1</f>
        <v>f1-score_weighted avg</v>
      </c>
      <c r="Q1" t="str">
        <f>precisionRate_rfr!Q$1</f>
        <v>support_0</v>
      </c>
      <c r="R1" t="str">
        <f>precisionRate_rfr!R$1</f>
        <v>support_1</v>
      </c>
      <c r="S1" t="str">
        <f>precisionRate_rfr!S$1</f>
        <v>support_accuracy</v>
      </c>
      <c r="T1" t="str">
        <f>precisionRate_rfr!T$1</f>
        <v>support_macro avg</v>
      </c>
      <c r="U1" t="str">
        <f>precisionRate_rfr!U$1</f>
        <v>support_weighted avg</v>
      </c>
      <c r="V1" t="str">
        <f>precisionRate_rfr!V$1</f>
        <v>Matthew</v>
      </c>
      <c r="W1" t="str">
        <f>precisionRate_rfr!W$1</f>
        <v>MAE</v>
      </c>
      <c r="X1" t="str">
        <f>precisionRate_rfr!X$1</f>
        <v>MSE</v>
      </c>
    </row>
    <row r="2" spans="1:24" x14ac:dyDescent="0.25">
      <c r="A2">
        <f>precisionRate_rfr!A$31</f>
        <v>2330</v>
      </c>
      <c r="B2">
        <f>precisionRate_rfr!B$31</f>
        <v>0.45714285714285702</v>
      </c>
      <c r="C2">
        <f>precisionRate_rfr!C$31</f>
        <v>0.554838709677419</v>
      </c>
      <c r="D2">
        <f>precisionRate_rfr!D$31</f>
        <v>0.50847457627118597</v>
      </c>
      <c r="E2">
        <f>precisionRate_rfr!E$31</f>
        <v>0.50599078341013803</v>
      </c>
      <c r="F2">
        <f>precisionRate_rfr!F$31</f>
        <v>0.51079278294149799</v>
      </c>
      <c r="G2">
        <f>precisionRate_rfr!G$31</f>
        <v>0.48120300751879602</v>
      </c>
      <c r="H2">
        <f>precisionRate_rfr!H$31</f>
        <v>0.530864197530864</v>
      </c>
      <c r="I2">
        <f>precisionRate_rfr!I$31</f>
        <v>0.50847457627118597</v>
      </c>
      <c r="J2">
        <f>precisionRate_rfr!J$31</f>
        <v>0.50603360252482998</v>
      </c>
      <c r="K2">
        <f>precisionRate_rfr!K$31</f>
        <v>0.50847457627118597</v>
      </c>
      <c r="L2">
        <f>precisionRate_rfr!L$31</f>
        <v>0.46886446886446798</v>
      </c>
      <c r="M2">
        <f>precisionRate_rfr!M$31</f>
        <v>0.54258675078864305</v>
      </c>
      <c r="N2">
        <f>precisionRate_rfr!N$31</f>
        <v>0.50847457627118597</v>
      </c>
      <c r="O2">
        <f>precisionRate_rfr!O$31</f>
        <v>0.50572560982655601</v>
      </c>
      <c r="P2">
        <f>precisionRate_rfr!P$31</f>
        <v>0.50934924741265897</v>
      </c>
      <c r="Q2">
        <f>precisionRate_rfr!Q$31</f>
        <v>133</v>
      </c>
      <c r="R2">
        <f>precisionRate_rfr!R$31</f>
        <v>162</v>
      </c>
      <c r="S2">
        <f>precisionRate_rfr!S$31</f>
        <v>0.50847457627118597</v>
      </c>
      <c r="T2">
        <f>precisionRate_rfr!T$31</f>
        <v>295</v>
      </c>
      <c r="U2">
        <f>precisionRate_rfr!U$31</f>
        <v>295</v>
      </c>
      <c r="V2">
        <f>precisionRate_rfr!V$31</f>
        <v>1.20243096948013E-2</v>
      </c>
      <c r="W2">
        <f>precisionRate_rfr!W$31</f>
        <v>130.876354409822</v>
      </c>
      <c r="X2">
        <f>precisionRate_rfr!X$31</f>
        <v>19496.0411513738</v>
      </c>
    </row>
    <row r="3" spans="1:24" x14ac:dyDescent="0.25">
      <c r="A3">
        <f>precisionRate_rfr!A$12</f>
        <v>2454</v>
      </c>
      <c r="B3">
        <f>precisionRate_rfr!B$12</f>
        <v>0.40425531914893598</v>
      </c>
      <c r="C3">
        <f>precisionRate_rfr!C$12</f>
        <v>0.64935064935064901</v>
      </c>
      <c r="D3">
        <f>precisionRate_rfr!D$12</f>
        <v>0.53220338983050797</v>
      </c>
      <c r="E3">
        <f>precisionRate_rfr!E$12</f>
        <v>0.52680298424979199</v>
      </c>
      <c r="F3">
        <f>precisionRate_rfr!F$12</f>
        <v>0.55712833866458</v>
      </c>
      <c r="G3">
        <f>precisionRate_rfr!G$12</f>
        <v>0.51351351351351304</v>
      </c>
      <c r="H3">
        <f>precisionRate_rfr!H$12</f>
        <v>0.54347826086956497</v>
      </c>
      <c r="I3">
        <f>precisionRate_rfr!I$12</f>
        <v>0.53220338983050797</v>
      </c>
      <c r="J3">
        <f>precisionRate_rfr!J$12</f>
        <v>0.52849588719153895</v>
      </c>
      <c r="K3">
        <f>precisionRate_rfr!K$12</f>
        <v>0.53220338983050797</v>
      </c>
      <c r="L3">
        <f>precisionRate_rfr!L$12</f>
        <v>0.452380952380952</v>
      </c>
      <c r="M3">
        <f>precisionRate_rfr!M$12</f>
        <v>0.59171597633136097</v>
      </c>
      <c r="N3">
        <f>precisionRate_rfr!N$12</f>
        <v>0.53220338983050797</v>
      </c>
      <c r="O3">
        <f>precisionRate_rfr!O$12</f>
        <v>0.52204846435615604</v>
      </c>
      <c r="P3">
        <f>precisionRate_rfr!P$12</f>
        <v>0.53928822155680001</v>
      </c>
      <c r="Q3">
        <f>precisionRate_rfr!Q$12</f>
        <v>111</v>
      </c>
      <c r="R3">
        <f>precisionRate_rfr!R$12</f>
        <v>184</v>
      </c>
      <c r="S3">
        <f>precisionRate_rfr!S$12</f>
        <v>0.53220338983050797</v>
      </c>
      <c r="T3">
        <f>precisionRate_rfr!T$12</f>
        <v>295</v>
      </c>
      <c r="U3">
        <f>precisionRate_rfr!U$12</f>
        <v>295</v>
      </c>
      <c r="V3">
        <f>precisionRate_rfr!V$12</f>
        <v>5.5272952357503E-2</v>
      </c>
      <c r="W3">
        <f>precisionRate_rfr!W$12</f>
        <v>201.11441591393299</v>
      </c>
      <c r="X3">
        <f>precisionRate_rfr!X$12</f>
        <v>51631.602416357498</v>
      </c>
    </row>
    <row r="4" spans="1:24" x14ac:dyDescent="0.25">
      <c r="A4">
        <f>precisionRate_rfr!A$28</f>
        <v>3034</v>
      </c>
      <c r="B4">
        <f>precisionRate_rfr!B$28</f>
        <v>0.405797101449275</v>
      </c>
      <c r="C4">
        <f>precisionRate_rfr!C$28</f>
        <v>0.66878980891719697</v>
      </c>
      <c r="D4">
        <f>precisionRate_rfr!D$28</f>
        <v>0.54576271186440595</v>
      </c>
      <c r="E4">
        <f>precisionRate_rfr!E$28</f>
        <v>0.53729345518323601</v>
      </c>
      <c r="F4">
        <f>precisionRate_rfr!F$28</f>
        <v>0.57250773296283897</v>
      </c>
      <c r="G4">
        <f>precisionRate_rfr!G$28</f>
        <v>0.51851851851851805</v>
      </c>
      <c r="H4">
        <f>precisionRate_rfr!H$28</f>
        <v>0.56149732620320802</v>
      </c>
      <c r="I4">
        <f>precisionRate_rfr!I$28</f>
        <v>0.54576271186440595</v>
      </c>
      <c r="J4">
        <f>precisionRate_rfr!J$28</f>
        <v>0.54000792236086304</v>
      </c>
      <c r="K4">
        <f>precisionRate_rfr!K$28</f>
        <v>0.54576271186440595</v>
      </c>
      <c r="L4">
        <f>precisionRate_rfr!L$28</f>
        <v>0.45528455284552799</v>
      </c>
      <c r="M4">
        <f>precisionRate_rfr!M$28</f>
        <v>0.61046511627906896</v>
      </c>
      <c r="N4">
        <f>precisionRate_rfr!N$28</f>
        <v>0.54576271186440595</v>
      </c>
      <c r="O4">
        <f>precisionRate_rfr!O$28</f>
        <v>0.532874834562299</v>
      </c>
      <c r="P4">
        <f>precisionRate_rfr!P$28</f>
        <v>0.55365324898814605</v>
      </c>
      <c r="Q4">
        <f>precisionRate_rfr!Q$28</f>
        <v>108</v>
      </c>
      <c r="R4">
        <f>precisionRate_rfr!R$28</f>
        <v>187</v>
      </c>
      <c r="S4">
        <f>precisionRate_rfr!S$28</f>
        <v>0.54576271186440595</v>
      </c>
      <c r="T4">
        <f>precisionRate_rfr!T$28</f>
        <v>295</v>
      </c>
      <c r="U4">
        <f>precisionRate_rfr!U$28</f>
        <v>295</v>
      </c>
      <c r="V4">
        <f>precisionRate_rfr!V$28</f>
        <v>7.7253703070837093E-2</v>
      </c>
      <c r="W4">
        <f>precisionRate_rfr!W$28</f>
        <v>159.452248384585</v>
      </c>
      <c r="X4">
        <f>precisionRate_rfr!X$28</f>
        <v>33004.387112481403</v>
      </c>
    </row>
    <row r="5" spans="1:24" x14ac:dyDescent="0.25">
      <c r="A5">
        <f>precisionRate_rfr!A$18</f>
        <v>2379</v>
      </c>
      <c r="B5">
        <f>precisionRate_rfr!B$18</f>
        <v>0.40268456375838901</v>
      </c>
      <c r="C5">
        <f>precisionRate_rfr!C$18</f>
        <v>0.64383561643835596</v>
      </c>
      <c r="D5">
        <f>precisionRate_rfr!D$18</f>
        <v>0.52203389830508395</v>
      </c>
      <c r="E5">
        <f>precisionRate_rfr!E$18</f>
        <v>0.52326009009837204</v>
      </c>
      <c r="F5">
        <f>precisionRate_rfr!F$18</f>
        <v>0.55227996253952105</v>
      </c>
      <c r="G5">
        <f>precisionRate_rfr!G$18</f>
        <v>0.53571428571428503</v>
      </c>
      <c r="H5">
        <f>precisionRate_rfr!H$18</f>
        <v>0.51366120218579203</v>
      </c>
      <c r="I5">
        <f>precisionRate_rfr!I$18</f>
        <v>0.52203389830508395</v>
      </c>
      <c r="J5">
        <f>precisionRate_rfr!J$18</f>
        <v>0.52468774395003903</v>
      </c>
      <c r="K5">
        <f>precisionRate_rfr!K$18</f>
        <v>0.52203389830508395</v>
      </c>
      <c r="L5">
        <f>precisionRate_rfr!L$18</f>
        <v>0.45977011494252801</v>
      </c>
      <c r="M5">
        <f>precisionRate_rfr!M$18</f>
        <v>0.57142857142857095</v>
      </c>
      <c r="N5">
        <f>precisionRate_rfr!N$18</f>
        <v>0.52203389830508395</v>
      </c>
      <c r="O5">
        <f>precisionRate_rfr!O$18</f>
        <v>0.51559934318555001</v>
      </c>
      <c r="P5">
        <f>precisionRate_rfr!P$18</f>
        <v>0.52903620828810705</v>
      </c>
      <c r="Q5">
        <f>precisionRate_rfr!Q$18</f>
        <v>112</v>
      </c>
      <c r="R5">
        <f>precisionRate_rfr!R$18</f>
        <v>183</v>
      </c>
      <c r="S5">
        <f>precisionRate_rfr!S$18</f>
        <v>0.52203389830508395</v>
      </c>
      <c r="T5">
        <f>precisionRate_rfr!T$18</f>
        <v>295</v>
      </c>
      <c r="U5">
        <f>precisionRate_rfr!U$18</f>
        <v>295</v>
      </c>
      <c r="V5">
        <f>precisionRate_rfr!V$18</f>
        <v>4.79265750332094E-2</v>
      </c>
      <c r="W5">
        <f>precisionRate_rfr!W$18</f>
        <v>87.167817246862896</v>
      </c>
      <c r="X5">
        <f>precisionRate_rfr!X$18</f>
        <v>10614.545031055801</v>
      </c>
    </row>
    <row r="6" spans="1:24" x14ac:dyDescent="0.25">
      <c r="A6">
        <f>precisionRate_rfr!A$25</f>
        <v>2408</v>
      </c>
      <c r="B6">
        <f>precisionRate_rfr!B$25</f>
        <v>0.7109375</v>
      </c>
      <c r="C6">
        <f>precisionRate_rfr!C$25</f>
        <v>0.71084337349397497</v>
      </c>
      <c r="D6">
        <f>precisionRate_rfr!D$25</f>
        <v>0.71088435374149594</v>
      </c>
      <c r="E6">
        <f>precisionRate_rfr!E$25</f>
        <v>0.71089043674698704</v>
      </c>
      <c r="F6">
        <f>precisionRate_rfr!F$25</f>
        <v>0.710887875481517</v>
      </c>
      <c r="G6">
        <f>precisionRate_rfr!G$25</f>
        <v>0.65467625899280502</v>
      </c>
      <c r="H6">
        <f>precisionRate_rfr!H$25</f>
        <v>0.761290322580645</v>
      </c>
      <c r="I6">
        <f>precisionRate_rfr!I$25</f>
        <v>0.71088435374149594</v>
      </c>
      <c r="J6">
        <f>precisionRate_rfr!J$25</f>
        <v>0.70798329078672495</v>
      </c>
      <c r="K6">
        <f>precisionRate_rfr!K$25</f>
        <v>0.71088435374149594</v>
      </c>
      <c r="L6">
        <f>precisionRate_rfr!L$25</f>
        <v>0.68164794007490603</v>
      </c>
      <c r="M6">
        <f>precisionRate_rfr!M$25</f>
        <v>0.73520249221183798</v>
      </c>
      <c r="N6">
        <f>precisionRate_rfr!N$25</f>
        <v>0.71088435374149594</v>
      </c>
      <c r="O6">
        <f>precisionRate_rfr!O$25</f>
        <v>0.70842521614337195</v>
      </c>
      <c r="P6">
        <f>precisionRate_rfr!P$25</f>
        <v>0.709882482868186</v>
      </c>
      <c r="Q6">
        <f>precisionRate_rfr!Q$25</f>
        <v>139</v>
      </c>
      <c r="R6">
        <f>precisionRate_rfr!R$25</f>
        <v>155</v>
      </c>
      <c r="S6">
        <f>precisionRate_rfr!S$25</f>
        <v>0.71088435374149594</v>
      </c>
      <c r="T6">
        <f>precisionRate_rfr!T$25</f>
        <v>294</v>
      </c>
      <c r="U6">
        <f>precisionRate_rfr!U$25</f>
        <v>294</v>
      </c>
      <c r="V6">
        <f>precisionRate_rfr!V$25</f>
        <v>0.41886363905256002</v>
      </c>
      <c r="W6">
        <f>precisionRate_rfr!W$25</f>
        <v>0.69868979727619995</v>
      </c>
      <c r="X6">
        <f>precisionRate_rfr!X$25</f>
        <v>0.91310098397070605</v>
      </c>
    </row>
    <row r="7" spans="1:24" x14ac:dyDescent="0.25">
      <c r="A7">
        <f>precisionRate_rfr!A$4</f>
        <v>2344</v>
      </c>
      <c r="B7">
        <f>precisionRate_rfr!B$4</f>
        <v>0.56204379562043705</v>
      </c>
      <c r="C7">
        <f>precisionRate_rfr!C$4</f>
        <v>0.784810126582278</v>
      </c>
      <c r="D7">
        <f>precisionRate_rfr!D$4</f>
        <v>0.68135593220338897</v>
      </c>
      <c r="E7">
        <f>precisionRate_rfr!E$4</f>
        <v>0.67342696110135802</v>
      </c>
      <c r="F7">
        <f>precisionRate_rfr!F$4</f>
        <v>0.70098957493223002</v>
      </c>
      <c r="G7">
        <f>precisionRate_rfr!G$4</f>
        <v>0.69369369369369305</v>
      </c>
      <c r="H7">
        <f>precisionRate_rfr!H$4</f>
        <v>0.67391304347825998</v>
      </c>
      <c r="I7">
        <f>precisionRate_rfr!I$4</f>
        <v>0.68135593220338897</v>
      </c>
      <c r="J7">
        <f>precisionRate_rfr!J$4</f>
        <v>0.68380336858597701</v>
      </c>
      <c r="K7">
        <f>precisionRate_rfr!K$4</f>
        <v>0.68135593220338897</v>
      </c>
      <c r="L7">
        <f>precisionRate_rfr!L$4</f>
        <v>0.62096774193548299</v>
      </c>
      <c r="M7">
        <f>precisionRate_rfr!M$4</f>
        <v>0.72514619883040898</v>
      </c>
      <c r="N7">
        <f>precisionRate_rfr!N$4</f>
        <v>0.68135593220338897</v>
      </c>
      <c r="O7">
        <f>precisionRate_rfr!O$4</f>
        <v>0.67305697038294598</v>
      </c>
      <c r="P7">
        <f>precisionRate_rfr!P$4</f>
        <v>0.68594684725299604</v>
      </c>
      <c r="Q7">
        <f>precisionRate_rfr!Q$4</f>
        <v>111</v>
      </c>
      <c r="R7">
        <f>precisionRate_rfr!R$4</f>
        <v>184</v>
      </c>
      <c r="S7">
        <f>precisionRate_rfr!S$4</f>
        <v>0.68135593220338897</v>
      </c>
      <c r="T7">
        <f>precisionRate_rfr!T$4</f>
        <v>295</v>
      </c>
      <c r="U7">
        <f>precisionRate_rfr!U$4</f>
        <v>295</v>
      </c>
      <c r="V7">
        <f>precisionRate_rfr!V$4</f>
        <v>0.35707959703157999</v>
      </c>
      <c r="W7">
        <f>precisionRate_rfr!W$4</f>
        <v>2.2784702459488</v>
      </c>
      <c r="X7">
        <f>precisionRate_rfr!X$4</f>
        <v>10.6387959978168</v>
      </c>
    </row>
    <row r="8" spans="1:24" x14ac:dyDescent="0.25">
      <c r="A8">
        <f>precisionRate_rfr!A$37</f>
        <v>2337</v>
      </c>
      <c r="B8">
        <f>precisionRate_rfr!B$37</f>
        <v>0.72535211267605604</v>
      </c>
      <c r="C8">
        <f>precisionRate_rfr!C$37</f>
        <v>0.77631578947368396</v>
      </c>
      <c r="D8">
        <f>precisionRate_rfr!D$37</f>
        <v>0.75170068027210801</v>
      </c>
      <c r="E8">
        <f>precisionRate_rfr!E$37</f>
        <v>0.75083395107487005</v>
      </c>
      <c r="F8">
        <f>precisionRate_rfr!F$37</f>
        <v>0.75256740946934697</v>
      </c>
      <c r="G8">
        <f>precisionRate_rfr!G$37</f>
        <v>0.75182481751824803</v>
      </c>
      <c r="H8">
        <f>precisionRate_rfr!H$37</f>
        <v>0.75159235668789803</v>
      </c>
      <c r="I8">
        <f>precisionRate_rfr!I$37</f>
        <v>0.75170068027210801</v>
      </c>
      <c r="J8">
        <f>precisionRate_rfr!J$37</f>
        <v>0.75170858710307298</v>
      </c>
      <c r="K8">
        <f>precisionRate_rfr!K$37</f>
        <v>0.75170068027210801</v>
      </c>
      <c r="L8">
        <f>precisionRate_rfr!L$37</f>
        <v>0.73835125448028605</v>
      </c>
      <c r="M8">
        <f>precisionRate_rfr!M$37</f>
        <v>0.76375404530744295</v>
      </c>
      <c r="N8">
        <f>precisionRate_rfr!N$37</f>
        <v>0.75170068027210801</v>
      </c>
      <c r="O8">
        <f>precisionRate_rfr!O$37</f>
        <v>0.751052649893865</v>
      </c>
      <c r="P8">
        <f>precisionRate_rfr!P$37</f>
        <v>0.75191669039818998</v>
      </c>
      <c r="Q8">
        <f>precisionRate_rfr!Q$37</f>
        <v>137</v>
      </c>
      <c r="R8">
        <f>precisionRate_rfr!R$37</f>
        <v>157</v>
      </c>
      <c r="S8">
        <f>precisionRate_rfr!S$37</f>
        <v>0.75170068027210801</v>
      </c>
      <c r="T8">
        <f>precisionRate_rfr!T$37</f>
        <v>294</v>
      </c>
      <c r="U8">
        <f>precisionRate_rfr!U$37</f>
        <v>294</v>
      </c>
      <c r="V8">
        <f>precisionRate_rfr!V$37</f>
        <v>0.50254177705952696</v>
      </c>
      <c r="W8">
        <f>precisionRate_rfr!W$37</f>
        <v>0.67949054272406195</v>
      </c>
      <c r="X8">
        <f>precisionRate_rfr!X$37</f>
        <v>0.70171206525058905</v>
      </c>
    </row>
    <row r="9" spans="1:24" x14ac:dyDescent="0.25">
      <c r="A9">
        <f>precisionRate_rfr!A$35</f>
        <v>3035</v>
      </c>
      <c r="B9">
        <f>precisionRate_rfr!B$35</f>
        <v>0.43307086614173201</v>
      </c>
      <c r="C9">
        <f>precisionRate_rfr!C$35</f>
        <v>0.77245508982035904</v>
      </c>
      <c r="D9">
        <f>precisionRate_rfr!D$35</f>
        <v>0.62585034013605401</v>
      </c>
      <c r="E9">
        <f>precisionRate_rfr!E$35</f>
        <v>0.60276297798104495</v>
      </c>
      <c r="F9">
        <f>precisionRate_rfr!F$35</f>
        <v>0.66509885579956896</v>
      </c>
      <c r="G9">
        <f>precisionRate_rfr!G$35</f>
        <v>0.59139784946236496</v>
      </c>
      <c r="H9">
        <f>precisionRate_rfr!H$35</f>
        <v>0.64179104477611904</v>
      </c>
      <c r="I9">
        <f>precisionRate_rfr!I$35</f>
        <v>0.62585034013605401</v>
      </c>
      <c r="J9">
        <f>precisionRate_rfr!J$35</f>
        <v>0.61659444711924205</v>
      </c>
      <c r="K9">
        <f>precisionRate_rfr!K$35</f>
        <v>0.62585034013605401</v>
      </c>
      <c r="L9">
        <f>precisionRate_rfr!L$35</f>
        <v>0.5</v>
      </c>
      <c r="M9">
        <f>precisionRate_rfr!M$35</f>
        <v>0.70108695652173902</v>
      </c>
      <c r="N9">
        <f>precisionRate_rfr!N$35</f>
        <v>0.62585034013605401</v>
      </c>
      <c r="O9">
        <f>precisionRate_rfr!O$35</f>
        <v>0.60054347826086896</v>
      </c>
      <c r="P9">
        <f>precisionRate_rfr!P$35</f>
        <v>0.637477817213842</v>
      </c>
      <c r="Q9">
        <f>precisionRate_rfr!Q$35</f>
        <v>93</v>
      </c>
      <c r="R9">
        <f>precisionRate_rfr!R$35</f>
        <v>201</v>
      </c>
      <c r="S9">
        <f>precisionRate_rfr!S$35</f>
        <v>0.62585034013605401</v>
      </c>
      <c r="T9">
        <f>precisionRate_rfr!T$35</f>
        <v>294</v>
      </c>
      <c r="U9">
        <f>precisionRate_rfr!U$35</f>
        <v>294</v>
      </c>
      <c r="V9">
        <f>precisionRate_rfr!V$35</f>
        <v>0.21892092272806499</v>
      </c>
      <c r="W9">
        <f>precisionRate_rfr!W$35</f>
        <v>29.252761959074999</v>
      </c>
      <c r="X9">
        <f>precisionRate_rfr!X$35</f>
        <v>2744.3298817242298</v>
      </c>
    </row>
    <row r="10" spans="1:24" x14ac:dyDescent="0.25">
      <c r="A10">
        <f>precisionRate_rfr!A$5</f>
        <v>2449</v>
      </c>
      <c r="B10">
        <f>precisionRate_rfr!B$5</f>
        <v>0.45901639344262202</v>
      </c>
      <c r="C10">
        <f>precisionRate_rfr!C$5</f>
        <v>0.74566473988439297</v>
      </c>
      <c r="D10">
        <f>precisionRate_rfr!D$5</f>
        <v>0.62711864406779605</v>
      </c>
      <c r="E10">
        <f>precisionRate_rfr!E$5</f>
        <v>0.60234056666350799</v>
      </c>
      <c r="F10">
        <f>precisionRate_rfr!F$5</f>
        <v>0.64849580888718295</v>
      </c>
      <c r="G10">
        <f>precisionRate_rfr!G$5</f>
        <v>0.56000000000000005</v>
      </c>
      <c r="H10">
        <f>precisionRate_rfr!H$5</f>
        <v>0.66153846153846096</v>
      </c>
      <c r="I10">
        <f>precisionRate_rfr!I$5</f>
        <v>0.62711864406779605</v>
      </c>
      <c r="J10">
        <f>precisionRate_rfr!J$5</f>
        <v>0.61076923076922995</v>
      </c>
      <c r="K10">
        <f>precisionRate_rfr!K$5</f>
        <v>0.62711864406779605</v>
      </c>
      <c r="L10">
        <f>precisionRate_rfr!L$5</f>
        <v>0.50450450450450401</v>
      </c>
      <c r="M10">
        <f>precisionRate_rfr!M$5</f>
        <v>0.70108695652173902</v>
      </c>
      <c r="N10">
        <f>precisionRate_rfr!N$5</f>
        <v>0.62711864406779605</v>
      </c>
      <c r="O10">
        <f>precisionRate_rfr!O$5</f>
        <v>0.60279573051312096</v>
      </c>
      <c r="P10">
        <f>precisionRate_rfr!P$5</f>
        <v>0.63444883719386203</v>
      </c>
      <c r="Q10">
        <f>precisionRate_rfr!Q$5</f>
        <v>100</v>
      </c>
      <c r="R10">
        <f>precisionRate_rfr!R$5</f>
        <v>195</v>
      </c>
      <c r="S10">
        <f>precisionRate_rfr!S$5</f>
        <v>0.62711864406779605</v>
      </c>
      <c r="T10">
        <f>precisionRate_rfr!T$5</f>
        <v>295</v>
      </c>
      <c r="U10">
        <f>precisionRate_rfr!U$5</f>
        <v>295</v>
      </c>
      <c r="V10">
        <f>precisionRate_rfr!V$5</f>
        <v>0.21294305197215399</v>
      </c>
      <c r="W10">
        <f>precisionRate_rfr!W$5</f>
        <v>3.56270438783439</v>
      </c>
      <c r="X10">
        <f>precisionRate_rfr!X$5</f>
        <v>20.8354615384198</v>
      </c>
    </row>
    <row r="11" spans="1:24" x14ac:dyDescent="0.25">
      <c r="A11">
        <f>precisionRate_rfr!A$33</f>
        <v>2468</v>
      </c>
      <c r="B11">
        <f>precisionRate_rfr!B$33</f>
        <v>0.58208955223880599</v>
      </c>
      <c r="C11">
        <f>precisionRate_rfr!C$33</f>
        <v>0.67701863354037195</v>
      </c>
      <c r="D11">
        <f>precisionRate_rfr!D$33</f>
        <v>0.63389830508474498</v>
      </c>
      <c r="E11">
        <f>precisionRate_rfr!E$33</f>
        <v>0.62955409288958897</v>
      </c>
      <c r="F11">
        <f>precisionRate_rfr!F$33</f>
        <v>0.63518547906849498</v>
      </c>
      <c r="G11">
        <f>precisionRate_rfr!G$33</f>
        <v>0.6</v>
      </c>
      <c r="H11">
        <f>precisionRate_rfr!H$33</f>
        <v>0.66060606060605997</v>
      </c>
      <c r="I11">
        <f>precisionRate_rfr!I$33</f>
        <v>0.63389830508474498</v>
      </c>
      <c r="J11">
        <f>precisionRate_rfr!J$33</f>
        <v>0.63030303030303003</v>
      </c>
      <c r="K11">
        <f>precisionRate_rfr!K$33</f>
        <v>0.63389830508474498</v>
      </c>
      <c r="L11">
        <f>precisionRate_rfr!L$33</f>
        <v>0.59090909090909005</v>
      </c>
      <c r="M11">
        <f>precisionRate_rfr!M$33</f>
        <v>0.66871165644171704</v>
      </c>
      <c r="N11">
        <f>precisionRate_rfr!N$33</f>
        <v>0.63389830508474498</v>
      </c>
      <c r="O11">
        <f>precisionRate_rfr!O$33</f>
        <v>0.62981037367540404</v>
      </c>
      <c r="P11">
        <f>precisionRate_rfr!P$33</f>
        <v>0.63442578010530604</v>
      </c>
      <c r="Q11">
        <f>precisionRate_rfr!Q$33</f>
        <v>130</v>
      </c>
      <c r="R11">
        <f>precisionRate_rfr!R$33</f>
        <v>165</v>
      </c>
      <c r="S11">
        <f>precisionRate_rfr!S$33</f>
        <v>0.63389830508474498</v>
      </c>
      <c r="T11">
        <f>precisionRate_rfr!T$33</f>
        <v>295</v>
      </c>
      <c r="U11">
        <f>precisionRate_rfr!U$33</f>
        <v>295</v>
      </c>
      <c r="V11">
        <f>precisionRate_rfr!V$33</f>
        <v>0.25985604392950901</v>
      </c>
      <c r="W11">
        <f>precisionRate_rfr!W$33</f>
        <v>0.14029513853648901</v>
      </c>
      <c r="X11">
        <f>precisionRate_rfr!X$33</f>
        <v>4.4938192066761598E-2</v>
      </c>
    </row>
    <row r="12" spans="1:24" x14ac:dyDescent="0.25">
      <c r="A12" s="2" t="s">
        <v>27</v>
      </c>
      <c r="B12" s="1">
        <f>QUARTILE(B2:B11,0)</f>
        <v>0.40268456375838901</v>
      </c>
      <c r="C12" s="1">
        <f t="shared" ref="C12:X12" si="0">QUARTILE(C2:C11,0)</f>
        <v>0.554838709677419</v>
      </c>
      <c r="D12" s="1">
        <f t="shared" si="0"/>
        <v>0.50847457627118597</v>
      </c>
      <c r="E12" s="1">
        <f t="shared" si="0"/>
        <v>0.50599078341013803</v>
      </c>
      <c r="F12" s="1">
        <f t="shared" si="0"/>
        <v>0.51079278294149799</v>
      </c>
      <c r="G12" s="1">
        <f t="shared" si="0"/>
        <v>0.48120300751879602</v>
      </c>
      <c r="H12" s="1">
        <f t="shared" si="0"/>
        <v>0.51366120218579203</v>
      </c>
      <c r="I12" s="1">
        <f t="shared" si="0"/>
        <v>0.50847457627118597</v>
      </c>
      <c r="J12" s="1">
        <f t="shared" si="0"/>
        <v>0.50603360252482998</v>
      </c>
      <c r="K12" s="1">
        <f t="shared" si="0"/>
        <v>0.50847457627118597</v>
      </c>
      <c r="L12" s="1">
        <f t="shared" si="0"/>
        <v>0.452380952380952</v>
      </c>
      <c r="M12" s="1">
        <f t="shared" si="0"/>
        <v>0.54258675078864305</v>
      </c>
      <c r="N12" s="1">
        <f t="shared" si="0"/>
        <v>0.50847457627118597</v>
      </c>
      <c r="O12" s="1">
        <f t="shared" si="0"/>
        <v>0.50572560982655601</v>
      </c>
      <c r="P12" s="1">
        <f t="shared" si="0"/>
        <v>0.50934924741265897</v>
      </c>
      <c r="Q12" s="1">
        <f t="shared" si="0"/>
        <v>93</v>
      </c>
      <c r="R12" s="1">
        <f t="shared" si="0"/>
        <v>155</v>
      </c>
      <c r="S12" s="1">
        <f t="shared" si="0"/>
        <v>0.50847457627118597</v>
      </c>
      <c r="T12" s="1">
        <f t="shared" si="0"/>
        <v>294</v>
      </c>
      <c r="U12" s="1">
        <f t="shared" si="0"/>
        <v>294</v>
      </c>
      <c r="V12" s="1">
        <f t="shared" si="0"/>
        <v>1.20243096948013E-2</v>
      </c>
      <c r="W12" s="1">
        <f t="shared" si="0"/>
        <v>0.14029513853648901</v>
      </c>
      <c r="X12" s="1">
        <f t="shared" si="0"/>
        <v>4.4938192066761598E-2</v>
      </c>
    </row>
    <row r="13" spans="1:24" x14ac:dyDescent="0.25">
      <c r="A13" s="2" t="s">
        <v>28</v>
      </c>
      <c r="B13" s="1">
        <f>QUARTILE(B2:B11,1)</f>
        <v>0.41261554262238925</v>
      </c>
      <c r="C13" s="1">
        <f t="shared" ref="C13:X13" si="1">QUARTILE(C2:C11,1)</f>
        <v>0.65421043924228606</v>
      </c>
      <c r="D13" s="1">
        <f t="shared" si="1"/>
        <v>0.53559322033898249</v>
      </c>
      <c r="E13" s="1">
        <f t="shared" si="1"/>
        <v>0.52942560198315303</v>
      </c>
      <c r="F13" s="1">
        <f t="shared" si="1"/>
        <v>0.5609731872391448</v>
      </c>
      <c r="G13" s="1">
        <f t="shared" si="1"/>
        <v>0.52281746031745979</v>
      </c>
      <c r="H13" s="1">
        <f t="shared" si="1"/>
        <v>0.54798302720297576</v>
      </c>
      <c r="I13" s="1">
        <f t="shared" si="1"/>
        <v>0.53559322033898249</v>
      </c>
      <c r="J13" s="1">
        <f t="shared" si="1"/>
        <v>0.53137389598386997</v>
      </c>
      <c r="K13" s="1">
        <f t="shared" si="1"/>
        <v>0.53559322033898249</v>
      </c>
      <c r="L13" s="1">
        <f t="shared" si="1"/>
        <v>0.46204370342301299</v>
      </c>
      <c r="M13" s="1">
        <f t="shared" si="1"/>
        <v>0.59640326131828791</v>
      </c>
      <c r="N13" s="1">
        <f t="shared" si="1"/>
        <v>0.53559322033898249</v>
      </c>
      <c r="O13" s="1">
        <f t="shared" si="1"/>
        <v>0.52475505690769175</v>
      </c>
      <c r="P13" s="1">
        <f t="shared" si="1"/>
        <v>0.54287947841463646</v>
      </c>
      <c r="Q13" s="1">
        <f t="shared" si="1"/>
        <v>108.75</v>
      </c>
      <c r="R13" s="1">
        <f t="shared" si="1"/>
        <v>162.75</v>
      </c>
      <c r="S13" s="1">
        <f t="shared" si="1"/>
        <v>0.53559322033898249</v>
      </c>
      <c r="T13" s="1">
        <f t="shared" si="1"/>
        <v>294.25</v>
      </c>
      <c r="U13" s="1">
        <f t="shared" si="1"/>
        <v>294.25</v>
      </c>
      <c r="V13" s="1">
        <f t="shared" si="1"/>
        <v>6.0768140035836526E-2</v>
      </c>
      <c r="W13" s="1">
        <f t="shared" si="1"/>
        <v>1.0936349094443498</v>
      </c>
      <c r="X13" s="1">
        <f t="shared" si="1"/>
        <v>3.3445247374322298</v>
      </c>
    </row>
    <row r="14" spans="1:24" x14ac:dyDescent="0.25">
      <c r="A14" s="2" t="s">
        <v>29</v>
      </c>
      <c r="B14" s="1">
        <f>QUARTILE(B2:B11,2)</f>
        <v>0.45807962529273949</v>
      </c>
      <c r="C14" s="1">
        <f t="shared" ref="C14:X14" si="2">QUARTILE(C2:C11,2)</f>
        <v>0.69393100351717352</v>
      </c>
      <c r="D14" s="1">
        <f t="shared" si="2"/>
        <v>0.62648449210192503</v>
      </c>
      <c r="E14" s="1">
        <f t="shared" si="2"/>
        <v>0.60255177232227641</v>
      </c>
      <c r="F14" s="1">
        <f t="shared" si="2"/>
        <v>0.64184064397783902</v>
      </c>
      <c r="G14" s="1">
        <f t="shared" si="2"/>
        <v>0.57569892473118256</v>
      </c>
      <c r="H14" s="1">
        <f t="shared" si="2"/>
        <v>0.65119855269108951</v>
      </c>
      <c r="I14" s="1">
        <f t="shared" si="2"/>
        <v>0.62648449210192503</v>
      </c>
      <c r="J14" s="1">
        <f t="shared" si="2"/>
        <v>0.613681838944236</v>
      </c>
      <c r="K14" s="1">
        <f t="shared" si="2"/>
        <v>0.62648449210192503</v>
      </c>
      <c r="L14" s="1">
        <f t="shared" si="2"/>
        <v>0.50225225225225201</v>
      </c>
      <c r="M14" s="1">
        <f t="shared" si="2"/>
        <v>0.68489930648172803</v>
      </c>
      <c r="N14" s="1">
        <f t="shared" si="2"/>
        <v>0.62648449210192503</v>
      </c>
      <c r="O14" s="1">
        <f t="shared" si="2"/>
        <v>0.60166960438699491</v>
      </c>
      <c r="P14" s="1">
        <f t="shared" si="2"/>
        <v>0.63443730864958403</v>
      </c>
      <c r="Q14" s="1">
        <f t="shared" si="2"/>
        <v>111.5</v>
      </c>
      <c r="R14" s="1">
        <f t="shared" si="2"/>
        <v>183.5</v>
      </c>
      <c r="S14" s="1">
        <f t="shared" si="2"/>
        <v>0.62648449210192503</v>
      </c>
      <c r="T14" s="1">
        <f t="shared" si="2"/>
        <v>295</v>
      </c>
      <c r="U14" s="1">
        <f t="shared" si="2"/>
        <v>295</v>
      </c>
      <c r="V14" s="1">
        <f t="shared" si="2"/>
        <v>0.21593198735010949</v>
      </c>
      <c r="W14" s="1">
        <f t="shared" si="2"/>
        <v>16.407733173454695</v>
      </c>
      <c r="X14" s="1">
        <f t="shared" si="2"/>
        <v>1382.582671631325</v>
      </c>
    </row>
    <row r="15" spans="1:24" x14ac:dyDescent="0.25">
      <c r="A15" s="2" t="s">
        <v>30</v>
      </c>
      <c r="B15" s="1">
        <f>QUARTILE(B2:B11,3)</f>
        <v>0.57707811308421375</v>
      </c>
      <c r="C15" s="1">
        <f t="shared" ref="C15:X15" si="3">QUARTILE(C2:C11,3)</f>
        <v>0.76575750233636752</v>
      </c>
      <c r="D15" s="1">
        <f t="shared" si="3"/>
        <v>0.66949152542372792</v>
      </c>
      <c r="E15" s="1">
        <f t="shared" si="3"/>
        <v>0.66245874404841576</v>
      </c>
      <c r="F15" s="1">
        <f t="shared" si="3"/>
        <v>0.69201689514906473</v>
      </c>
      <c r="G15" s="1">
        <f t="shared" si="3"/>
        <v>0.64100719424460373</v>
      </c>
      <c r="H15" s="1">
        <f t="shared" si="3"/>
        <v>0.67081939799331025</v>
      </c>
      <c r="I15" s="1">
        <f t="shared" si="3"/>
        <v>0.66949152542372792</v>
      </c>
      <c r="J15" s="1">
        <f t="shared" si="3"/>
        <v>0.67042828401524024</v>
      </c>
      <c r="K15" s="1">
        <f t="shared" si="3"/>
        <v>0.66949152542372792</v>
      </c>
      <c r="L15" s="1">
        <f t="shared" si="3"/>
        <v>0.61345307917888481</v>
      </c>
      <c r="M15" s="1">
        <f t="shared" si="3"/>
        <v>0.71913138825324152</v>
      </c>
      <c r="N15" s="1">
        <f t="shared" si="3"/>
        <v>0.66949152542372792</v>
      </c>
      <c r="O15" s="1">
        <f t="shared" si="3"/>
        <v>0.6622453212060605</v>
      </c>
      <c r="P15" s="1">
        <f t="shared" si="3"/>
        <v>0.6738295897432075</v>
      </c>
      <c r="Q15" s="1">
        <f t="shared" si="3"/>
        <v>132.25</v>
      </c>
      <c r="R15" s="1">
        <f t="shared" si="3"/>
        <v>186.25</v>
      </c>
      <c r="S15" s="1">
        <f t="shared" si="3"/>
        <v>0.66949152542372792</v>
      </c>
      <c r="T15" s="1">
        <f t="shared" si="3"/>
        <v>295</v>
      </c>
      <c r="U15" s="1">
        <f t="shared" si="3"/>
        <v>295</v>
      </c>
      <c r="V15" s="1">
        <f t="shared" si="3"/>
        <v>0.33277370875606227</v>
      </c>
      <c r="W15" s="1">
        <f t="shared" si="3"/>
        <v>119.94922011908223</v>
      </c>
      <c r="X15" s="1">
        <f t="shared" si="3"/>
        <v>17275.6671212943</v>
      </c>
    </row>
    <row r="16" spans="1:24" x14ac:dyDescent="0.25">
      <c r="A16" s="2" t="s">
        <v>31</v>
      </c>
      <c r="B16" s="1">
        <f>QUARTILE(B2:B11,4)</f>
        <v>0.72535211267605604</v>
      </c>
      <c r="C16" s="1">
        <f t="shared" ref="C16:X16" si="4">QUARTILE(C2:C11,4)</f>
        <v>0.784810126582278</v>
      </c>
      <c r="D16" s="1">
        <f t="shared" si="4"/>
        <v>0.75170068027210801</v>
      </c>
      <c r="E16" s="1">
        <f t="shared" si="4"/>
        <v>0.75083395107487005</v>
      </c>
      <c r="F16" s="1">
        <f t="shared" si="4"/>
        <v>0.75256740946934697</v>
      </c>
      <c r="G16" s="1">
        <f t="shared" si="4"/>
        <v>0.75182481751824803</v>
      </c>
      <c r="H16" s="1">
        <f t="shared" si="4"/>
        <v>0.761290322580645</v>
      </c>
      <c r="I16" s="1">
        <f t="shared" si="4"/>
        <v>0.75170068027210801</v>
      </c>
      <c r="J16" s="1">
        <f t="shared" si="4"/>
        <v>0.75170858710307298</v>
      </c>
      <c r="K16" s="1">
        <f t="shared" si="4"/>
        <v>0.75170068027210801</v>
      </c>
      <c r="L16" s="1">
        <f t="shared" si="4"/>
        <v>0.73835125448028605</v>
      </c>
      <c r="M16" s="1">
        <f t="shared" si="4"/>
        <v>0.76375404530744295</v>
      </c>
      <c r="N16" s="1">
        <f t="shared" si="4"/>
        <v>0.75170068027210801</v>
      </c>
      <c r="O16" s="1">
        <f t="shared" si="4"/>
        <v>0.751052649893865</v>
      </c>
      <c r="P16" s="1">
        <f t="shared" si="4"/>
        <v>0.75191669039818998</v>
      </c>
      <c r="Q16" s="1">
        <f t="shared" si="4"/>
        <v>139</v>
      </c>
      <c r="R16" s="1">
        <f t="shared" si="4"/>
        <v>201</v>
      </c>
      <c r="S16" s="1">
        <f t="shared" si="4"/>
        <v>0.75170068027210801</v>
      </c>
      <c r="T16" s="1">
        <f t="shared" si="4"/>
        <v>295</v>
      </c>
      <c r="U16" s="1">
        <f t="shared" si="4"/>
        <v>295</v>
      </c>
      <c r="V16" s="1">
        <f t="shared" si="4"/>
        <v>0.50254177705952696</v>
      </c>
      <c r="W16" s="1">
        <f t="shared" si="4"/>
        <v>201.11441591393299</v>
      </c>
      <c r="X16" s="1">
        <f t="shared" si="4"/>
        <v>51631.602416357498</v>
      </c>
    </row>
    <row r="17" spans="1:24" x14ac:dyDescent="0.25">
      <c r="A17" s="2" t="s">
        <v>33</v>
      </c>
      <c r="B17" s="1">
        <f>STDEV(B2:B11)</f>
        <v>0.12443037392125576</v>
      </c>
      <c r="C17" s="1">
        <f t="shared" ref="C17:X17" si="5">STDEV(C2:C11)</f>
        <v>7.3588503188025095E-2</v>
      </c>
      <c r="D17" s="1">
        <f t="shared" si="5"/>
        <v>8.4678273015153266E-2</v>
      </c>
      <c r="E17" s="1">
        <f t="shared" si="5"/>
        <v>8.4946671976728297E-2</v>
      </c>
      <c r="F17" s="1">
        <f t="shared" si="5"/>
        <v>7.9630351154345982E-2</v>
      </c>
      <c r="G17" s="1">
        <f t="shared" si="5"/>
        <v>8.6838359371464266E-2</v>
      </c>
      <c r="H17" s="1">
        <f t="shared" si="5"/>
        <v>8.9170177567640049E-2</v>
      </c>
      <c r="I17" s="1">
        <f t="shared" si="5"/>
        <v>8.4678273015153266E-2</v>
      </c>
      <c r="J17" s="1">
        <f t="shared" si="5"/>
        <v>8.5123613921050958E-2</v>
      </c>
      <c r="K17" s="1">
        <f t="shared" si="5"/>
        <v>8.4678273015153266E-2</v>
      </c>
      <c r="L17" s="1">
        <f t="shared" si="5"/>
        <v>0.10394306963466396</v>
      </c>
      <c r="M17" s="1">
        <f t="shared" si="5"/>
        <v>7.6631285147722966E-2</v>
      </c>
      <c r="N17" s="1">
        <f t="shared" si="5"/>
        <v>8.4678273015153266E-2</v>
      </c>
      <c r="O17" s="1">
        <f t="shared" si="5"/>
        <v>8.642565699498489E-2</v>
      </c>
      <c r="P17" s="1">
        <f t="shared" si="5"/>
        <v>8.2976066004459836E-2</v>
      </c>
      <c r="Q17" s="1">
        <f t="shared" si="5"/>
        <v>16.16030802786738</v>
      </c>
      <c r="R17" s="1">
        <f t="shared" si="5"/>
        <v>16.282574189059364</v>
      </c>
      <c r="S17" s="1">
        <f t="shared" si="5"/>
        <v>8.4678273015153266E-2</v>
      </c>
      <c r="T17" s="1">
        <f t="shared" si="5"/>
        <v>0.48304589153964794</v>
      </c>
      <c r="U17" s="1">
        <f t="shared" si="5"/>
        <v>0.48304589153964794</v>
      </c>
      <c r="V17" s="1">
        <f t="shared" si="5"/>
        <v>0.16998113804197676</v>
      </c>
      <c r="W17" s="1">
        <f t="shared" si="5"/>
        <v>77.189154209540064</v>
      </c>
      <c r="X17" s="1">
        <f t="shared" si="5"/>
        <v>17870.578024103699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sqref="A1:X17"/>
    </sheetView>
  </sheetViews>
  <sheetFormatPr defaultRowHeight="16.5" x14ac:dyDescent="0.25"/>
  <sheetData>
    <row r="1" spans="1:24" x14ac:dyDescent="0.25">
      <c r="A1" t="str">
        <f>precisionRate_rfr!A$1</f>
        <v>StockName</v>
      </c>
      <c r="B1" t="str">
        <f>precisionRate_rfr!B$1</f>
        <v>precision_0</v>
      </c>
      <c r="C1" t="str">
        <f>precisionRate_rfr!C$1</f>
        <v>precision_1</v>
      </c>
      <c r="D1" t="str">
        <f>precisionRate_rfr!D$1</f>
        <v>precision_accuracy</v>
      </c>
      <c r="E1" t="str">
        <f>precisionRate_rfr!E$1</f>
        <v>precision_macro avg</v>
      </c>
      <c r="F1" t="str">
        <f>precisionRate_rfr!F$1</f>
        <v>precision_weighted avg</v>
      </c>
      <c r="G1" t="str">
        <f>precisionRate_rfr!G$1</f>
        <v>recall_0</v>
      </c>
      <c r="H1" t="str">
        <f>precisionRate_rfr!H$1</f>
        <v>recall_1</v>
      </c>
      <c r="I1" t="str">
        <f>precisionRate_rfr!I$1</f>
        <v>recall_accuracy</v>
      </c>
      <c r="J1" t="str">
        <f>precisionRate_rfr!J$1</f>
        <v>recall_macro avg</v>
      </c>
      <c r="K1" t="str">
        <f>precisionRate_rfr!K$1</f>
        <v>recall_weighted avg</v>
      </c>
      <c r="L1" t="str">
        <f>precisionRate_rfr!L$1</f>
        <v>f1-score_0</v>
      </c>
      <c r="M1" t="str">
        <f>precisionRate_rfr!M$1</f>
        <v>f1-score_1</v>
      </c>
      <c r="N1" t="str">
        <f>precisionRate_rfr!N$1</f>
        <v>f1-score_accuracy</v>
      </c>
      <c r="O1" t="str">
        <f>precisionRate_rfr!O$1</f>
        <v>f1-score_macro avg</v>
      </c>
      <c r="P1" t="str">
        <f>precisionRate_rfr!P$1</f>
        <v>f1-score_weighted avg</v>
      </c>
      <c r="Q1" t="str">
        <f>precisionRate_rfr!Q$1</f>
        <v>support_0</v>
      </c>
      <c r="R1" t="str">
        <f>precisionRate_rfr!R$1</f>
        <v>support_1</v>
      </c>
      <c r="S1" t="str">
        <f>precisionRate_rfr!S$1</f>
        <v>support_accuracy</v>
      </c>
      <c r="T1" t="str">
        <f>precisionRate_rfr!T$1</f>
        <v>support_macro avg</v>
      </c>
      <c r="U1" t="str">
        <f>precisionRate_rfr!U$1</f>
        <v>support_weighted avg</v>
      </c>
      <c r="V1" t="str">
        <f>precisionRate_rfr!V$1</f>
        <v>Matthew</v>
      </c>
      <c r="W1" t="str">
        <f>precisionRate_rfr!W$1</f>
        <v>MAE</v>
      </c>
      <c r="X1" t="str">
        <f>precisionRate_rfr!X$1</f>
        <v>MSE</v>
      </c>
    </row>
    <row r="2" spans="1:24" x14ac:dyDescent="0.25">
      <c r="A2">
        <f>precisionRate_rfr!A$16</f>
        <v>1216</v>
      </c>
      <c r="B2">
        <f>precisionRate_rfr!B$16</f>
        <v>0.70212765957446799</v>
      </c>
      <c r="C2">
        <f>precisionRate_rfr!C$16</f>
        <v>0.75324675324675305</v>
      </c>
      <c r="D2">
        <f>precisionRate_rfr!D$16</f>
        <v>0.72881355932203296</v>
      </c>
      <c r="E2">
        <f>precisionRate_rfr!E$16</f>
        <v>0.72768720641061002</v>
      </c>
      <c r="F2">
        <f>precisionRate_rfr!F$16</f>
        <v>0.72950669957521697</v>
      </c>
      <c r="G2">
        <f>precisionRate_rfr!G$16</f>
        <v>0.72262773722627704</v>
      </c>
      <c r="H2">
        <f>precisionRate_rfr!H$16</f>
        <v>0.734177215189873</v>
      </c>
      <c r="I2">
        <f>precisionRate_rfr!I$16</f>
        <v>0.72881355932203296</v>
      </c>
      <c r="J2">
        <f>precisionRate_rfr!J$16</f>
        <v>0.72840247620807497</v>
      </c>
      <c r="K2">
        <f>precisionRate_rfr!K$16</f>
        <v>0.72881355932203296</v>
      </c>
      <c r="L2">
        <f>precisionRate_rfr!L$16</f>
        <v>0.71223021582733803</v>
      </c>
      <c r="M2">
        <f>precisionRate_rfr!M$16</f>
        <v>0.74358974358974295</v>
      </c>
      <c r="N2">
        <f>precisionRate_rfr!N$16</f>
        <v>0.72881355932203296</v>
      </c>
      <c r="O2">
        <f>precisionRate_rfr!O$16</f>
        <v>0.72790997970854099</v>
      </c>
      <c r="P2">
        <f>precisionRate_rfr!P$16</f>
        <v>0.72902616628991401</v>
      </c>
      <c r="Q2">
        <f>precisionRate_rfr!Q$16</f>
        <v>137</v>
      </c>
      <c r="R2">
        <f>precisionRate_rfr!R$16</f>
        <v>158</v>
      </c>
      <c r="S2">
        <f>precisionRate_rfr!S$16</f>
        <v>0.72881355932203296</v>
      </c>
      <c r="T2">
        <f>precisionRate_rfr!T$16</f>
        <v>295</v>
      </c>
      <c r="U2">
        <f>precisionRate_rfr!U$16</f>
        <v>295</v>
      </c>
      <c r="V2">
        <f>precisionRate_rfr!V$16</f>
        <v>0.456089121751802</v>
      </c>
      <c r="W2">
        <f>precisionRate_rfr!W$16</f>
        <v>0.30715403092120602</v>
      </c>
      <c r="X2">
        <f>precisionRate_rfr!X$16</f>
        <v>0.17656082449129601</v>
      </c>
    </row>
    <row r="3" spans="1:24" x14ac:dyDescent="0.25">
      <c r="A3">
        <f>precisionRate_rfr!A$36</f>
        <v>1229</v>
      </c>
      <c r="B3">
        <f>precisionRate_rfr!B$36</f>
        <v>0.5</v>
      </c>
      <c r="C3">
        <f>precisionRate_rfr!C$36</f>
        <v>0.79245283018867896</v>
      </c>
      <c r="D3">
        <f>precisionRate_rfr!D$36</f>
        <v>0.65762711864406698</v>
      </c>
      <c r="E3">
        <f>precisionRate_rfr!E$36</f>
        <v>0.64622641509433898</v>
      </c>
      <c r="F3">
        <f>precisionRate_rfr!F$36</f>
        <v>0.69232491205628399</v>
      </c>
      <c r="G3">
        <f>precisionRate_rfr!G$36</f>
        <v>0.67326732673267298</v>
      </c>
      <c r="H3">
        <f>precisionRate_rfr!H$36</f>
        <v>0.64948453608247403</v>
      </c>
      <c r="I3">
        <f>precisionRate_rfr!I$36</f>
        <v>0.65762711864406698</v>
      </c>
      <c r="J3">
        <f>precisionRate_rfr!J$36</f>
        <v>0.661375931407573</v>
      </c>
      <c r="K3">
        <f>precisionRate_rfr!K$36</f>
        <v>0.65762711864406698</v>
      </c>
      <c r="L3">
        <f>precisionRate_rfr!L$36</f>
        <v>0.57383966244725704</v>
      </c>
      <c r="M3">
        <f>precisionRate_rfr!M$36</f>
        <v>0.71388101983002805</v>
      </c>
      <c r="N3">
        <f>precisionRate_rfr!N$36</f>
        <v>0.65762711864406698</v>
      </c>
      <c r="O3">
        <f>precisionRate_rfr!O$36</f>
        <v>0.64386034113864199</v>
      </c>
      <c r="P3">
        <f>precisionRate_rfr!P$36</f>
        <v>0.66593465679389297</v>
      </c>
      <c r="Q3">
        <f>precisionRate_rfr!Q$36</f>
        <v>101</v>
      </c>
      <c r="R3">
        <f>precisionRate_rfr!R$36</f>
        <v>194</v>
      </c>
      <c r="S3">
        <f>precisionRate_rfr!S$36</f>
        <v>0.65762711864406698</v>
      </c>
      <c r="T3">
        <f>precisionRate_rfr!T$36</f>
        <v>295</v>
      </c>
      <c r="U3">
        <f>precisionRate_rfr!U$36</f>
        <v>295</v>
      </c>
      <c r="V3">
        <f>precisionRate_rfr!V$36</f>
        <v>0.307229060684301</v>
      </c>
      <c r="W3">
        <f>precisionRate_rfr!W$36</f>
        <v>4.4880623498765102</v>
      </c>
      <c r="X3">
        <f>precisionRate_rfr!X$36</f>
        <v>39.921422875760797</v>
      </c>
    </row>
    <row r="4" spans="1:24" x14ac:dyDescent="0.25">
      <c r="A4">
        <f>precisionRate_rfr!A$17</f>
        <v>1434</v>
      </c>
      <c r="B4">
        <f>precisionRate_rfr!B$17</f>
        <v>0.80136986301369795</v>
      </c>
      <c r="C4">
        <f>precisionRate_rfr!C$17</f>
        <v>0.74149659863945505</v>
      </c>
      <c r="D4">
        <f>precisionRate_rfr!D$17</f>
        <v>0.77133105802047697</v>
      </c>
      <c r="E4">
        <f>precisionRate_rfr!E$17</f>
        <v>0.771433230826577</v>
      </c>
      <c r="F4">
        <f>precisionRate_rfr!F$17</f>
        <v>0.77317016853026599</v>
      </c>
      <c r="G4">
        <f>precisionRate_rfr!G$17</f>
        <v>0.75483870967741895</v>
      </c>
      <c r="H4">
        <f>precisionRate_rfr!H$17</f>
        <v>0.78985507246376796</v>
      </c>
      <c r="I4">
        <f>precisionRate_rfr!I$17</f>
        <v>0.77133105802047697</v>
      </c>
      <c r="J4">
        <f>precisionRate_rfr!J$17</f>
        <v>0.77234689107059296</v>
      </c>
      <c r="K4">
        <f>precisionRate_rfr!K$17</f>
        <v>0.77133105802047697</v>
      </c>
      <c r="L4">
        <f>precisionRate_rfr!L$17</f>
        <v>0.77740863787375403</v>
      </c>
      <c r="M4">
        <f>precisionRate_rfr!M$17</f>
        <v>0.76491228070175399</v>
      </c>
      <c r="N4">
        <f>precisionRate_rfr!N$17</f>
        <v>0.77133105802047697</v>
      </c>
      <c r="O4">
        <f>precisionRate_rfr!O$17</f>
        <v>0.77116045928775401</v>
      </c>
      <c r="P4">
        <f>precisionRate_rfr!P$17</f>
        <v>0.77152298159479105</v>
      </c>
      <c r="Q4">
        <f>precisionRate_rfr!Q$17</f>
        <v>155</v>
      </c>
      <c r="R4">
        <f>precisionRate_rfr!R$17</f>
        <v>138</v>
      </c>
      <c r="S4">
        <f>precisionRate_rfr!S$17</f>
        <v>0.77133105802047697</v>
      </c>
      <c r="T4">
        <f>precisionRate_rfr!T$17</f>
        <v>293</v>
      </c>
      <c r="U4">
        <f>precisionRate_rfr!U$17</f>
        <v>293</v>
      </c>
      <c r="V4">
        <f>precisionRate_rfr!V$17</f>
        <v>0.54377935432991598</v>
      </c>
      <c r="W4">
        <f>precisionRate_rfr!W$17</f>
        <v>0.14695043360378601</v>
      </c>
      <c r="X4">
        <f>precisionRate_rfr!X$17</f>
        <v>4.2880161672596701E-2</v>
      </c>
    </row>
    <row r="5" spans="1:24" x14ac:dyDescent="0.25">
      <c r="A5">
        <f>precisionRate_rfr!A$30</f>
        <v>1227</v>
      </c>
      <c r="B5">
        <f>precisionRate_rfr!B$30</f>
        <v>0.79617834394904397</v>
      </c>
      <c r="C5">
        <f>precisionRate_rfr!C$30</f>
        <v>0.60869565217391297</v>
      </c>
      <c r="D5">
        <f>precisionRate_rfr!D$30</f>
        <v>0.70847457627118604</v>
      </c>
      <c r="E5">
        <f>precisionRate_rfr!E$30</f>
        <v>0.70243699806147797</v>
      </c>
      <c r="F5">
        <f>precisionRate_rfr!F$30</f>
        <v>0.722456336335772</v>
      </c>
      <c r="G5">
        <f>precisionRate_rfr!G$30</f>
        <v>0.69832402234636803</v>
      </c>
      <c r="H5">
        <f>precisionRate_rfr!H$30</f>
        <v>0.72413793103448199</v>
      </c>
      <c r="I5">
        <f>precisionRate_rfr!I$30</f>
        <v>0.70847457627118604</v>
      </c>
      <c r="J5">
        <f>precisionRate_rfr!J$30</f>
        <v>0.71123097669042501</v>
      </c>
      <c r="K5">
        <f>precisionRate_rfr!K$30</f>
        <v>0.70847457627118604</v>
      </c>
      <c r="L5">
        <f>precisionRate_rfr!L$30</f>
        <v>0.74404761904761896</v>
      </c>
      <c r="M5">
        <f>precisionRate_rfr!M$30</f>
        <v>0.66141732283464505</v>
      </c>
      <c r="N5">
        <f>precisionRate_rfr!N$30</f>
        <v>0.70847457627118604</v>
      </c>
      <c r="O5">
        <f>precisionRate_rfr!O$30</f>
        <v>0.702732470941132</v>
      </c>
      <c r="P5">
        <f>precisionRate_rfr!P$30</f>
        <v>0.71155570596048301</v>
      </c>
      <c r="Q5">
        <f>precisionRate_rfr!Q$30</f>
        <v>179</v>
      </c>
      <c r="R5">
        <f>precisionRate_rfr!R$30</f>
        <v>116</v>
      </c>
      <c r="S5">
        <f>precisionRate_rfr!S$30</f>
        <v>0.70847457627118604</v>
      </c>
      <c r="T5">
        <f>precisionRate_rfr!T$30</f>
        <v>295</v>
      </c>
      <c r="U5">
        <f>precisionRate_rfr!U$30</f>
        <v>295</v>
      </c>
      <c r="V5">
        <f>precisionRate_rfr!V$30</f>
        <v>0.41357449060020102</v>
      </c>
      <c r="W5">
        <f>precisionRate_rfr!W$30</f>
        <v>0.300258060150909</v>
      </c>
      <c r="X5">
        <f>precisionRate_rfr!X$30</f>
        <v>0.165365595096893</v>
      </c>
    </row>
    <row r="6" spans="1:24" x14ac:dyDescent="0.25">
      <c r="A6">
        <f>precisionRate_rfr!A$2</f>
        <v>1210</v>
      </c>
      <c r="B6">
        <f>precisionRate_rfr!B$2</f>
        <v>0.50322580645161197</v>
      </c>
      <c r="C6">
        <f>precisionRate_rfr!C$2</f>
        <v>0.59285714285714197</v>
      </c>
      <c r="D6">
        <f>precisionRate_rfr!D$2</f>
        <v>0.54576271186440595</v>
      </c>
      <c r="E6">
        <f>precisionRate_rfr!E$2</f>
        <v>0.54804147465437703</v>
      </c>
      <c r="F6">
        <f>precisionRate_rfr!F$2</f>
        <v>0.55183941263766301</v>
      </c>
      <c r="G6">
        <f>precisionRate_rfr!G$2</f>
        <v>0.57777777777777695</v>
      </c>
      <c r="H6">
        <f>precisionRate_rfr!H$2</f>
        <v>0.51875000000000004</v>
      </c>
      <c r="I6">
        <f>precisionRate_rfr!I$2</f>
        <v>0.54576271186440595</v>
      </c>
      <c r="J6">
        <f>precisionRate_rfr!J$2</f>
        <v>0.548263888888888</v>
      </c>
      <c r="K6">
        <f>precisionRate_rfr!K$2</f>
        <v>0.54576271186440595</v>
      </c>
      <c r="L6">
        <f>precisionRate_rfr!L$2</f>
        <v>0.53793103448275803</v>
      </c>
      <c r="M6">
        <f>precisionRate_rfr!M$2</f>
        <v>0.55333333333333301</v>
      </c>
      <c r="N6">
        <f>precisionRate_rfr!N$2</f>
        <v>0.54576271186440595</v>
      </c>
      <c r="O6">
        <f>precisionRate_rfr!O$2</f>
        <v>0.54563218390804602</v>
      </c>
      <c r="P6">
        <f>precisionRate_rfr!P$2</f>
        <v>0.54628482368984999</v>
      </c>
      <c r="Q6">
        <f>precisionRate_rfr!Q$2</f>
        <v>135</v>
      </c>
      <c r="R6">
        <f>precisionRate_rfr!R$2</f>
        <v>160</v>
      </c>
      <c r="S6">
        <f>precisionRate_rfr!S$2</f>
        <v>0.54576271186440595</v>
      </c>
      <c r="T6">
        <f>precisionRate_rfr!T$2</f>
        <v>295</v>
      </c>
      <c r="U6">
        <f>precisionRate_rfr!U$2</f>
        <v>295</v>
      </c>
      <c r="V6">
        <f>precisionRate_rfr!V$2</f>
        <v>9.6305106713554203E-2</v>
      </c>
      <c r="W6">
        <f>precisionRate_rfr!W$2</f>
        <v>5.6692232822490096</v>
      </c>
      <c r="X6">
        <f>precisionRate_rfr!X$2</f>
        <v>47.271162719108901</v>
      </c>
    </row>
    <row r="7" spans="1:24" x14ac:dyDescent="0.25">
      <c r="A7">
        <f>precisionRate_rfr!A$10</f>
        <v>1232</v>
      </c>
      <c r="B7">
        <f>precisionRate_rfr!B$10</f>
        <v>0.48780487804877998</v>
      </c>
      <c r="C7">
        <f>precisionRate_rfr!C$10</f>
        <v>0.60305343511450304</v>
      </c>
      <c r="D7">
        <f>precisionRate_rfr!D$10</f>
        <v>0.53898305084745701</v>
      </c>
      <c r="E7">
        <f>precisionRate_rfr!E$10</f>
        <v>0.54542915658164204</v>
      </c>
      <c r="F7">
        <f>precisionRate_rfr!F$10</f>
        <v>0.55148458924102695</v>
      </c>
      <c r="G7">
        <f>precisionRate_rfr!G$10</f>
        <v>0.60606060606060597</v>
      </c>
      <c r="H7">
        <f>precisionRate_rfr!H$10</f>
        <v>0.48466257668711599</v>
      </c>
      <c r="I7">
        <f>precisionRate_rfr!I$10</f>
        <v>0.53898305084745701</v>
      </c>
      <c r="J7">
        <f>precisionRate_rfr!J$10</f>
        <v>0.54536159137386098</v>
      </c>
      <c r="K7">
        <f>precisionRate_rfr!K$10</f>
        <v>0.53898305084745701</v>
      </c>
      <c r="L7">
        <f>precisionRate_rfr!L$10</f>
        <v>0.54054054054054002</v>
      </c>
      <c r="M7">
        <f>precisionRate_rfr!M$10</f>
        <v>0.53741496598639404</v>
      </c>
      <c r="N7">
        <f>precisionRate_rfr!N$10</f>
        <v>0.53898305084745701</v>
      </c>
      <c r="O7">
        <f>precisionRate_rfr!O$10</f>
        <v>0.53897775326346697</v>
      </c>
      <c r="P7">
        <f>precisionRate_rfr!P$10</f>
        <v>0.53881352815977501</v>
      </c>
      <c r="Q7">
        <f>precisionRate_rfr!Q$10</f>
        <v>132</v>
      </c>
      <c r="R7">
        <f>precisionRate_rfr!R$10</f>
        <v>163</v>
      </c>
      <c r="S7">
        <f>precisionRate_rfr!S$10</f>
        <v>0.53898305084745701</v>
      </c>
      <c r="T7">
        <f>precisionRate_rfr!T$10</f>
        <v>295</v>
      </c>
      <c r="U7">
        <f>precisionRate_rfr!U$10</f>
        <v>295</v>
      </c>
      <c r="V7">
        <f>precisionRate_rfr!V$10</f>
        <v>9.0790722814957495E-2</v>
      </c>
      <c r="W7">
        <f>precisionRate_rfr!W$10</f>
        <v>20.6439389018567</v>
      </c>
      <c r="X7">
        <f>precisionRate_rfr!X$10</f>
        <v>632.34200103829301</v>
      </c>
    </row>
    <row r="8" spans="1:24" x14ac:dyDescent="0.25">
      <c r="A8">
        <f>precisionRate_rfr!A$9</f>
        <v>1215</v>
      </c>
      <c r="B8">
        <f>precisionRate_rfr!B$9</f>
        <v>0.52554744525547403</v>
      </c>
      <c r="C8">
        <f>precisionRate_rfr!C$9</f>
        <v>0.70886075949367</v>
      </c>
      <c r="D8">
        <f>precisionRate_rfr!D$9</f>
        <v>0.62372881355932197</v>
      </c>
      <c r="E8">
        <f>precisionRate_rfr!E$9</f>
        <v>0.61720410237457202</v>
      </c>
      <c r="F8">
        <f>precisionRate_rfr!F$9</f>
        <v>0.63553543379839195</v>
      </c>
      <c r="G8">
        <f>precisionRate_rfr!G$9</f>
        <v>0.61016949152542299</v>
      </c>
      <c r="H8">
        <f>precisionRate_rfr!H$9</f>
        <v>0.63276836158192096</v>
      </c>
      <c r="I8">
        <f>precisionRate_rfr!I$9</f>
        <v>0.62372881355932197</v>
      </c>
      <c r="J8">
        <f>precisionRate_rfr!J$9</f>
        <v>0.62146892655367203</v>
      </c>
      <c r="K8">
        <f>precisionRate_rfr!K$9</f>
        <v>0.62372881355932197</v>
      </c>
      <c r="L8">
        <f>precisionRate_rfr!L$9</f>
        <v>0.56470588235294095</v>
      </c>
      <c r="M8">
        <f>precisionRate_rfr!M$9</f>
        <v>0.66865671641791002</v>
      </c>
      <c r="N8">
        <f>precisionRate_rfr!N$9</f>
        <v>0.62372881355932197</v>
      </c>
      <c r="O8">
        <f>precisionRate_rfr!O$9</f>
        <v>0.61668129938542504</v>
      </c>
      <c r="P8">
        <f>precisionRate_rfr!P$9</f>
        <v>0.62707638279192202</v>
      </c>
      <c r="Q8">
        <f>precisionRate_rfr!Q$9</f>
        <v>118</v>
      </c>
      <c r="R8">
        <f>precisionRate_rfr!R$9</f>
        <v>177</v>
      </c>
      <c r="S8">
        <f>precisionRate_rfr!S$9</f>
        <v>0.62372881355932197</v>
      </c>
      <c r="T8">
        <f>precisionRate_rfr!T$9</f>
        <v>295</v>
      </c>
      <c r="U8">
        <f>precisionRate_rfr!U$9</f>
        <v>295</v>
      </c>
      <c r="V8">
        <f>precisionRate_rfr!V$9</f>
        <v>0.23863492203050299</v>
      </c>
      <c r="W8">
        <f>precisionRate_rfr!W$9</f>
        <v>3.3421764606380102</v>
      </c>
      <c r="X8">
        <f>precisionRate_rfr!X$9</f>
        <v>16.186227498942099</v>
      </c>
    </row>
    <row r="9" spans="1:24" x14ac:dyDescent="0.25">
      <c r="A9">
        <f>precisionRate_rfr!A$3</f>
        <v>1231</v>
      </c>
      <c r="B9">
        <f>precisionRate_rfr!B$3</f>
        <v>0.42537313432835799</v>
      </c>
      <c r="C9">
        <f>precisionRate_rfr!C$3</f>
        <v>0.73913043478260798</v>
      </c>
      <c r="D9">
        <f>precisionRate_rfr!D$3</f>
        <v>0.59661016949152501</v>
      </c>
      <c r="E9">
        <f>precisionRate_rfr!E$3</f>
        <v>0.58225178455548299</v>
      </c>
      <c r="F9">
        <f>precisionRate_rfr!F$3</f>
        <v>0.63383561191829996</v>
      </c>
      <c r="G9">
        <f>precisionRate_rfr!G$3</f>
        <v>0.57575757575757502</v>
      </c>
      <c r="H9">
        <f>precisionRate_rfr!H$3</f>
        <v>0.60714285714285698</v>
      </c>
      <c r="I9">
        <f>precisionRate_rfr!I$3</f>
        <v>0.59661016949152501</v>
      </c>
      <c r="J9">
        <f>precisionRate_rfr!J$3</f>
        <v>0.591450216450216</v>
      </c>
      <c r="K9">
        <f>precisionRate_rfr!K$3</f>
        <v>0.59661016949152501</v>
      </c>
      <c r="L9">
        <f>precisionRate_rfr!L$3</f>
        <v>0.48927038626609398</v>
      </c>
      <c r="M9">
        <f>precisionRate_rfr!M$3</f>
        <v>0.66666666666666596</v>
      </c>
      <c r="N9">
        <f>precisionRate_rfr!N$3</f>
        <v>0.59661016949152501</v>
      </c>
      <c r="O9">
        <f>precisionRate_rfr!O$3</f>
        <v>0.57796852646637997</v>
      </c>
      <c r="P9">
        <f>precisionRate_rfr!P$3</f>
        <v>0.607133677650881</v>
      </c>
      <c r="Q9">
        <f>precisionRate_rfr!Q$3</f>
        <v>99</v>
      </c>
      <c r="R9">
        <f>precisionRate_rfr!R$3</f>
        <v>196</v>
      </c>
      <c r="S9">
        <f>precisionRate_rfr!S$3</f>
        <v>0.59661016949152501</v>
      </c>
      <c r="T9">
        <f>precisionRate_rfr!T$3</f>
        <v>295</v>
      </c>
      <c r="U9">
        <f>precisionRate_rfr!U$3</f>
        <v>295</v>
      </c>
      <c r="V9">
        <f>precisionRate_rfr!V$3</f>
        <v>0.17345827741581499</v>
      </c>
      <c r="W9">
        <f>precisionRate_rfr!W$3</f>
        <v>9.1745447071957802</v>
      </c>
      <c r="X9">
        <f>precisionRate_rfr!X$3</f>
        <v>145.83654827039001</v>
      </c>
    </row>
    <row r="10" spans="1:24" x14ac:dyDescent="0.25">
      <c r="A10">
        <f>precisionRate_rfr!A$23</f>
        <v>1218</v>
      </c>
      <c r="B10">
        <f>precisionRate_rfr!B$23</f>
        <v>0.52205882352941102</v>
      </c>
      <c r="C10">
        <f>precisionRate_rfr!C$23</f>
        <v>0.66666666666666596</v>
      </c>
      <c r="D10">
        <f>precisionRate_rfr!D$23</f>
        <v>0.6</v>
      </c>
      <c r="E10">
        <f>precisionRate_rfr!E$23</f>
        <v>0.59436274509803899</v>
      </c>
      <c r="F10">
        <f>precisionRate_rfr!F$23</f>
        <v>0.60588235294117598</v>
      </c>
      <c r="G10">
        <f>precisionRate_rfr!G$23</f>
        <v>0.57258064516129004</v>
      </c>
      <c r="H10">
        <f>precisionRate_rfr!H$23</f>
        <v>0.61988304093567204</v>
      </c>
      <c r="I10">
        <f>precisionRate_rfr!I$23</f>
        <v>0.6</v>
      </c>
      <c r="J10">
        <f>precisionRate_rfr!J$23</f>
        <v>0.59623184304848098</v>
      </c>
      <c r="K10">
        <f>precisionRate_rfr!K$23</f>
        <v>0.6</v>
      </c>
      <c r="L10">
        <f>precisionRate_rfr!L$23</f>
        <v>0.54615384615384599</v>
      </c>
      <c r="M10">
        <f>precisionRate_rfr!M$23</f>
        <v>0.64242424242424201</v>
      </c>
      <c r="N10">
        <f>precisionRate_rfr!N$23</f>
        <v>0.6</v>
      </c>
      <c r="O10">
        <f>precisionRate_rfr!O$23</f>
        <v>0.59428904428904405</v>
      </c>
      <c r="P10">
        <f>precisionRate_rfr!P$23</f>
        <v>0.60195804195804203</v>
      </c>
      <c r="Q10">
        <f>precisionRate_rfr!Q$23</f>
        <v>124</v>
      </c>
      <c r="R10">
        <f>precisionRate_rfr!R$23</f>
        <v>171</v>
      </c>
      <c r="S10">
        <f>precisionRate_rfr!S$23</f>
        <v>0.6</v>
      </c>
      <c r="T10">
        <f>precisionRate_rfr!T$23</f>
        <v>295</v>
      </c>
      <c r="U10">
        <f>precisionRate_rfr!U$23</f>
        <v>295</v>
      </c>
      <c r="V10">
        <f>precisionRate_rfr!V$23</f>
        <v>0.19058542311413301</v>
      </c>
      <c r="W10">
        <f>precisionRate_rfr!W$23</f>
        <v>3.37561125207209</v>
      </c>
      <c r="X10">
        <f>precisionRate_rfr!X$23</f>
        <v>14.795196904409</v>
      </c>
    </row>
    <row r="11" spans="1:24" x14ac:dyDescent="0.25">
      <c r="A11">
        <f>precisionRate_rfr!A$24</f>
        <v>1702</v>
      </c>
      <c r="B11">
        <f>precisionRate_rfr!B$24</f>
        <v>0.67164179104477595</v>
      </c>
      <c r="C11">
        <f>precisionRate_rfr!C$24</f>
        <v>0.73913043478260798</v>
      </c>
      <c r="D11">
        <f>precisionRate_rfr!D$24</f>
        <v>0.70847457627118604</v>
      </c>
      <c r="E11">
        <f>precisionRate_rfr!E$24</f>
        <v>0.70538611291369202</v>
      </c>
      <c r="F11">
        <f>precisionRate_rfr!F$24</f>
        <v>0.70893212639822201</v>
      </c>
      <c r="G11">
        <f>precisionRate_rfr!G$24</f>
        <v>0.68181818181818099</v>
      </c>
      <c r="H11">
        <f>precisionRate_rfr!H$24</f>
        <v>0.73006134969325098</v>
      </c>
      <c r="I11">
        <f>precisionRate_rfr!I$24</f>
        <v>0.70847457627118604</v>
      </c>
      <c r="J11">
        <f>precisionRate_rfr!J$24</f>
        <v>0.70593976575571604</v>
      </c>
      <c r="K11">
        <f>precisionRate_rfr!K$24</f>
        <v>0.70847457627118604</v>
      </c>
      <c r="L11">
        <f>precisionRate_rfr!L$24</f>
        <v>0.67669172932330801</v>
      </c>
      <c r="M11">
        <f>precisionRate_rfr!M$24</f>
        <v>0.73456790123456694</v>
      </c>
      <c r="N11">
        <f>precisionRate_rfr!N$24</f>
        <v>0.70847457627118604</v>
      </c>
      <c r="O11">
        <f>precisionRate_rfr!O$24</f>
        <v>0.70562981527893798</v>
      </c>
      <c r="P11">
        <f>precisionRate_rfr!P$24</f>
        <v>0.70867076668444495</v>
      </c>
      <c r="Q11">
        <f>precisionRate_rfr!Q$24</f>
        <v>132</v>
      </c>
      <c r="R11">
        <f>precisionRate_rfr!R$24</f>
        <v>163</v>
      </c>
      <c r="S11">
        <f>precisionRate_rfr!S$24</f>
        <v>0.70847457627118604</v>
      </c>
      <c r="T11">
        <f>precisionRate_rfr!T$24</f>
        <v>295</v>
      </c>
      <c r="U11">
        <f>precisionRate_rfr!U$24</f>
        <v>295</v>
      </c>
      <c r="V11">
        <f>precisionRate_rfr!V$24</f>
        <v>0.41132550605535201</v>
      </c>
      <c r="W11">
        <f>precisionRate_rfr!W$24</f>
        <v>0.29336411921917399</v>
      </c>
      <c r="X11">
        <f>precisionRate_rfr!X$24</f>
        <v>0.15314661995808701</v>
      </c>
    </row>
    <row r="12" spans="1:24" x14ac:dyDescent="0.25">
      <c r="A12" s="2" t="s">
        <v>27</v>
      </c>
      <c r="B12" s="1">
        <f>QUARTILE(B2:B11,0)</f>
        <v>0.42537313432835799</v>
      </c>
      <c r="C12" s="1">
        <f t="shared" ref="C12:X12" si="0">QUARTILE(C2:C11,0)</f>
        <v>0.59285714285714197</v>
      </c>
      <c r="D12" s="1">
        <f t="shared" si="0"/>
        <v>0.53898305084745701</v>
      </c>
      <c r="E12" s="1">
        <f t="shared" si="0"/>
        <v>0.54542915658164204</v>
      </c>
      <c r="F12" s="1">
        <f t="shared" si="0"/>
        <v>0.55148458924102695</v>
      </c>
      <c r="G12" s="1">
        <f t="shared" si="0"/>
        <v>0.57258064516129004</v>
      </c>
      <c r="H12" s="1">
        <f t="shared" si="0"/>
        <v>0.48466257668711599</v>
      </c>
      <c r="I12" s="1">
        <f t="shared" si="0"/>
        <v>0.53898305084745701</v>
      </c>
      <c r="J12" s="1">
        <f t="shared" si="0"/>
        <v>0.54536159137386098</v>
      </c>
      <c r="K12" s="1">
        <f t="shared" si="0"/>
        <v>0.53898305084745701</v>
      </c>
      <c r="L12" s="1">
        <f t="shared" si="0"/>
        <v>0.48927038626609398</v>
      </c>
      <c r="M12" s="1">
        <f t="shared" si="0"/>
        <v>0.53741496598639404</v>
      </c>
      <c r="N12" s="1">
        <f t="shared" si="0"/>
        <v>0.53898305084745701</v>
      </c>
      <c r="O12" s="1">
        <f t="shared" si="0"/>
        <v>0.53897775326346697</v>
      </c>
      <c r="P12" s="1">
        <f t="shared" si="0"/>
        <v>0.53881352815977501</v>
      </c>
      <c r="Q12" s="1">
        <f t="shared" si="0"/>
        <v>99</v>
      </c>
      <c r="R12" s="1">
        <f t="shared" si="0"/>
        <v>116</v>
      </c>
      <c r="S12" s="1">
        <f t="shared" si="0"/>
        <v>0.53898305084745701</v>
      </c>
      <c r="T12" s="1">
        <f t="shared" si="0"/>
        <v>293</v>
      </c>
      <c r="U12" s="1">
        <f t="shared" si="0"/>
        <v>293</v>
      </c>
      <c r="V12" s="1">
        <f t="shared" si="0"/>
        <v>9.0790722814957495E-2</v>
      </c>
      <c r="W12" s="1">
        <f t="shared" si="0"/>
        <v>0.14695043360378601</v>
      </c>
      <c r="X12" s="1">
        <f t="shared" si="0"/>
        <v>4.2880161672596701E-2</v>
      </c>
    </row>
    <row r="13" spans="1:24" x14ac:dyDescent="0.25">
      <c r="A13" s="2" t="s">
        <v>28</v>
      </c>
      <c r="B13" s="1">
        <f>QUARTILE(B2:B11,1)</f>
        <v>0.50080645161290294</v>
      </c>
      <c r="C13" s="1">
        <f t="shared" ref="C13:X13" si="1">QUARTILE(C2:C11,1)</f>
        <v>0.62318840579710122</v>
      </c>
      <c r="D13" s="1">
        <f t="shared" si="1"/>
        <v>0.59745762711864381</v>
      </c>
      <c r="E13" s="1">
        <f t="shared" si="1"/>
        <v>0.58527952469112199</v>
      </c>
      <c r="F13" s="1">
        <f t="shared" si="1"/>
        <v>0.61287066768545695</v>
      </c>
      <c r="G13" s="1">
        <f t="shared" si="1"/>
        <v>0.58484848484848417</v>
      </c>
      <c r="H13" s="1">
        <f t="shared" si="1"/>
        <v>0.61032790309106077</v>
      </c>
      <c r="I13" s="1">
        <f t="shared" si="1"/>
        <v>0.59745762711864381</v>
      </c>
      <c r="J13" s="1">
        <f t="shared" si="1"/>
        <v>0.5926456230997823</v>
      </c>
      <c r="K13" s="1">
        <f t="shared" si="1"/>
        <v>0.59745762711864381</v>
      </c>
      <c r="L13" s="1">
        <f t="shared" si="1"/>
        <v>0.54194386694386654</v>
      </c>
      <c r="M13" s="1">
        <f t="shared" si="1"/>
        <v>0.64717251252684282</v>
      </c>
      <c r="N13" s="1">
        <f t="shared" si="1"/>
        <v>0.59745762711864381</v>
      </c>
      <c r="O13" s="1">
        <f t="shared" si="1"/>
        <v>0.58204865592204602</v>
      </c>
      <c r="P13" s="1">
        <f t="shared" si="1"/>
        <v>0.60325195088125172</v>
      </c>
      <c r="Q13" s="1">
        <f t="shared" si="1"/>
        <v>119.5</v>
      </c>
      <c r="R13" s="1">
        <f t="shared" si="1"/>
        <v>158.5</v>
      </c>
      <c r="S13" s="1">
        <f t="shared" si="1"/>
        <v>0.59745762711864381</v>
      </c>
      <c r="T13" s="1">
        <f t="shared" si="1"/>
        <v>295</v>
      </c>
      <c r="U13" s="1">
        <f t="shared" si="1"/>
        <v>295</v>
      </c>
      <c r="V13" s="1">
        <f t="shared" si="1"/>
        <v>0.17774006384039448</v>
      </c>
      <c r="W13" s="1">
        <f t="shared" si="1"/>
        <v>0.30198205284348323</v>
      </c>
      <c r="X13" s="1">
        <f t="shared" si="1"/>
        <v>0.16816440244549374</v>
      </c>
    </row>
    <row r="14" spans="1:24" x14ac:dyDescent="0.25">
      <c r="A14" s="2" t="s">
        <v>29</v>
      </c>
      <c r="B14" s="1">
        <f>QUARTILE(B2:B11,2)</f>
        <v>0.52380313439244253</v>
      </c>
      <c r="C14" s="1">
        <f t="shared" ref="C14:X14" si="2">QUARTILE(C2:C11,2)</f>
        <v>0.72399559713813899</v>
      </c>
      <c r="D14" s="1">
        <f t="shared" si="2"/>
        <v>0.64067796610169447</v>
      </c>
      <c r="E14" s="1">
        <f t="shared" si="2"/>
        <v>0.63171525873445544</v>
      </c>
      <c r="F14" s="1">
        <f t="shared" si="2"/>
        <v>0.66393017292733791</v>
      </c>
      <c r="G14" s="1">
        <f t="shared" si="2"/>
        <v>0.64171840912904798</v>
      </c>
      <c r="H14" s="1">
        <f t="shared" si="2"/>
        <v>0.64112644883219749</v>
      </c>
      <c r="I14" s="1">
        <f t="shared" si="2"/>
        <v>0.64067796610169447</v>
      </c>
      <c r="J14" s="1">
        <f t="shared" si="2"/>
        <v>0.64142242898062252</v>
      </c>
      <c r="K14" s="1">
        <f t="shared" si="2"/>
        <v>0.64067796610169447</v>
      </c>
      <c r="L14" s="1">
        <f t="shared" si="2"/>
        <v>0.56927277240009899</v>
      </c>
      <c r="M14" s="1">
        <f t="shared" si="2"/>
        <v>0.66766169154228794</v>
      </c>
      <c r="N14" s="1">
        <f t="shared" si="2"/>
        <v>0.64067796610169447</v>
      </c>
      <c r="O14" s="1">
        <f t="shared" si="2"/>
        <v>0.63027082026203352</v>
      </c>
      <c r="P14" s="1">
        <f t="shared" si="2"/>
        <v>0.64650551979290749</v>
      </c>
      <c r="Q14" s="1">
        <f t="shared" si="2"/>
        <v>132</v>
      </c>
      <c r="R14" s="1">
        <f t="shared" si="2"/>
        <v>163</v>
      </c>
      <c r="S14" s="1">
        <f t="shared" si="2"/>
        <v>0.64067796610169447</v>
      </c>
      <c r="T14" s="1">
        <f t="shared" si="2"/>
        <v>295</v>
      </c>
      <c r="U14" s="1">
        <f t="shared" si="2"/>
        <v>295</v>
      </c>
      <c r="V14" s="1">
        <f t="shared" si="2"/>
        <v>0.27293199135740198</v>
      </c>
      <c r="W14" s="1">
        <f t="shared" si="2"/>
        <v>3.3588938563550501</v>
      </c>
      <c r="X14" s="1">
        <f t="shared" si="2"/>
        <v>15.490712201675549</v>
      </c>
    </row>
    <row r="15" spans="1:24" x14ac:dyDescent="0.25">
      <c r="A15" s="2" t="s">
        <v>30</v>
      </c>
      <c r="B15" s="1">
        <f>QUARTILE(B2:B11,3)</f>
        <v>0.69450619244204503</v>
      </c>
      <c r="C15" s="1">
        <f t="shared" ref="C15:X15" si="3">QUARTILE(C2:C11,3)</f>
        <v>0.74090505767524328</v>
      </c>
      <c r="D15" s="1">
        <f t="shared" si="3"/>
        <v>0.70847457627118604</v>
      </c>
      <c r="E15" s="1">
        <f t="shared" si="3"/>
        <v>0.70464883420063851</v>
      </c>
      <c r="F15" s="1">
        <f t="shared" si="3"/>
        <v>0.71907528385138453</v>
      </c>
      <c r="G15" s="1">
        <f t="shared" si="3"/>
        <v>0.69419756221432127</v>
      </c>
      <c r="H15" s="1">
        <f t="shared" si="3"/>
        <v>0.72858049502855871</v>
      </c>
      <c r="I15" s="1">
        <f t="shared" si="3"/>
        <v>0.70847457627118604</v>
      </c>
      <c r="J15" s="1">
        <f t="shared" si="3"/>
        <v>0.70990817395674777</v>
      </c>
      <c r="K15" s="1">
        <f t="shared" si="3"/>
        <v>0.70847457627118604</v>
      </c>
      <c r="L15" s="1">
        <f t="shared" si="3"/>
        <v>0.70334559420133047</v>
      </c>
      <c r="M15" s="1">
        <f t="shared" si="3"/>
        <v>0.72939618088343217</v>
      </c>
      <c r="N15" s="1">
        <f t="shared" si="3"/>
        <v>0.70847457627118604</v>
      </c>
      <c r="O15" s="1">
        <f t="shared" si="3"/>
        <v>0.70490547919448643</v>
      </c>
      <c r="P15" s="1">
        <f t="shared" si="3"/>
        <v>0.71083447114147347</v>
      </c>
      <c r="Q15" s="1">
        <f t="shared" si="3"/>
        <v>136.5</v>
      </c>
      <c r="R15" s="1">
        <f t="shared" si="3"/>
        <v>175.5</v>
      </c>
      <c r="S15" s="1">
        <f t="shared" si="3"/>
        <v>0.70847457627118604</v>
      </c>
      <c r="T15" s="1">
        <f t="shared" si="3"/>
        <v>295</v>
      </c>
      <c r="U15" s="1">
        <f t="shared" si="3"/>
        <v>295</v>
      </c>
      <c r="V15" s="1">
        <f t="shared" si="3"/>
        <v>0.41301224446398876</v>
      </c>
      <c r="W15" s="1">
        <f t="shared" si="3"/>
        <v>5.3739330491558848</v>
      </c>
      <c r="X15" s="1">
        <f t="shared" si="3"/>
        <v>45.433727758271871</v>
      </c>
    </row>
    <row r="16" spans="1:24" x14ac:dyDescent="0.25">
      <c r="A16" s="2" t="s">
        <v>31</v>
      </c>
      <c r="B16" s="1">
        <f>QUARTILE(B2:B11,4)</f>
        <v>0.80136986301369795</v>
      </c>
      <c r="C16" s="1">
        <f t="shared" ref="C16:X16" si="4">QUARTILE(C2:C11,4)</f>
        <v>0.79245283018867896</v>
      </c>
      <c r="D16" s="1">
        <f t="shared" si="4"/>
        <v>0.77133105802047697</v>
      </c>
      <c r="E16" s="1">
        <f t="shared" si="4"/>
        <v>0.771433230826577</v>
      </c>
      <c r="F16" s="1">
        <f t="shared" si="4"/>
        <v>0.77317016853026599</v>
      </c>
      <c r="G16" s="1">
        <f t="shared" si="4"/>
        <v>0.75483870967741895</v>
      </c>
      <c r="H16" s="1">
        <f t="shared" si="4"/>
        <v>0.78985507246376796</v>
      </c>
      <c r="I16" s="1">
        <f t="shared" si="4"/>
        <v>0.77133105802047697</v>
      </c>
      <c r="J16" s="1">
        <f t="shared" si="4"/>
        <v>0.77234689107059296</v>
      </c>
      <c r="K16" s="1">
        <f t="shared" si="4"/>
        <v>0.77133105802047697</v>
      </c>
      <c r="L16" s="1">
        <f t="shared" si="4"/>
        <v>0.77740863787375403</v>
      </c>
      <c r="M16" s="1">
        <f t="shared" si="4"/>
        <v>0.76491228070175399</v>
      </c>
      <c r="N16" s="1">
        <f t="shared" si="4"/>
        <v>0.77133105802047697</v>
      </c>
      <c r="O16" s="1">
        <f t="shared" si="4"/>
        <v>0.77116045928775401</v>
      </c>
      <c r="P16" s="1">
        <f t="shared" si="4"/>
        <v>0.77152298159479105</v>
      </c>
      <c r="Q16" s="1">
        <f t="shared" si="4"/>
        <v>179</v>
      </c>
      <c r="R16" s="1">
        <f t="shared" si="4"/>
        <v>196</v>
      </c>
      <c r="S16" s="1">
        <f t="shared" si="4"/>
        <v>0.77133105802047697</v>
      </c>
      <c r="T16" s="1">
        <f t="shared" si="4"/>
        <v>295</v>
      </c>
      <c r="U16" s="1">
        <f t="shared" si="4"/>
        <v>295</v>
      </c>
      <c r="V16" s="1">
        <f t="shared" si="4"/>
        <v>0.54377935432991598</v>
      </c>
      <c r="W16" s="1">
        <f t="shared" si="4"/>
        <v>20.6439389018567</v>
      </c>
      <c r="X16" s="1">
        <f t="shared" si="4"/>
        <v>632.34200103829301</v>
      </c>
    </row>
    <row r="17" spans="1:24" x14ac:dyDescent="0.25">
      <c r="A17" s="2" t="s">
        <v>33</v>
      </c>
      <c r="B17" s="1">
        <f>STDEV(B2:B11)</f>
        <v>0.13672586580590015</v>
      </c>
      <c r="C17" s="1">
        <f t="shared" ref="C17:X17" si="5">STDEV(C2:C11)</f>
        <v>7.1705719102397245E-2</v>
      </c>
      <c r="D17" s="1">
        <f t="shared" si="5"/>
        <v>7.9595903780328423E-2</v>
      </c>
      <c r="E17" s="1">
        <f t="shared" si="5"/>
        <v>7.9127056297745829E-2</v>
      </c>
      <c r="F17" s="1">
        <f t="shared" si="5"/>
        <v>7.6494273149277384E-2</v>
      </c>
      <c r="G17" s="1">
        <f t="shared" si="5"/>
        <v>6.693454268652152E-2</v>
      </c>
      <c r="H17" s="1">
        <f t="shared" si="5"/>
        <v>9.7836169813462992E-2</v>
      </c>
      <c r="I17" s="1">
        <f t="shared" si="5"/>
        <v>7.9595903780328423E-2</v>
      </c>
      <c r="J17" s="1">
        <f t="shared" si="5"/>
        <v>7.9249268568266265E-2</v>
      </c>
      <c r="K17" s="1">
        <f t="shared" si="5"/>
        <v>7.9595903780328423E-2</v>
      </c>
      <c r="L17" s="1">
        <f t="shared" si="5"/>
        <v>0.10139485016105398</v>
      </c>
      <c r="M17" s="1">
        <f t="shared" si="5"/>
        <v>7.6403895224192775E-2</v>
      </c>
      <c r="N17" s="1">
        <f t="shared" si="5"/>
        <v>7.9595903780328423E-2</v>
      </c>
      <c r="O17" s="1">
        <f t="shared" si="5"/>
        <v>8.0773340328635063E-2</v>
      </c>
      <c r="P17" s="1">
        <f t="shared" si="5"/>
        <v>7.9079564113724313E-2</v>
      </c>
      <c r="Q17" s="1">
        <f t="shared" si="5"/>
        <v>23.747748431284094</v>
      </c>
      <c r="R17" s="1">
        <f t="shared" si="5"/>
        <v>23.977767480174961</v>
      </c>
      <c r="S17" s="1">
        <f t="shared" si="5"/>
        <v>7.9595903780328423E-2</v>
      </c>
      <c r="T17" s="1">
        <f t="shared" si="5"/>
        <v>0.63245553203367599</v>
      </c>
      <c r="U17" s="1">
        <f t="shared" si="5"/>
        <v>0.63245553203367599</v>
      </c>
      <c r="V17" s="1">
        <f t="shared" si="5"/>
        <v>0.15830181406582136</v>
      </c>
      <c r="W17" s="1">
        <f t="shared" si="5"/>
        <v>6.3030972505484302</v>
      </c>
      <c r="X17" s="1">
        <f t="shared" si="5"/>
        <v>195.78693192097481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sqref="A1:X17"/>
    </sheetView>
  </sheetViews>
  <sheetFormatPr defaultRowHeight="16.5" x14ac:dyDescent="0.25"/>
  <sheetData>
    <row r="1" spans="1:24" x14ac:dyDescent="0.25">
      <c r="A1" t="str">
        <f>precisionRate_rfr!A$1</f>
        <v>StockName</v>
      </c>
      <c r="B1" t="str">
        <f>precisionRate_rfr!B$1</f>
        <v>precision_0</v>
      </c>
      <c r="C1" t="str">
        <f>precisionRate_rfr!C$1</f>
        <v>precision_1</v>
      </c>
      <c r="D1" t="str">
        <f>precisionRate_rfr!D$1</f>
        <v>precision_accuracy</v>
      </c>
      <c r="E1" t="str">
        <f>precisionRate_rfr!E$1</f>
        <v>precision_macro avg</v>
      </c>
      <c r="F1" t="str">
        <f>precisionRate_rfr!F$1</f>
        <v>precision_weighted avg</v>
      </c>
      <c r="G1" t="str">
        <f>precisionRate_rfr!G$1</f>
        <v>recall_0</v>
      </c>
      <c r="H1" t="str">
        <f>precisionRate_rfr!H$1</f>
        <v>recall_1</v>
      </c>
      <c r="I1" t="str">
        <f>precisionRate_rfr!I$1</f>
        <v>recall_accuracy</v>
      </c>
      <c r="J1" t="str">
        <f>precisionRate_rfr!J$1</f>
        <v>recall_macro avg</v>
      </c>
      <c r="K1" t="str">
        <f>precisionRate_rfr!K$1</f>
        <v>recall_weighted avg</v>
      </c>
      <c r="L1" t="str">
        <f>precisionRate_rfr!L$1</f>
        <v>f1-score_0</v>
      </c>
      <c r="M1" t="str">
        <f>precisionRate_rfr!M$1</f>
        <v>f1-score_1</v>
      </c>
      <c r="N1" t="str">
        <f>precisionRate_rfr!N$1</f>
        <v>f1-score_accuracy</v>
      </c>
      <c r="O1" t="str">
        <f>precisionRate_rfr!O$1</f>
        <v>f1-score_macro avg</v>
      </c>
      <c r="P1" t="str">
        <f>precisionRate_rfr!P$1</f>
        <v>f1-score_weighted avg</v>
      </c>
      <c r="Q1" t="str">
        <f>precisionRate_rfr!Q$1</f>
        <v>support_0</v>
      </c>
      <c r="R1" t="str">
        <f>precisionRate_rfr!R$1</f>
        <v>support_1</v>
      </c>
      <c r="S1" t="str">
        <f>precisionRate_rfr!S$1</f>
        <v>support_accuracy</v>
      </c>
      <c r="T1" t="str">
        <f>precisionRate_rfr!T$1</f>
        <v>support_macro avg</v>
      </c>
      <c r="U1" t="str">
        <f>precisionRate_rfr!U$1</f>
        <v>support_weighted avg</v>
      </c>
      <c r="V1" t="str">
        <f>precisionRate_rfr!V$1</f>
        <v>Matthew</v>
      </c>
      <c r="W1" t="str">
        <f>precisionRate_rfr!W$1</f>
        <v>MAE</v>
      </c>
      <c r="X1" t="str">
        <f>precisionRate_rfr!X$1</f>
        <v>MSE</v>
      </c>
    </row>
    <row r="2" spans="1:24" x14ac:dyDescent="0.25">
      <c r="A2">
        <f>precisionRate_rfr!A$6</f>
        <v>2603</v>
      </c>
      <c r="B2">
        <f>precisionRate_rfr!B$6</f>
        <v>0.32638888888888801</v>
      </c>
      <c r="C2">
        <f>precisionRate_rfr!C$6</f>
        <v>0.68211920529801295</v>
      </c>
      <c r="D2">
        <f>precisionRate_rfr!D$6</f>
        <v>0.50847457627118597</v>
      </c>
      <c r="E2">
        <f>precisionRate_rfr!E$6</f>
        <v>0.50425404709345101</v>
      </c>
      <c r="F2">
        <f>precisionRate_rfr!F$6</f>
        <v>0.56756198475948105</v>
      </c>
      <c r="G2">
        <f>precisionRate_rfr!G$6</f>
        <v>0.49473684210526298</v>
      </c>
      <c r="H2">
        <f>precisionRate_rfr!H$6</f>
        <v>0.51500000000000001</v>
      </c>
      <c r="I2">
        <f>precisionRate_rfr!I$6</f>
        <v>0.50847457627118597</v>
      </c>
      <c r="J2">
        <f>precisionRate_rfr!J$6</f>
        <v>0.50486842105263097</v>
      </c>
      <c r="K2">
        <f>precisionRate_rfr!K$6</f>
        <v>0.50847457627118597</v>
      </c>
      <c r="L2">
        <f>precisionRate_rfr!L$6</f>
        <v>0.39330543933054302</v>
      </c>
      <c r="M2">
        <f>precisionRate_rfr!M$6</f>
        <v>0.58689458689458696</v>
      </c>
      <c r="N2">
        <f>precisionRate_rfr!N$6</f>
        <v>0.50847457627118597</v>
      </c>
      <c r="O2">
        <f>precisionRate_rfr!O$6</f>
        <v>0.49010001311256501</v>
      </c>
      <c r="P2">
        <f>precisionRate_rfr!P$6</f>
        <v>0.52455231903497901</v>
      </c>
      <c r="Q2">
        <f>precisionRate_rfr!Q$6</f>
        <v>95</v>
      </c>
      <c r="R2">
        <f>precisionRate_rfr!R$6</f>
        <v>200</v>
      </c>
      <c r="S2">
        <f>precisionRate_rfr!S$6</f>
        <v>0.50847457627118597</v>
      </c>
      <c r="T2">
        <f>precisionRate_rfr!T$6</f>
        <v>295</v>
      </c>
      <c r="U2">
        <f>precisionRate_rfr!U$6</f>
        <v>295</v>
      </c>
      <c r="V2">
        <f>precisionRate_rfr!V$6</f>
        <v>9.1017564082199708E-3</v>
      </c>
      <c r="W2">
        <f>precisionRate_rfr!W$6</f>
        <v>57.383824418958703</v>
      </c>
      <c r="X2">
        <f>precisionRate_rfr!X$6</f>
        <v>5686.3245748704803</v>
      </c>
    </row>
    <row r="3" spans="1:24" x14ac:dyDescent="0.25">
      <c r="A3">
        <f>precisionRate_rfr!A$20</f>
        <v>2609</v>
      </c>
      <c r="B3">
        <f>precisionRate_rfr!B$20</f>
        <v>0.492307692307692</v>
      </c>
      <c r="C3">
        <f>precisionRate_rfr!C$20</f>
        <v>0.80487804878048697</v>
      </c>
      <c r="D3">
        <f>precisionRate_rfr!D$20</f>
        <v>0.66666666666666596</v>
      </c>
      <c r="E3">
        <f>precisionRate_rfr!E$20</f>
        <v>0.64859287054408998</v>
      </c>
      <c r="F3">
        <f>precisionRate_rfr!F$20</f>
        <v>0.70281425891181903</v>
      </c>
      <c r="G3">
        <f>precisionRate_rfr!G$20</f>
        <v>0.66666666666666596</v>
      </c>
      <c r="H3">
        <f>precisionRate_rfr!H$20</f>
        <v>0.66666666666666596</v>
      </c>
      <c r="I3">
        <f>precisionRate_rfr!I$20</f>
        <v>0.66666666666666596</v>
      </c>
      <c r="J3">
        <f>precisionRate_rfr!J$20</f>
        <v>0.66666666666666596</v>
      </c>
      <c r="K3">
        <f>precisionRate_rfr!K$20</f>
        <v>0.66666666666666596</v>
      </c>
      <c r="L3">
        <f>precisionRate_rfr!L$20</f>
        <v>0.56637168141592897</v>
      </c>
      <c r="M3">
        <f>precisionRate_rfr!M$20</f>
        <v>0.72928176795580102</v>
      </c>
      <c r="N3">
        <f>precisionRate_rfr!N$20</f>
        <v>0.66666666666666596</v>
      </c>
      <c r="O3">
        <f>precisionRate_rfr!O$20</f>
        <v>0.647826724685865</v>
      </c>
      <c r="P3">
        <f>precisionRate_rfr!P$20</f>
        <v>0.676086637657067</v>
      </c>
      <c r="Q3">
        <f>precisionRate_rfr!Q$20</f>
        <v>96</v>
      </c>
      <c r="R3">
        <f>precisionRate_rfr!R$20</f>
        <v>198</v>
      </c>
      <c r="S3">
        <f>precisionRate_rfr!S$20</f>
        <v>0.66666666666666596</v>
      </c>
      <c r="T3">
        <f>precisionRate_rfr!T$20</f>
        <v>294</v>
      </c>
      <c r="U3">
        <f>precisionRate_rfr!U$20</f>
        <v>294</v>
      </c>
      <c r="V3">
        <f>precisionRate_rfr!V$20</f>
        <v>0.314741026394812</v>
      </c>
      <c r="W3">
        <f>precisionRate_rfr!W$20</f>
        <v>53.651791003027903</v>
      </c>
      <c r="X3">
        <f>precisionRate_rfr!X$20</f>
        <v>5237.1198871398701</v>
      </c>
    </row>
    <row r="4" spans="1:24" x14ac:dyDescent="0.25">
      <c r="A4">
        <f>precisionRate_rfr!A$34</f>
        <v>2615</v>
      </c>
      <c r="B4">
        <f>precisionRate_rfr!B$34</f>
        <v>0.42753623188405798</v>
      </c>
      <c r="C4">
        <f>precisionRate_rfr!C$34</f>
        <v>0.68152866242038201</v>
      </c>
      <c r="D4">
        <f>precisionRate_rfr!D$34</f>
        <v>0.56271186440677901</v>
      </c>
      <c r="E4">
        <f>precisionRate_rfr!E$34</f>
        <v>0.55453244715222005</v>
      </c>
      <c r="F4">
        <f>precisionRate_rfr!F$34</f>
        <v>0.58768061181543496</v>
      </c>
      <c r="G4">
        <f>precisionRate_rfr!G$34</f>
        <v>0.54128440366972397</v>
      </c>
      <c r="H4">
        <f>precisionRate_rfr!H$34</f>
        <v>0.57526881720430101</v>
      </c>
      <c r="I4">
        <f>precisionRate_rfr!I$34</f>
        <v>0.56271186440677901</v>
      </c>
      <c r="J4">
        <f>precisionRate_rfr!J$34</f>
        <v>0.55827661043701204</v>
      </c>
      <c r="K4">
        <f>precisionRate_rfr!K$34</f>
        <v>0.56271186440677901</v>
      </c>
      <c r="L4">
        <f>precisionRate_rfr!L$34</f>
        <v>0.477732793522267</v>
      </c>
      <c r="M4">
        <f>precisionRate_rfr!M$34</f>
        <v>0.62390670553935801</v>
      </c>
      <c r="N4">
        <f>precisionRate_rfr!N$34</f>
        <v>0.56271186440677901</v>
      </c>
      <c r="O4">
        <f>precisionRate_rfr!O$34</f>
        <v>0.55081974953081203</v>
      </c>
      <c r="P4">
        <f>precisionRate_rfr!P$34</f>
        <v>0.569896683811009</v>
      </c>
      <c r="Q4">
        <f>precisionRate_rfr!Q$34</f>
        <v>109</v>
      </c>
      <c r="R4">
        <f>precisionRate_rfr!R$34</f>
        <v>186</v>
      </c>
      <c r="S4">
        <f>precisionRate_rfr!S$34</f>
        <v>0.56271186440677901</v>
      </c>
      <c r="T4">
        <f>precisionRate_rfr!T$34</f>
        <v>295</v>
      </c>
      <c r="U4">
        <f>precisionRate_rfr!U$34</f>
        <v>295</v>
      </c>
      <c r="V4">
        <f>precisionRate_rfr!V$34</f>
        <v>0.11274690556936599</v>
      </c>
      <c r="W4">
        <f>precisionRate_rfr!W$34</f>
        <v>91.626012382015602</v>
      </c>
      <c r="X4">
        <f>precisionRate_rfr!X$34</f>
        <v>15131.0859864799</v>
      </c>
    </row>
    <row r="5" spans="1:24" x14ac:dyDescent="0.25">
      <c r="A5">
        <f>precisionRate_rfr!A$40</f>
        <v>2618</v>
      </c>
      <c r="B5">
        <f>precisionRate_rfr!B$40</f>
        <v>0.55555555555555503</v>
      </c>
      <c r="C5">
        <f>precisionRate_rfr!C$40</f>
        <v>0.74556213017751405</v>
      </c>
      <c r="D5">
        <f>precisionRate_rfr!D$40</f>
        <v>0.66440677966101602</v>
      </c>
      <c r="E5">
        <f>precisionRate_rfr!E$40</f>
        <v>0.65055884286653498</v>
      </c>
      <c r="F5">
        <f>precisionRate_rfr!F$40</f>
        <v>0.67277995074605201</v>
      </c>
      <c r="G5">
        <f>precisionRate_rfr!G$40</f>
        <v>0.61946902654867197</v>
      </c>
      <c r="H5">
        <f>precisionRate_rfr!H$40</f>
        <v>0.69230769230769196</v>
      </c>
      <c r="I5">
        <f>precisionRate_rfr!I$40</f>
        <v>0.66440677966101602</v>
      </c>
      <c r="J5">
        <f>precisionRate_rfr!J$40</f>
        <v>0.65588835942818202</v>
      </c>
      <c r="K5">
        <f>precisionRate_rfr!K$40</f>
        <v>0.66440677966101602</v>
      </c>
      <c r="L5">
        <f>precisionRate_rfr!L$40</f>
        <v>0.58577405857740505</v>
      </c>
      <c r="M5">
        <f>precisionRate_rfr!M$40</f>
        <v>0.71794871794871795</v>
      </c>
      <c r="N5">
        <f>precisionRate_rfr!N$40</f>
        <v>0.66440677966101602</v>
      </c>
      <c r="O5">
        <f>precisionRate_rfr!O$40</f>
        <v>0.65186138826306195</v>
      </c>
      <c r="P5">
        <f>precisionRate_rfr!P$40</f>
        <v>0.66731910266411298</v>
      </c>
      <c r="Q5">
        <f>precisionRate_rfr!Q$40</f>
        <v>113</v>
      </c>
      <c r="R5">
        <f>precisionRate_rfr!R$40</f>
        <v>182</v>
      </c>
      <c r="S5">
        <f>precisionRate_rfr!S$40</f>
        <v>0.66440677966101602</v>
      </c>
      <c r="T5">
        <f>precisionRate_rfr!T$40</f>
        <v>295</v>
      </c>
      <c r="U5">
        <f>precisionRate_rfr!U$40</f>
        <v>295</v>
      </c>
      <c r="V5">
        <f>precisionRate_rfr!V$40</f>
        <v>0.30640085516766802</v>
      </c>
      <c r="W5">
        <f>precisionRate_rfr!W$40</f>
        <v>0.32893143881727999</v>
      </c>
      <c r="X5">
        <f>precisionRate_rfr!X$40</f>
        <v>0.217704889166045</v>
      </c>
    </row>
    <row r="6" spans="1:24" x14ac:dyDescent="0.25">
      <c r="A6">
        <f>precisionRate_rfr!A$27</f>
        <v>2610</v>
      </c>
      <c r="B6">
        <f>precisionRate_rfr!B$27</f>
        <v>0.63636363636363602</v>
      </c>
      <c r="C6">
        <f>precisionRate_rfr!C$27</f>
        <v>0.79141104294478504</v>
      </c>
      <c r="D6">
        <f>precisionRate_rfr!D$27</f>
        <v>0.72203389830508402</v>
      </c>
      <c r="E6">
        <f>precisionRate_rfr!E$27</f>
        <v>0.71388733965421003</v>
      </c>
      <c r="F6">
        <f>precisionRate_rfr!F$27</f>
        <v>0.72939208031232505</v>
      </c>
      <c r="G6">
        <f>precisionRate_rfr!G$27</f>
        <v>0.71186440677966101</v>
      </c>
      <c r="H6">
        <f>precisionRate_rfr!H$27</f>
        <v>0.72881355932203296</v>
      </c>
      <c r="I6">
        <f>precisionRate_rfr!I$27</f>
        <v>0.72203389830508402</v>
      </c>
      <c r="J6">
        <f>precisionRate_rfr!J$27</f>
        <v>0.72033898305084698</v>
      </c>
      <c r="K6">
        <f>precisionRate_rfr!K$27</f>
        <v>0.72203389830508402</v>
      </c>
      <c r="L6">
        <f>precisionRate_rfr!L$27</f>
        <v>0.67200000000000004</v>
      </c>
      <c r="M6">
        <f>precisionRate_rfr!M$27</f>
        <v>0.75882352941176401</v>
      </c>
      <c r="N6">
        <f>precisionRate_rfr!N$27</f>
        <v>0.72203389830508402</v>
      </c>
      <c r="O6">
        <f>precisionRate_rfr!O$27</f>
        <v>0.71541176470588197</v>
      </c>
      <c r="P6">
        <f>precisionRate_rfr!P$27</f>
        <v>0.724094117647058</v>
      </c>
      <c r="Q6">
        <f>precisionRate_rfr!Q$27</f>
        <v>118</v>
      </c>
      <c r="R6">
        <f>precisionRate_rfr!R$27</f>
        <v>177</v>
      </c>
      <c r="S6">
        <f>precisionRate_rfr!S$27</f>
        <v>0.72203389830508402</v>
      </c>
      <c r="T6">
        <f>precisionRate_rfr!T$27</f>
        <v>295</v>
      </c>
      <c r="U6">
        <f>precisionRate_rfr!U$27</f>
        <v>295</v>
      </c>
      <c r="V6">
        <f>precisionRate_rfr!V$27</f>
        <v>0.43417839147916998</v>
      </c>
      <c r="W6">
        <f>precisionRate_rfr!W$27</f>
        <v>0.57260317331437804</v>
      </c>
      <c r="X6">
        <f>precisionRate_rfr!X$27</f>
        <v>0.89293945278645204</v>
      </c>
    </row>
    <row r="7" spans="1:24" x14ac:dyDescent="0.25">
      <c r="A7">
        <f>precisionRate_rfr!A$21</f>
        <v>2637</v>
      </c>
      <c r="B7">
        <f>precisionRate_rfr!B$21</f>
        <v>0.51351351351351304</v>
      </c>
      <c r="C7">
        <f>precisionRate_rfr!C$21</f>
        <v>0.75776397515527905</v>
      </c>
      <c r="D7">
        <f>precisionRate_rfr!D$21</f>
        <v>0.65808823529411697</v>
      </c>
      <c r="E7">
        <f>precisionRate_rfr!E$21</f>
        <v>0.63563874433439604</v>
      </c>
      <c r="F7">
        <f>precisionRate_rfr!F$21</f>
        <v>0.67155792986995</v>
      </c>
      <c r="G7">
        <f>precisionRate_rfr!G$21</f>
        <v>0.59375</v>
      </c>
      <c r="H7">
        <f>precisionRate_rfr!H$21</f>
        <v>0.69318181818181801</v>
      </c>
      <c r="I7">
        <f>precisionRate_rfr!I$21</f>
        <v>0.65808823529411697</v>
      </c>
      <c r="J7">
        <f>precisionRate_rfr!J$21</f>
        <v>0.64346590909090895</v>
      </c>
      <c r="K7">
        <f>precisionRate_rfr!K$21</f>
        <v>0.65808823529411697</v>
      </c>
      <c r="L7">
        <f>precisionRate_rfr!L$21</f>
        <v>0.55072463768115898</v>
      </c>
      <c r="M7">
        <f>precisionRate_rfr!M$21</f>
        <v>0.72403560830860503</v>
      </c>
      <c r="N7">
        <f>precisionRate_rfr!N$21</f>
        <v>0.65808823529411697</v>
      </c>
      <c r="O7">
        <f>precisionRate_rfr!O$21</f>
        <v>0.637380122994882</v>
      </c>
      <c r="P7">
        <f>precisionRate_rfr!P$21</f>
        <v>0.66286703044009498</v>
      </c>
      <c r="Q7">
        <f>precisionRate_rfr!Q$21</f>
        <v>96</v>
      </c>
      <c r="R7">
        <f>precisionRate_rfr!R$21</f>
        <v>176</v>
      </c>
      <c r="S7">
        <f>precisionRate_rfr!S$21</f>
        <v>0.65808823529411697</v>
      </c>
      <c r="T7">
        <f>precisionRate_rfr!T$21</f>
        <v>272</v>
      </c>
      <c r="U7">
        <f>precisionRate_rfr!U$21</f>
        <v>272</v>
      </c>
      <c r="V7">
        <f>precisionRate_rfr!V$21</f>
        <v>0.27899487998085898</v>
      </c>
      <c r="W7">
        <f>precisionRate_rfr!W$21</f>
        <v>20.499536221674301</v>
      </c>
      <c r="X7">
        <f>precisionRate_rfr!X$21</f>
        <v>708.27676177589603</v>
      </c>
    </row>
    <row r="8" spans="1:24" x14ac:dyDescent="0.25">
      <c r="A8">
        <f>precisionRate_rfr!A$7</f>
        <v>2633</v>
      </c>
      <c r="B8">
        <f>precisionRate_rfr!B$7</f>
        <v>0.64516129032257996</v>
      </c>
      <c r="C8">
        <f>precisionRate_rfr!C$7</f>
        <v>0.58461538461538398</v>
      </c>
      <c r="D8">
        <f>precisionRate_rfr!D$7</f>
        <v>0.61417322834645605</v>
      </c>
      <c r="E8">
        <f>precisionRate_rfr!E$7</f>
        <v>0.61488833746898197</v>
      </c>
      <c r="F8">
        <f>precisionRate_rfr!F$7</f>
        <v>0.61655692542154295</v>
      </c>
      <c r="G8">
        <f>precisionRate_rfr!G$7</f>
        <v>0.59701492537313405</v>
      </c>
      <c r="H8">
        <f>precisionRate_rfr!H$7</f>
        <v>0.63333333333333297</v>
      </c>
      <c r="I8">
        <f>precisionRate_rfr!I$7</f>
        <v>0.61417322834645605</v>
      </c>
      <c r="J8">
        <f>precisionRate_rfr!J$7</f>
        <v>0.61517412935323301</v>
      </c>
      <c r="K8">
        <f>precisionRate_rfr!K$7</f>
        <v>0.61417322834645605</v>
      </c>
      <c r="L8">
        <f>precisionRate_rfr!L$7</f>
        <v>0.62015503875968903</v>
      </c>
      <c r="M8">
        <f>precisionRate_rfr!M$7</f>
        <v>0.60799999999999998</v>
      </c>
      <c r="N8">
        <f>precisionRate_rfr!N$7</f>
        <v>0.61417322834645605</v>
      </c>
      <c r="O8">
        <f>precisionRate_rfr!O$7</f>
        <v>0.61407751937984401</v>
      </c>
      <c r="P8">
        <f>precisionRate_rfr!P$7</f>
        <v>0.61441250076298604</v>
      </c>
      <c r="Q8">
        <f>precisionRate_rfr!Q$7</f>
        <v>67</v>
      </c>
      <c r="R8">
        <f>precisionRate_rfr!R$7</f>
        <v>60</v>
      </c>
      <c r="S8">
        <f>precisionRate_rfr!S$7</f>
        <v>0.61417322834645605</v>
      </c>
      <c r="T8">
        <f>precisionRate_rfr!T$7</f>
        <v>127</v>
      </c>
      <c r="U8">
        <f>precisionRate_rfr!U$7</f>
        <v>127</v>
      </c>
      <c r="V8">
        <f>precisionRate_rfr!V$7</f>
        <v>0.23006228931166001</v>
      </c>
      <c r="W8">
        <f>precisionRate_rfr!W$7</f>
        <v>0.15914344539267999</v>
      </c>
      <c r="X8">
        <f>precisionRate_rfr!X$7</f>
        <v>3.6725171752462697E-2</v>
      </c>
    </row>
    <row r="9" spans="1:24" x14ac:dyDescent="0.25">
      <c r="A9">
        <f>precisionRate_rfr!A$26</f>
        <v>2459</v>
      </c>
      <c r="B9">
        <f>precisionRate_rfr!B$26</f>
        <v>0.51428571428571401</v>
      </c>
      <c r="C9">
        <f>precisionRate_rfr!C$26</f>
        <v>0.62987012987012903</v>
      </c>
      <c r="D9">
        <f>precisionRate_rfr!D$26</f>
        <v>0.57482993197278898</v>
      </c>
      <c r="E9">
        <f>precisionRate_rfr!E$26</f>
        <v>0.57207792207792196</v>
      </c>
      <c r="F9">
        <f>precisionRate_rfr!F$26</f>
        <v>0.57915451895043701</v>
      </c>
      <c r="G9">
        <f>precisionRate_rfr!G$26</f>
        <v>0.55813953488372003</v>
      </c>
      <c r="H9">
        <f>precisionRate_rfr!H$26</f>
        <v>0.587878787878787</v>
      </c>
      <c r="I9">
        <f>precisionRate_rfr!I$26</f>
        <v>0.57482993197278898</v>
      </c>
      <c r="J9">
        <f>precisionRate_rfr!J$26</f>
        <v>0.57300916138125402</v>
      </c>
      <c r="K9">
        <f>precisionRate_rfr!K$26</f>
        <v>0.57482993197278898</v>
      </c>
      <c r="L9">
        <f>precisionRate_rfr!L$26</f>
        <v>0.53531598513011103</v>
      </c>
      <c r="M9">
        <f>precisionRate_rfr!M$26</f>
        <v>0.60815047021943502</v>
      </c>
      <c r="N9">
        <f>precisionRate_rfr!N$26</f>
        <v>0.57482993197278898</v>
      </c>
      <c r="O9">
        <f>precisionRate_rfr!O$26</f>
        <v>0.57173322767477297</v>
      </c>
      <c r="P9">
        <f>precisionRate_rfr!P$26</f>
        <v>0.57619248186391503</v>
      </c>
      <c r="Q9">
        <f>precisionRate_rfr!Q$26</f>
        <v>129</v>
      </c>
      <c r="R9">
        <f>precisionRate_rfr!R$26</f>
        <v>165</v>
      </c>
      <c r="S9">
        <f>precisionRate_rfr!S$26</f>
        <v>0.57482993197278898</v>
      </c>
      <c r="T9">
        <f>precisionRate_rfr!T$26</f>
        <v>294</v>
      </c>
      <c r="U9">
        <f>precisionRate_rfr!U$26</f>
        <v>294</v>
      </c>
      <c r="V9">
        <f>precisionRate_rfr!V$26</f>
        <v>0.145084094855535</v>
      </c>
      <c r="W9">
        <f>precisionRate_rfr!W$26</f>
        <v>7.9927071706925803</v>
      </c>
      <c r="X9">
        <f>precisionRate_rfr!X$26</f>
        <v>86.046524888929696</v>
      </c>
    </row>
    <row r="10" spans="1:24" x14ac:dyDescent="0.25">
      <c r="A10">
        <f>precisionRate_rfr!A$13</f>
        <v>2607</v>
      </c>
      <c r="B10">
        <f>precisionRate_rfr!B$13</f>
        <v>0.64516129032257996</v>
      </c>
      <c r="C10">
        <f>precisionRate_rfr!C$13</f>
        <v>0.76608187134502903</v>
      </c>
      <c r="D10">
        <f>precisionRate_rfr!D$13</f>
        <v>0.71525423728813498</v>
      </c>
      <c r="E10">
        <f>precisionRate_rfr!E$13</f>
        <v>0.705621580833804</v>
      </c>
      <c r="F10">
        <f>precisionRate_rfr!F$13</f>
        <v>0.71689383838674503</v>
      </c>
      <c r="G10">
        <f>precisionRate_rfr!G$13</f>
        <v>0.66666666666666596</v>
      </c>
      <c r="H10">
        <f>precisionRate_rfr!H$13</f>
        <v>0.748571428571428</v>
      </c>
      <c r="I10">
        <f>precisionRate_rfr!I$13</f>
        <v>0.71525423728813498</v>
      </c>
      <c r="J10">
        <f>precisionRate_rfr!J$13</f>
        <v>0.70761904761904704</v>
      </c>
      <c r="K10">
        <f>precisionRate_rfr!K$13</f>
        <v>0.71525423728813498</v>
      </c>
      <c r="L10">
        <f>precisionRate_rfr!L$13</f>
        <v>0.65573770491803196</v>
      </c>
      <c r="M10">
        <f>precisionRate_rfr!M$13</f>
        <v>0.75722543352601102</v>
      </c>
      <c r="N10">
        <f>precisionRate_rfr!N$13</f>
        <v>0.71525423728813498</v>
      </c>
      <c r="O10">
        <f>precisionRate_rfr!O$13</f>
        <v>0.70648156922202199</v>
      </c>
      <c r="P10">
        <f>precisionRate_rfr!P$13</f>
        <v>0.71594228968547702</v>
      </c>
      <c r="Q10">
        <f>precisionRate_rfr!Q$13</f>
        <v>120</v>
      </c>
      <c r="R10">
        <f>precisionRate_rfr!R$13</f>
        <v>175</v>
      </c>
      <c r="S10">
        <f>precisionRate_rfr!S$13</f>
        <v>0.71525423728813498</v>
      </c>
      <c r="T10">
        <f>precisionRate_rfr!T$13</f>
        <v>295</v>
      </c>
      <c r="U10">
        <f>precisionRate_rfr!U$13</f>
        <v>295</v>
      </c>
      <c r="V10">
        <f>precisionRate_rfr!V$13</f>
        <v>0.413235800881954</v>
      </c>
      <c r="W10">
        <f>precisionRate_rfr!W$13</f>
        <v>1.6938736425454299</v>
      </c>
      <c r="X10">
        <f>precisionRate_rfr!X$13</f>
        <v>12.077879700785701</v>
      </c>
    </row>
    <row r="11" spans="1:24" x14ac:dyDescent="0.25">
      <c r="A11">
        <f>precisionRate_rfr!A$14</f>
        <v>2634</v>
      </c>
      <c r="B11">
        <f>precisionRate_rfr!B$14</f>
        <v>0.69047619047619002</v>
      </c>
      <c r="C11">
        <f>precisionRate_rfr!C$14</f>
        <v>0.73958333333333304</v>
      </c>
      <c r="D11">
        <f>precisionRate_rfr!D$14</f>
        <v>0.71666666666666601</v>
      </c>
      <c r="E11">
        <f>precisionRate_rfr!E$14</f>
        <v>0.71502976190476097</v>
      </c>
      <c r="F11">
        <f>precisionRate_rfr!F$14</f>
        <v>0.71693948412698405</v>
      </c>
      <c r="G11">
        <f>precisionRate_rfr!G$14</f>
        <v>0.69879518072289104</v>
      </c>
      <c r="H11">
        <f>precisionRate_rfr!H$14</f>
        <v>0.731958762886597</v>
      </c>
      <c r="I11">
        <f>precisionRate_rfr!I$14</f>
        <v>0.71666666666666601</v>
      </c>
      <c r="J11">
        <f>precisionRate_rfr!J$14</f>
        <v>0.71537697180474402</v>
      </c>
      <c r="K11">
        <f>precisionRate_rfr!K$14</f>
        <v>0.71666666666666601</v>
      </c>
      <c r="L11">
        <f>precisionRate_rfr!L$14</f>
        <v>0.69461077844311303</v>
      </c>
      <c r="M11">
        <f>precisionRate_rfr!M$14</f>
        <v>0.73575129533678696</v>
      </c>
      <c r="N11">
        <f>precisionRate_rfr!N$14</f>
        <v>0.71666666666666601</v>
      </c>
      <c r="O11">
        <f>precisionRate_rfr!O$14</f>
        <v>0.71518103688995005</v>
      </c>
      <c r="P11">
        <f>precisionRate_rfr!P$14</f>
        <v>0.71678094588025998</v>
      </c>
      <c r="Q11">
        <f>precisionRate_rfr!Q$14</f>
        <v>83</v>
      </c>
      <c r="R11">
        <f>precisionRate_rfr!R$14</f>
        <v>97</v>
      </c>
      <c r="S11">
        <f>precisionRate_rfr!S$14</f>
        <v>0.71666666666666601</v>
      </c>
      <c r="T11">
        <f>precisionRate_rfr!T$14</f>
        <v>180</v>
      </c>
      <c r="U11">
        <f>precisionRate_rfr!U$14</f>
        <v>180</v>
      </c>
      <c r="V11">
        <f>precisionRate_rfr!V$14</f>
        <v>0.43040659366205197</v>
      </c>
      <c r="W11">
        <f>precisionRate_rfr!W$14</f>
        <v>0.222818141494776</v>
      </c>
      <c r="X11">
        <f>precisionRate_rfr!X$14</f>
        <v>8.3626128179431602E-2</v>
      </c>
    </row>
    <row r="12" spans="1:24" x14ac:dyDescent="0.25">
      <c r="A12" s="2" t="s">
        <v>27</v>
      </c>
      <c r="B12" s="1">
        <f>QUARTILE(B2:B11,0)</f>
        <v>0.32638888888888801</v>
      </c>
      <c r="C12" s="1">
        <f t="shared" ref="C12:X12" si="0">QUARTILE(C2:C11,0)</f>
        <v>0.58461538461538398</v>
      </c>
      <c r="D12" s="1">
        <f t="shared" si="0"/>
        <v>0.50847457627118597</v>
      </c>
      <c r="E12" s="1">
        <f t="shared" si="0"/>
        <v>0.50425404709345101</v>
      </c>
      <c r="F12" s="1">
        <f t="shared" si="0"/>
        <v>0.56756198475948105</v>
      </c>
      <c r="G12" s="1">
        <f t="shared" si="0"/>
        <v>0.49473684210526298</v>
      </c>
      <c r="H12" s="1">
        <f t="shared" si="0"/>
        <v>0.51500000000000001</v>
      </c>
      <c r="I12" s="1">
        <f t="shared" si="0"/>
        <v>0.50847457627118597</v>
      </c>
      <c r="J12" s="1">
        <f t="shared" si="0"/>
        <v>0.50486842105263097</v>
      </c>
      <c r="K12" s="1">
        <f t="shared" si="0"/>
        <v>0.50847457627118597</v>
      </c>
      <c r="L12" s="1">
        <f t="shared" si="0"/>
        <v>0.39330543933054302</v>
      </c>
      <c r="M12" s="1">
        <f t="shared" si="0"/>
        <v>0.58689458689458696</v>
      </c>
      <c r="N12" s="1">
        <f t="shared" si="0"/>
        <v>0.50847457627118597</v>
      </c>
      <c r="O12" s="1">
        <f t="shared" si="0"/>
        <v>0.49010001311256501</v>
      </c>
      <c r="P12" s="1">
        <f t="shared" si="0"/>
        <v>0.52455231903497901</v>
      </c>
      <c r="Q12" s="1">
        <f t="shared" si="0"/>
        <v>67</v>
      </c>
      <c r="R12" s="1">
        <f t="shared" si="0"/>
        <v>60</v>
      </c>
      <c r="S12" s="1">
        <f t="shared" si="0"/>
        <v>0.50847457627118597</v>
      </c>
      <c r="T12" s="1">
        <f t="shared" si="0"/>
        <v>127</v>
      </c>
      <c r="U12" s="1">
        <f t="shared" si="0"/>
        <v>127</v>
      </c>
      <c r="V12" s="1">
        <f t="shared" si="0"/>
        <v>9.1017564082199708E-3</v>
      </c>
      <c r="W12" s="1">
        <f t="shared" si="0"/>
        <v>0.15914344539267999</v>
      </c>
      <c r="X12" s="1">
        <f t="shared" si="0"/>
        <v>3.6725171752462697E-2</v>
      </c>
    </row>
    <row r="13" spans="1:24" x14ac:dyDescent="0.25">
      <c r="A13" s="2" t="s">
        <v>28</v>
      </c>
      <c r="B13" s="1">
        <f>QUARTILE(B2:B11,1)</f>
        <v>0.49760914760914726</v>
      </c>
      <c r="C13" s="1">
        <f t="shared" ref="C13:X13" si="1">QUARTILE(C2:C11,1)</f>
        <v>0.68167629813978969</v>
      </c>
      <c r="D13" s="1">
        <f t="shared" si="1"/>
        <v>0.58466575606620574</v>
      </c>
      <c r="E13" s="1">
        <f t="shared" si="1"/>
        <v>0.58278052592568697</v>
      </c>
      <c r="F13" s="1">
        <f t="shared" si="1"/>
        <v>0.59489969021696198</v>
      </c>
      <c r="G13" s="1">
        <f t="shared" si="1"/>
        <v>0.56704215116279</v>
      </c>
      <c r="H13" s="1">
        <f t="shared" si="1"/>
        <v>0.59924242424242347</v>
      </c>
      <c r="I13" s="1">
        <f t="shared" si="1"/>
        <v>0.58466575606620574</v>
      </c>
      <c r="J13" s="1">
        <f t="shared" si="1"/>
        <v>0.58355040337424879</v>
      </c>
      <c r="K13" s="1">
        <f t="shared" si="1"/>
        <v>0.58466575606620574</v>
      </c>
      <c r="L13" s="1">
        <f t="shared" si="1"/>
        <v>0.53916814826787296</v>
      </c>
      <c r="M13" s="1">
        <f t="shared" si="1"/>
        <v>0.61208952904941571</v>
      </c>
      <c r="N13" s="1">
        <f t="shared" si="1"/>
        <v>0.58466575606620574</v>
      </c>
      <c r="O13" s="1">
        <f t="shared" si="1"/>
        <v>0.58231930060104076</v>
      </c>
      <c r="P13" s="1">
        <f t="shared" si="1"/>
        <v>0.58574748658868281</v>
      </c>
      <c r="Q13" s="1">
        <f t="shared" si="1"/>
        <v>95.25</v>
      </c>
      <c r="R13" s="1">
        <f t="shared" si="1"/>
        <v>167.5</v>
      </c>
      <c r="S13" s="1">
        <f t="shared" si="1"/>
        <v>0.58466575606620574</v>
      </c>
      <c r="T13" s="1">
        <f t="shared" si="1"/>
        <v>277.5</v>
      </c>
      <c r="U13" s="1">
        <f t="shared" si="1"/>
        <v>277.5</v>
      </c>
      <c r="V13" s="1">
        <f t="shared" si="1"/>
        <v>0.16632864346956625</v>
      </c>
      <c r="W13" s="1">
        <f t="shared" si="1"/>
        <v>0.38984937244155449</v>
      </c>
      <c r="X13" s="1">
        <f t="shared" si="1"/>
        <v>0.38651353007114675</v>
      </c>
    </row>
    <row r="14" spans="1:24" x14ac:dyDescent="0.25">
      <c r="A14" s="2" t="s">
        <v>29</v>
      </c>
      <c r="B14" s="1">
        <f>QUARTILE(B2:B11,2)</f>
        <v>0.53492063492063457</v>
      </c>
      <c r="C14" s="1">
        <f t="shared" ref="C14:X14" si="2">QUARTILE(C2:C11,2)</f>
        <v>0.7425727317554236</v>
      </c>
      <c r="D14" s="1">
        <f t="shared" si="2"/>
        <v>0.66124750747756655</v>
      </c>
      <c r="E14" s="1">
        <f t="shared" si="2"/>
        <v>0.64211580743924301</v>
      </c>
      <c r="F14" s="1">
        <f t="shared" si="2"/>
        <v>0.67216894030800101</v>
      </c>
      <c r="G14" s="1">
        <f t="shared" si="2"/>
        <v>0.60824197596090301</v>
      </c>
      <c r="H14" s="1">
        <f t="shared" si="2"/>
        <v>0.67948717948717896</v>
      </c>
      <c r="I14" s="1">
        <f t="shared" si="2"/>
        <v>0.66124750747756655</v>
      </c>
      <c r="J14" s="1">
        <f t="shared" si="2"/>
        <v>0.64967713425954554</v>
      </c>
      <c r="K14" s="1">
        <f t="shared" si="2"/>
        <v>0.66124750747756655</v>
      </c>
      <c r="L14" s="1">
        <f t="shared" si="2"/>
        <v>0.57607286999666707</v>
      </c>
      <c r="M14" s="1">
        <f t="shared" si="2"/>
        <v>0.72099216312866155</v>
      </c>
      <c r="N14" s="1">
        <f t="shared" si="2"/>
        <v>0.66124750747756655</v>
      </c>
      <c r="O14" s="1">
        <f t="shared" si="2"/>
        <v>0.6426034238403735</v>
      </c>
      <c r="P14" s="1">
        <f t="shared" si="2"/>
        <v>0.66509306655210398</v>
      </c>
      <c r="Q14" s="1">
        <f t="shared" si="2"/>
        <v>102.5</v>
      </c>
      <c r="R14" s="1">
        <f t="shared" si="2"/>
        <v>176.5</v>
      </c>
      <c r="S14" s="1">
        <f t="shared" si="2"/>
        <v>0.66124750747756655</v>
      </c>
      <c r="T14" s="1">
        <f t="shared" si="2"/>
        <v>294.5</v>
      </c>
      <c r="U14" s="1">
        <f t="shared" si="2"/>
        <v>294.5</v>
      </c>
      <c r="V14" s="1">
        <f t="shared" si="2"/>
        <v>0.29269786757426353</v>
      </c>
      <c r="W14" s="1">
        <f t="shared" si="2"/>
        <v>4.8432904066190048</v>
      </c>
      <c r="X14" s="1">
        <f t="shared" si="2"/>
        <v>49.062202294857698</v>
      </c>
    </row>
    <row r="15" spans="1:24" x14ac:dyDescent="0.25">
      <c r="A15" s="2" t="s">
        <v>30</v>
      </c>
      <c r="B15" s="1">
        <f>QUARTILE(B2:B11,3)</f>
        <v>0.642961876832844</v>
      </c>
      <c r="C15" s="1">
        <f t="shared" ref="C15:X15" si="3">QUARTILE(C2:C11,3)</f>
        <v>0.76400239729759156</v>
      </c>
      <c r="D15" s="1">
        <f t="shared" si="3"/>
        <v>0.70310734463276769</v>
      </c>
      <c r="E15" s="1">
        <f t="shared" si="3"/>
        <v>0.69185589634198674</v>
      </c>
      <c r="F15" s="1">
        <f t="shared" si="3"/>
        <v>0.71337394351801353</v>
      </c>
      <c r="G15" s="1">
        <f t="shared" si="3"/>
        <v>0.66666666666666596</v>
      </c>
      <c r="H15" s="1">
        <f t="shared" si="3"/>
        <v>0.71990562403697922</v>
      </c>
      <c r="I15" s="1">
        <f t="shared" si="3"/>
        <v>0.70310734463276769</v>
      </c>
      <c r="J15" s="1">
        <f t="shared" si="3"/>
        <v>0.69738095238095177</v>
      </c>
      <c r="K15" s="1">
        <f t="shared" si="3"/>
        <v>0.70310734463276769</v>
      </c>
      <c r="L15" s="1">
        <f t="shared" si="3"/>
        <v>0.64684203837844623</v>
      </c>
      <c r="M15" s="1">
        <f t="shared" si="3"/>
        <v>0.73413391349154045</v>
      </c>
      <c r="N15" s="1">
        <f t="shared" si="3"/>
        <v>0.70310734463276769</v>
      </c>
      <c r="O15" s="1">
        <f t="shared" si="3"/>
        <v>0.69282652398228195</v>
      </c>
      <c r="P15" s="1">
        <f t="shared" si="3"/>
        <v>0.70597837667837449</v>
      </c>
      <c r="Q15" s="1">
        <f t="shared" si="3"/>
        <v>116.75</v>
      </c>
      <c r="R15" s="1">
        <f t="shared" si="3"/>
        <v>185</v>
      </c>
      <c r="S15" s="1">
        <f t="shared" si="3"/>
        <v>0.70310734463276769</v>
      </c>
      <c r="T15" s="1">
        <f t="shared" si="3"/>
        <v>295</v>
      </c>
      <c r="U15" s="1">
        <f t="shared" si="3"/>
        <v>295</v>
      </c>
      <c r="V15" s="1">
        <f t="shared" si="3"/>
        <v>0.38861210726016848</v>
      </c>
      <c r="W15" s="1">
        <f t="shared" si="3"/>
        <v>45.363727307689501</v>
      </c>
      <c r="X15" s="1">
        <f t="shared" si="3"/>
        <v>4104.9091057988762</v>
      </c>
    </row>
    <row r="16" spans="1:24" x14ac:dyDescent="0.25">
      <c r="A16" s="2" t="s">
        <v>31</v>
      </c>
      <c r="B16" s="1">
        <f>QUARTILE(B2:B11,4)</f>
        <v>0.69047619047619002</v>
      </c>
      <c r="C16" s="1">
        <f t="shared" ref="C16:X16" si="4">QUARTILE(C2:C11,4)</f>
        <v>0.80487804878048697</v>
      </c>
      <c r="D16" s="1">
        <f t="shared" si="4"/>
        <v>0.72203389830508402</v>
      </c>
      <c r="E16" s="1">
        <f t="shared" si="4"/>
        <v>0.71502976190476097</v>
      </c>
      <c r="F16" s="1">
        <f t="shared" si="4"/>
        <v>0.72939208031232505</v>
      </c>
      <c r="G16" s="1">
        <f t="shared" si="4"/>
        <v>0.71186440677966101</v>
      </c>
      <c r="H16" s="1">
        <f t="shared" si="4"/>
        <v>0.748571428571428</v>
      </c>
      <c r="I16" s="1">
        <f t="shared" si="4"/>
        <v>0.72203389830508402</v>
      </c>
      <c r="J16" s="1">
        <f t="shared" si="4"/>
        <v>0.72033898305084698</v>
      </c>
      <c r="K16" s="1">
        <f t="shared" si="4"/>
        <v>0.72203389830508402</v>
      </c>
      <c r="L16" s="1">
        <f t="shared" si="4"/>
        <v>0.69461077844311303</v>
      </c>
      <c r="M16" s="1">
        <f t="shared" si="4"/>
        <v>0.75882352941176401</v>
      </c>
      <c r="N16" s="1">
        <f t="shared" si="4"/>
        <v>0.72203389830508402</v>
      </c>
      <c r="O16" s="1">
        <f t="shared" si="4"/>
        <v>0.71541176470588197</v>
      </c>
      <c r="P16" s="1">
        <f t="shared" si="4"/>
        <v>0.724094117647058</v>
      </c>
      <c r="Q16" s="1">
        <f t="shared" si="4"/>
        <v>129</v>
      </c>
      <c r="R16" s="1">
        <f t="shared" si="4"/>
        <v>200</v>
      </c>
      <c r="S16" s="1">
        <f t="shared" si="4"/>
        <v>0.72203389830508402</v>
      </c>
      <c r="T16" s="1">
        <f t="shared" si="4"/>
        <v>295</v>
      </c>
      <c r="U16" s="1">
        <f t="shared" si="4"/>
        <v>295</v>
      </c>
      <c r="V16" s="1">
        <f t="shared" si="4"/>
        <v>0.43417839147916998</v>
      </c>
      <c r="W16" s="1">
        <f t="shared" si="4"/>
        <v>91.626012382015602</v>
      </c>
      <c r="X16" s="1">
        <f t="shared" si="4"/>
        <v>15131.0859864799</v>
      </c>
    </row>
    <row r="17" spans="1:24" x14ac:dyDescent="0.25">
      <c r="A17" s="2" t="s">
        <v>33</v>
      </c>
      <c r="B17" s="1">
        <f>STDEV(B2:B11)</f>
        <v>0.11352208199202114</v>
      </c>
      <c r="C17" s="1">
        <f t="shared" ref="C17:X17" si="5">STDEV(C2:C11)</f>
        <v>7.1670761191296478E-2</v>
      </c>
      <c r="D17" s="1">
        <f t="shared" si="5"/>
        <v>7.3098095894662582E-2</v>
      </c>
      <c r="E17" s="1">
        <f t="shared" si="5"/>
        <v>7.1378416635416442E-2</v>
      </c>
      <c r="F17" s="1">
        <f t="shared" si="5"/>
        <v>6.278083272444536E-2</v>
      </c>
      <c r="G17" s="1">
        <f t="shared" si="5"/>
        <v>7.1233809798674635E-2</v>
      </c>
      <c r="H17" s="1">
        <f t="shared" si="5"/>
        <v>7.7453557607884943E-2</v>
      </c>
      <c r="I17" s="1">
        <f t="shared" si="5"/>
        <v>7.3098095894662582E-2</v>
      </c>
      <c r="J17" s="1">
        <f t="shared" si="5"/>
        <v>7.2703903975772158E-2</v>
      </c>
      <c r="K17" s="1">
        <f t="shared" si="5"/>
        <v>7.3098095894662582E-2</v>
      </c>
      <c r="L17" s="1">
        <f t="shared" si="5"/>
        <v>9.2557165222395113E-2</v>
      </c>
      <c r="M17" s="1">
        <f t="shared" si="5"/>
        <v>6.9124931447252791E-2</v>
      </c>
      <c r="N17" s="1">
        <f t="shared" si="5"/>
        <v>7.3098095894662582E-2</v>
      </c>
      <c r="O17" s="1">
        <f t="shared" si="5"/>
        <v>7.5085560055955333E-2</v>
      </c>
      <c r="P17" s="1">
        <f t="shared" si="5"/>
        <v>6.9954605476242354E-2</v>
      </c>
      <c r="Q17" s="1">
        <f t="shared" si="5"/>
        <v>18.804254837669035</v>
      </c>
      <c r="R17" s="1">
        <f t="shared" si="5"/>
        <v>45.87713058933732</v>
      </c>
      <c r="S17" s="1">
        <f t="shared" si="5"/>
        <v>7.3098095894662582E-2</v>
      </c>
      <c r="T17" s="1">
        <f t="shared" si="5"/>
        <v>60.086604164322658</v>
      </c>
      <c r="U17" s="1">
        <f t="shared" si="5"/>
        <v>60.086604164322658</v>
      </c>
      <c r="V17" s="1">
        <f t="shared" si="5"/>
        <v>0.14396824487562332</v>
      </c>
      <c r="W17" s="1">
        <f t="shared" si="5"/>
        <v>32.613042603627932</v>
      </c>
      <c r="X17" s="1">
        <f t="shared" si="5"/>
        <v>4911.0205287698673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sqref="A1:X17"/>
    </sheetView>
  </sheetViews>
  <sheetFormatPr defaultRowHeight="16.5" x14ac:dyDescent="0.25"/>
  <sheetData>
    <row r="1" spans="1:24" x14ac:dyDescent="0.25">
      <c r="A1" t="str">
        <f>precisionRate_rfr!A$1</f>
        <v>StockName</v>
      </c>
      <c r="B1" t="str">
        <f>precisionRate_rfr!B$1</f>
        <v>precision_0</v>
      </c>
      <c r="C1" t="str">
        <f>precisionRate_rfr!C$1</f>
        <v>precision_1</v>
      </c>
      <c r="D1" t="str">
        <f>precisionRate_rfr!D$1</f>
        <v>precision_accuracy</v>
      </c>
      <c r="E1" t="str">
        <f>precisionRate_rfr!E$1</f>
        <v>precision_macro avg</v>
      </c>
      <c r="F1" t="str">
        <f>precisionRate_rfr!F$1</f>
        <v>precision_weighted avg</v>
      </c>
      <c r="G1" t="str">
        <f>precisionRate_rfr!G$1</f>
        <v>recall_0</v>
      </c>
      <c r="H1" t="str">
        <f>precisionRate_rfr!H$1</f>
        <v>recall_1</v>
      </c>
      <c r="I1" t="str">
        <f>precisionRate_rfr!I$1</f>
        <v>recall_accuracy</v>
      </c>
      <c r="J1" t="str">
        <f>precisionRate_rfr!J$1</f>
        <v>recall_macro avg</v>
      </c>
      <c r="K1" t="str">
        <f>precisionRate_rfr!K$1</f>
        <v>recall_weighted avg</v>
      </c>
      <c r="L1" t="str">
        <f>precisionRate_rfr!L$1</f>
        <v>f1-score_0</v>
      </c>
      <c r="M1" t="str">
        <f>precisionRate_rfr!M$1</f>
        <v>f1-score_1</v>
      </c>
      <c r="N1" t="str">
        <f>precisionRate_rfr!N$1</f>
        <v>f1-score_accuracy</v>
      </c>
      <c r="O1" t="str">
        <f>precisionRate_rfr!O$1</f>
        <v>f1-score_macro avg</v>
      </c>
      <c r="P1" t="str">
        <f>precisionRate_rfr!P$1</f>
        <v>f1-score_weighted avg</v>
      </c>
      <c r="Q1" t="str">
        <f>precisionRate_rfr!Q$1</f>
        <v>support_0</v>
      </c>
      <c r="R1" t="str">
        <f>precisionRate_rfr!R$1</f>
        <v>support_1</v>
      </c>
      <c r="S1" t="str">
        <f>precisionRate_rfr!S$1</f>
        <v>support_accuracy</v>
      </c>
      <c r="T1" t="str">
        <f>precisionRate_rfr!T$1</f>
        <v>support_macro avg</v>
      </c>
      <c r="U1" t="str">
        <f>precisionRate_rfr!U$1</f>
        <v>support_weighted avg</v>
      </c>
      <c r="V1" t="str">
        <f>precisionRate_rfr!V$1</f>
        <v>Matthew</v>
      </c>
      <c r="W1" t="str">
        <f>precisionRate_rfr!W$1</f>
        <v>MAE</v>
      </c>
      <c r="X1" t="str">
        <f>precisionRate_rfr!X$1</f>
        <v>MSE</v>
      </c>
    </row>
    <row r="2" spans="1:24" x14ac:dyDescent="0.25">
      <c r="A2">
        <f>precisionRate_rfr!A$32</f>
        <v>2412</v>
      </c>
      <c r="B2">
        <f>precisionRate_rfr!B$32</f>
        <v>0.5703125</v>
      </c>
      <c r="C2">
        <f>precisionRate_rfr!C$32</f>
        <v>0.69512195121951204</v>
      </c>
      <c r="D2">
        <f>precisionRate_rfr!D$32</f>
        <v>0.64041095890410904</v>
      </c>
      <c r="E2">
        <f>precisionRate_rfr!E$32</f>
        <v>0.63271722560975596</v>
      </c>
      <c r="F2">
        <f>precisionRate_rfr!F$32</f>
        <v>0.64254810704142995</v>
      </c>
      <c r="G2">
        <f>precisionRate_rfr!G$32</f>
        <v>0.59349593495934905</v>
      </c>
      <c r="H2">
        <f>precisionRate_rfr!H$32</f>
        <v>0.67455621301775104</v>
      </c>
      <c r="I2">
        <f>precisionRate_rfr!I$32</f>
        <v>0.64041095890410904</v>
      </c>
      <c r="J2">
        <f>precisionRate_rfr!J$32</f>
        <v>0.63402607398855004</v>
      </c>
      <c r="K2">
        <f>precisionRate_rfr!K$32</f>
        <v>0.64041095890410904</v>
      </c>
      <c r="L2">
        <f>precisionRate_rfr!L$32</f>
        <v>0.58167330677290796</v>
      </c>
      <c r="M2">
        <f>precisionRate_rfr!M$32</f>
        <v>0.68468468468468402</v>
      </c>
      <c r="N2">
        <f>precisionRate_rfr!N$32</f>
        <v>0.64041095890410904</v>
      </c>
      <c r="O2">
        <f>precisionRate_rfr!O$32</f>
        <v>0.63317899572879599</v>
      </c>
      <c r="P2">
        <f>precisionRate_rfr!P$32</f>
        <v>0.64129290563280605</v>
      </c>
      <c r="Q2">
        <f>precisionRate_rfr!Q$32</f>
        <v>123</v>
      </c>
      <c r="R2">
        <f>precisionRate_rfr!R$32</f>
        <v>169</v>
      </c>
      <c r="S2">
        <f>precisionRate_rfr!S$32</f>
        <v>0.64041095890410904</v>
      </c>
      <c r="T2">
        <f>precisionRate_rfr!T$32</f>
        <v>292</v>
      </c>
      <c r="U2">
        <f>precisionRate_rfr!U$32</f>
        <v>292</v>
      </c>
      <c r="V2">
        <f>precisionRate_rfr!V$32</f>
        <v>0.26674008846911801</v>
      </c>
      <c r="W2">
        <f>precisionRate_rfr!W$32</f>
        <v>0.450147649905696</v>
      </c>
      <c r="X2">
        <f>precisionRate_rfr!X$32</f>
        <v>0.563917160483971</v>
      </c>
    </row>
    <row r="3" spans="1:24" x14ac:dyDescent="0.25">
      <c r="A3">
        <f>precisionRate_rfr!A$41</f>
        <v>3045</v>
      </c>
      <c r="B3">
        <f>precisionRate_rfr!B$41</f>
        <v>0.67647058823529405</v>
      </c>
      <c r="C3">
        <f>precisionRate_rfr!C$41</f>
        <v>0.72435897435897401</v>
      </c>
      <c r="D3">
        <f>precisionRate_rfr!D$41</f>
        <v>0.70205479452054798</v>
      </c>
      <c r="E3">
        <f>precisionRate_rfr!E$41</f>
        <v>0.70041478129713397</v>
      </c>
      <c r="F3">
        <f>precisionRate_rfr!F$41</f>
        <v>0.70221879584288904</v>
      </c>
      <c r="G3">
        <f>precisionRate_rfr!G$41</f>
        <v>0.68148148148148102</v>
      </c>
      <c r="H3">
        <f>precisionRate_rfr!H$41</f>
        <v>0.71974522292993603</v>
      </c>
      <c r="I3">
        <f>precisionRate_rfr!I$41</f>
        <v>0.70205479452054798</v>
      </c>
      <c r="J3">
        <f>precisionRate_rfr!J$41</f>
        <v>0.70061335220570797</v>
      </c>
      <c r="K3">
        <f>precisionRate_rfr!K$41</f>
        <v>0.70205479452054798</v>
      </c>
      <c r="L3">
        <f>precisionRate_rfr!L$41</f>
        <v>0.67896678966789603</v>
      </c>
      <c r="M3">
        <f>precisionRate_rfr!M$41</f>
        <v>0.72204472843450396</v>
      </c>
      <c r="N3">
        <f>precisionRate_rfr!N$41</f>
        <v>0.70205479452054798</v>
      </c>
      <c r="O3">
        <f>precisionRate_rfr!O$41</f>
        <v>0.70050575905120005</v>
      </c>
      <c r="P3">
        <f>precisionRate_rfr!P$41</f>
        <v>0.70212855811432595</v>
      </c>
      <c r="Q3">
        <f>precisionRate_rfr!Q$41</f>
        <v>135</v>
      </c>
      <c r="R3">
        <f>precisionRate_rfr!R$41</f>
        <v>157</v>
      </c>
      <c r="S3">
        <f>precisionRate_rfr!S$41</f>
        <v>0.70205479452054798</v>
      </c>
      <c r="T3">
        <f>precisionRate_rfr!T$41</f>
        <v>292</v>
      </c>
      <c r="U3">
        <f>precisionRate_rfr!U$41</f>
        <v>292</v>
      </c>
      <c r="V3">
        <f>precisionRate_rfr!V$41</f>
        <v>0.40102808434119402</v>
      </c>
      <c r="W3">
        <f>precisionRate_rfr!W$41</f>
        <v>0.36326757444013302</v>
      </c>
      <c r="X3">
        <f>precisionRate_rfr!X$41</f>
        <v>0.26915397106147398</v>
      </c>
    </row>
    <row r="4" spans="1:24" x14ac:dyDescent="0.25">
      <c r="A4">
        <f>precisionRate_rfr!A$22</f>
        <v>4904</v>
      </c>
      <c r="B4">
        <f>precisionRate_rfr!B$22</f>
        <v>0.677966101694915</v>
      </c>
      <c r="C4">
        <f>precisionRate_rfr!C$22</f>
        <v>0.70857142857142796</v>
      </c>
      <c r="D4">
        <f>precisionRate_rfr!D$22</f>
        <v>0.69624573378839505</v>
      </c>
      <c r="E4">
        <f>precisionRate_rfr!E$22</f>
        <v>0.69326876513317104</v>
      </c>
      <c r="F4">
        <f>precisionRate_rfr!F$22</f>
        <v>0.69488781826145096</v>
      </c>
      <c r="G4">
        <f>precisionRate_rfr!G$22</f>
        <v>0.61068702290076304</v>
      </c>
      <c r="H4">
        <f>precisionRate_rfr!H$22</f>
        <v>0.76543209876543195</v>
      </c>
      <c r="I4">
        <f>precisionRate_rfr!I$22</f>
        <v>0.69624573378839505</v>
      </c>
      <c r="J4">
        <f>precisionRate_rfr!J$22</f>
        <v>0.68805956083309705</v>
      </c>
      <c r="K4">
        <f>precisionRate_rfr!K$22</f>
        <v>0.69624573378839505</v>
      </c>
      <c r="L4">
        <f>precisionRate_rfr!L$22</f>
        <v>0.64257028112449799</v>
      </c>
      <c r="M4">
        <f>precisionRate_rfr!M$22</f>
        <v>0.73590504451038496</v>
      </c>
      <c r="N4">
        <f>precisionRate_rfr!N$22</f>
        <v>0.69624573378839505</v>
      </c>
      <c r="O4">
        <f>precisionRate_rfr!O$22</f>
        <v>0.68923766281744103</v>
      </c>
      <c r="P4">
        <f>precisionRate_rfr!P$22</f>
        <v>0.69417516736515905</v>
      </c>
      <c r="Q4">
        <f>precisionRate_rfr!Q$22</f>
        <v>131</v>
      </c>
      <c r="R4">
        <f>precisionRate_rfr!R$22</f>
        <v>162</v>
      </c>
      <c r="S4">
        <f>precisionRate_rfr!S$22</f>
        <v>0.69624573378839505</v>
      </c>
      <c r="T4">
        <f>precisionRate_rfr!T$22</f>
        <v>293</v>
      </c>
      <c r="U4">
        <f>precisionRate_rfr!U$22</f>
        <v>293</v>
      </c>
      <c r="V4">
        <f>precisionRate_rfr!V$22</f>
        <v>0.38129274366921501</v>
      </c>
      <c r="W4">
        <f>precisionRate_rfr!W$22</f>
        <v>0.24701695584941299</v>
      </c>
      <c r="X4">
        <f>precisionRate_rfr!X$22</f>
        <v>0.106863263805724</v>
      </c>
    </row>
    <row r="5" spans="1:24" x14ac:dyDescent="0.25">
      <c r="A5">
        <f>precisionRate_rfr!A$11</f>
        <v>2345</v>
      </c>
      <c r="B5">
        <f>precisionRate_rfr!B$11</f>
        <v>0.58041958041957997</v>
      </c>
      <c r="C5">
        <f>precisionRate_rfr!C$11</f>
        <v>0.53289473684210498</v>
      </c>
      <c r="D5">
        <f>precisionRate_rfr!D$11</f>
        <v>0.55593220338982996</v>
      </c>
      <c r="E5">
        <f>precisionRate_rfr!E$11</f>
        <v>0.55665715863084198</v>
      </c>
      <c r="F5">
        <f>precisionRate_rfr!F$11</f>
        <v>0.55770431620119398</v>
      </c>
      <c r="G5">
        <f>precisionRate_rfr!G$11</f>
        <v>0.53896103896103897</v>
      </c>
      <c r="H5">
        <f>precisionRate_rfr!H$11</f>
        <v>0.57446808510638303</v>
      </c>
      <c r="I5">
        <f>precisionRate_rfr!I$11</f>
        <v>0.55593220338982996</v>
      </c>
      <c r="J5">
        <f>precisionRate_rfr!J$11</f>
        <v>0.55671456203371095</v>
      </c>
      <c r="K5">
        <f>precisionRate_rfr!K$11</f>
        <v>0.55593220338982996</v>
      </c>
      <c r="L5">
        <f>precisionRate_rfr!L$11</f>
        <v>0.55892255892255904</v>
      </c>
      <c r="M5">
        <f>precisionRate_rfr!M$11</f>
        <v>0.55290102389078499</v>
      </c>
      <c r="N5">
        <f>precisionRate_rfr!N$11</f>
        <v>0.55593220338982996</v>
      </c>
      <c r="O5">
        <f>precisionRate_rfr!O$11</f>
        <v>0.55591179140667202</v>
      </c>
      <c r="P5">
        <f>precisionRate_rfr!P$11</f>
        <v>0.55604446929720197</v>
      </c>
      <c r="Q5">
        <f>precisionRate_rfr!Q$11</f>
        <v>154</v>
      </c>
      <c r="R5">
        <f>precisionRate_rfr!R$11</f>
        <v>141</v>
      </c>
      <c r="S5">
        <f>precisionRate_rfr!S$11</f>
        <v>0.55593220338982996</v>
      </c>
      <c r="T5">
        <f>precisionRate_rfr!T$11</f>
        <v>295</v>
      </c>
      <c r="U5">
        <f>precisionRate_rfr!U$11</f>
        <v>295</v>
      </c>
      <c r="V5">
        <f>precisionRate_rfr!V$11</f>
        <v>0.113371706132045</v>
      </c>
      <c r="W5">
        <f>precisionRate_rfr!W$11</f>
        <v>33.862096823302402</v>
      </c>
      <c r="X5">
        <f>precisionRate_rfr!X$11</f>
        <v>1716.66563137907</v>
      </c>
    </row>
    <row r="6" spans="1:24" x14ac:dyDescent="0.25">
      <c r="A6">
        <f>precisionRate_rfr!A$39</f>
        <v>2498</v>
      </c>
      <c r="B6">
        <f>precisionRate_rfr!B$39</f>
        <v>0.71428571428571397</v>
      </c>
      <c r="C6">
        <f>precisionRate_rfr!C$39</f>
        <v>0.74074074074074003</v>
      </c>
      <c r="D6">
        <f>precisionRate_rfr!D$39</f>
        <v>0.72881355932203296</v>
      </c>
      <c r="E6">
        <f>precisionRate_rfr!E$39</f>
        <v>0.727513227513227</v>
      </c>
      <c r="F6">
        <f>precisionRate_rfr!F$39</f>
        <v>0.72845484709891495</v>
      </c>
      <c r="G6">
        <f>precisionRate_rfr!G$39</f>
        <v>0.69343065693430594</v>
      </c>
      <c r="H6">
        <f>precisionRate_rfr!H$39</f>
        <v>0.759493670886076</v>
      </c>
      <c r="I6">
        <f>precisionRate_rfr!I$39</f>
        <v>0.72881355932203296</v>
      </c>
      <c r="J6">
        <f>precisionRate_rfr!J$39</f>
        <v>0.72646216391019103</v>
      </c>
      <c r="K6">
        <f>precisionRate_rfr!K$39</f>
        <v>0.72881355932203296</v>
      </c>
      <c r="L6">
        <f>precisionRate_rfr!L$39</f>
        <v>0.70370370370370305</v>
      </c>
      <c r="M6">
        <f>precisionRate_rfr!M$39</f>
        <v>0.75</v>
      </c>
      <c r="N6">
        <f>precisionRate_rfr!N$39</f>
        <v>0.72881355932203296</v>
      </c>
      <c r="O6">
        <f>precisionRate_rfr!O$39</f>
        <v>0.72685185185185097</v>
      </c>
      <c r="P6">
        <f>precisionRate_rfr!P$39</f>
        <v>0.72849968612680405</v>
      </c>
      <c r="Q6">
        <f>precisionRate_rfr!Q$39</f>
        <v>137</v>
      </c>
      <c r="R6">
        <f>precisionRate_rfr!R$39</f>
        <v>158</v>
      </c>
      <c r="S6">
        <f>precisionRate_rfr!S$39</f>
        <v>0.72881355932203296</v>
      </c>
      <c r="T6">
        <f>precisionRate_rfr!T$39</f>
        <v>295</v>
      </c>
      <c r="U6">
        <f>precisionRate_rfr!U$39</f>
        <v>295</v>
      </c>
      <c r="V6">
        <f>precisionRate_rfr!V$39</f>
        <v>0.45397417468766699</v>
      </c>
      <c r="W6">
        <f>precisionRate_rfr!W$39</f>
        <v>0.52863161811970305</v>
      </c>
      <c r="X6">
        <f>precisionRate_rfr!X$39</f>
        <v>0.90984218504971603</v>
      </c>
    </row>
    <row r="7" spans="1:24" x14ac:dyDescent="0.25">
      <c r="A7">
        <f>precisionRate_rfr!A$8</f>
        <v>3596</v>
      </c>
      <c r="B7">
        <f>precisionRate_rfr!B$8</f>
        <v>0.58783783783783705</v>
      </c>
      <c r="C7">
        <f>precisionRate_rfr!C$8</f>
        <v>0.70748299319727803</v>
      </c>
      <c r="D7">
        <f>precisionRate_rfr!D$8</f>
        <v>0.64745762711864396</v>
      </c>
      <c r="E7">
        <f>precisionRate_rfr!E$8</f>
        <v>0.64766041551755804</v>
      </c>
      <c r="F7">
        <f>precisionRate_rfr!F$8</f>
        <v>0.65475800947955898</v>
      </c>
      <c r="G7">
        <f>precisionRate_rfr!G$8</f>
        <v>0.66923076923076896</v>
      </c>
      <c r="H7">
        <f>precisionRate_rfr!H$8</f>
        <v>0.63030303030303003</v>
      </c>
      <c r="I7">
        <f>precisionRate_rfr!I$8</f>
        <v>0.64745762711864396</v>
      </c>
      <c r="J7">
        <f>precisionRate_rfr!J$8</f>
        <v>0.64976689976689905</v>
      </c>
      <c r="K7">
        <f>precisionRate_rfr!K$8</f>
        <v>0.64745762711864396</v>
      </c>
      <c r="L7">
        <f>precisionRate_rfr!L$8</f>
        <v>0.62589928057553901</v>
      </c>
      <c r="M7">
        <f>precisionRate_rfr!M$8</f>
        <v>0.66666666666666596</v>
      </c>
      <c r="N7">
        <f>precisionRate_rfr!N$8</f>
        <v>0.64745762711864396</v>
      </c>
      <c r="O7">
        <f>precisionRate_rfr!O$8</f>
        <v>0.64628297362110299</v>
      </c>
      <c r="P7">
        <f>precisionRate_rfr!P$8</f>
        <v>0.648701377880746</v>
      </c>
      <c r="Q7">
        <f>precisionRate_rfr!Q$8</f>
        <v>130</v>
      </c>
      <c r="R7">
        <f>precisionRate_rfr!R$8</f>
        <v>165</v>
      </c>
      <c r="S7">
        <f>precisionRate_rfr!S$8</f>
        <v>0.64745762711864396</v>
      </c>
      <c r="T7">
        <f>precisionRate_rfr!T$8</f>
        <v>295</v>
      </c>
      <c r="U7">
        <f>precisionRate_rfr!U$8</f>
        <v>295</v>
      </c>
      <c r="V7">
        <f>precisionRate_rfr!V$8</f>
        <v>0.297419855761897</v>
      </c>
      <c r="W7">
        <f>precisionRate_rfr!W$8</f>
        <v>3.3492593795460399</v>
      </c>
      <c r="X7">
        <f>precisionRate_rfr!X$8</f>
        <v>28.932679888541301</v>
      </c>
    </row>
    <row r="8" spans="1:24" x14ac:dyDescent="0.25">
      <c r="A8">
        <f>precisionRate_rfr!A$15</f>
        <v>3682</v>
      </c>
      <c r="B8">
        <f>precisionRate_rfr!B$15</f>
        <v>0.75862068965517204</v>
      </c>
      <c r="C8">
        <f>precisionRate_rfr!C$15</f>
        <v>0.66292134831460603</v>
      </c>
      <c r="D8">
        <f>precisionRate_rfr!D$15</f>
        <v>0.71707317073170695</v>
      </c>
      <c r="E8">
        <f>precisionRate_rfr!E$15</f>
        <v>0.71077101898488904</v>
      </c>
      <c r="F8">
        <f>precisionRate_rfr!F$15</f>
        <v>0.71800682284234696</v>
      </c>
      <c r="G8">
        <f>precisionRate_rfr!G$15</f>
        <v>0.74576271186440601</v>
      </c>
      <c r="H8">
        <f>precisionRate_rfr!H$15</f>
        <v>0.67816091954022895</v>
      </c>
      <c r="I8">
        <f>precisionRate_rfr!I$15</f>
        <v>0.71707317073170695</v>
      </c>
      <c r="J8">
        <f>precisionRate_rfr!J$15</f>
        <v>0.71196181570231798</v>
      </c>
      <c r="K8">
        <f>precisionRate_rfr!K$15</f>
        <v>0.71707317073170695</v>
      </c>
      <c r="L8">
        <f>precisionRate_rfr!L$15</f>
        <v>0.75213675213675202</v>
      </c>
      <c r="M8">
        <f>precisionRate_rfr!M$15</f>
        <v>0.67045454545454497</v>
      </c>
      <c r="N8">
        <f>precisionRate_rfr!N$15</f>
        <v>0.71707317073170695</v>
      </c>
      <c r="O8">
        <f>precisionRate_rfr!O$15</f>
        <v>0.71129564879564799</v>
      </c>
      <c r="P8">
        <f>precisionRate_rfr!P$15</f>
        <v>0.71747162052040003</v>
      </c>
      <c r="Q8">
        <f>precisionRate_rfr!Q$15</f>
        <v>118</v>
      </c>
      <c r="R8">
        <f>precisionRate_rfr!R$15</f>
        <v>87</v>
      </c>
      <c r="S8">
        <f>precisionRate_rfr!S$15</f>
        <v>0.71707317073170695</v>
      </c>
      <c r="T8">
        <f>precisionRate_rfr!T$15</f>
        <v>205</v>
      </c>
      <c r="U8">
        <f>precisionRate_rfr!U$15</f>
        <v>205</v>
      </c>
      <c r="V8">
        <f>precisionRate_rfr!V$15</f>
        <v>0.42273115750540502</v>
      </c>
      <c r="W8">
        <f>precisionRate_rfr!W$15</f>
        <v>7.9099712769581998E-2</v>
      </c>
      <c r="X8">
        <f>precisionRate_rfr!X$15</f>
        <v>2.80614125740241E-2</v>
      </c>
    </row>
    <row r="9" spans="1:24" x14ac:dyDescent="0.25">
      <c r="A9">
        <f>precisionRate_rfr!A$29</f>
        <v>5388</v>
      </c>
      <c r="B9">
        <f>precisionRate_rfr!B$29</f>
        <v>0.64285714285714202</v>
      </c>
      <c r="C9">
        <f>precisionRate_rfr!C$29</f>
        <v>0.66451612903225799</v>
      </c>
      <c r="D9">
        <f>precisionRate_rfr!D$29</f>
        <v>0.65423728813559301</v>
      </c>
      <c r="E9">
        <f>precisionRate_rfr!E$29</f>
        <v>0.6536866359447</v>
      </c>
      <c r="F9">
        <f>precisionRate_rfr!F$29</f>
        <v>0.65409044755135504</v>
      </c>
      <c r="G9">
        <f>precisionRate_rfr!G$29</f>
        <v>0.63380281690140805</v>
      </c>
      <c r="H9">
        <f>precisionRate_rfr!H$29</f>
        <v>0.67320261437908502</v>
      </c>
      <c r="I9">
        <f>precisionRate_rfr!I$29</f>
        <v>0.65423728813559301</v>
      </c>
      <c r="J9">
        <f>precisionRate_rfr!J$29</f>
        <v>0.65350271564024598</v>
      </c>
      <c r="K9">
        <f>precisionRate_rfr!K$29</f>
        <v>0.65423728813559301</v>
      </c>
      <c r="L9">
        <f>precisionRate_rfr!L$29</f>
        <v>0.63829787234042501</v>
      </c>
      <c r="M9">
        <f>precisionRate_rfr!M$29</f>
        <v>0.668831168831168</v>
      </c>
      <c r="N9">
        <f>precisionRate_rfr!N$29</f>
        <v>0.65423728813559301</v>
      </c>
      <c r="O9">
        <f>precisionRate_rfr!O$29</f>
        <v>0.65356452058579695</v>
      </c>
      <c r="P9">
        <f>precisionRate_rfr!P$29</f>
        <v>0.65413378543562395</v>
      </c>
      <c r="Q9">
        <f>precisionRate_rfr!Q$29</f>
        <v>142</v>
      </c>
      <c r="R9">
        <f>precisionRate_rfr!R$29</f>
        <v>153</v>
      </c>
      <c r="S9">
        <f>precisionRate_rfr!S$29</f>
        <v>0.65423728813559301</v>
      </c>
      <c r="T9">
        <f>precisionRate_rfr!T$29</f>
        <v>295</v>
      </c>
      <c r="U9">
        <f>precisionRate_rfr!U$29</f>
        <v>295</v>
      </c>
      <c r="V9">
        <f>precisionRate_rfr!V$29</f>
        <v>0.30718929652659099</v>
      </c>
      <c r="W9">
        <f>precisionRate_rfr!W$29</f>
        <v>0.433610270983461</v>
      </c>
      <c r="X9">
        <f>precisionRate_rfr!X$29</f>
        <v>0.29230165355813298</v>
      </c>
    </row>
    <row r="10" spans="1:24" x14ac:dyDescent="0.25">
      <c r="A10">
        <f>precisionRate_rfr!A$19</f>
        <v>2455</v>
      </c>
      <c r="B10">
        <f>precisionRate_rfr!B$19</f>
        <v>0.68656716417910402</v>
      </c>
      <c r="C10">
        <f>precisionRate_rfr!C$19</f>
        <v>0.75</v>
      </c>
      <c r="D10">
        <f>precisionRate_rfr!D$19</f>
        <v>0.72068965517241301</v>
      </c>
      <c r="E10">
        <f>precisionRate_rfr!E$19</f>
        <v>0.71828358208955201</v>
      </c>
      <c r="F10">
        <f>precisionRate_rfr!F$19</f>
        <v>0.72134585692228503</v>
      </c>
      <c r="G10">
        <f>precisionRate_rfr!G$19</f>
        <v>0.70229007633587703</v>
      </c>
      <c r="H10">
        <f>precisionRate_rfr!H$19</f>
        <v>0.73584905660377298</v>
      </c>
      <c r="I10">
        <f>precisionRate_rfr!I$19</f>
        <v>0.72068965517241301</v>
      </c>
      <c r="J10">
        <f>precisionRate_rfr!J$19</f>
        <v>0.71906956646982501</v>
      </c>
      <c r="K10">
        <f>precisionRate_rfr!K$19</f>
        <v>0.72068965517241301</v>
      </c>
      <c r="L10">
        <f>precisionRate_rfr!L$19</f>
        <v>0.69433962264150895</v>
      </c>
      <c r="M10">
        <f>precisionRate_rfr!M$19</f>
        <v>0.74285714285714199</v>
      </c>
      <c r="N10">
        <f>precisionRate_rfr!N$19</f>
        <v>0.72068965517241301</v>
      </c>
      <c r="O10">
        <f>precisionRate_rfr!O$19</f>
        <v>0.71859838274932597</v>
      </c>
      <c r="P10">
        <f>precisionRate_rfr!P$19</f>
        <v>0.72094060786318404</v>
      </c>
      <c r="Q10">
        <f>precisionRate_rfr!Q$19</f>
        <v>131</v>
      </c>
      <c r="R10">
        <f>precisionRate_rfr!R$19</f>
        <v>159</v>
      </c>
      <c r="S10">
        <f>precisionRate_rfr!S$19</f>
        <v>0.72068965517241301</v>
      </c>
      <c r="T10">
        <f>precisionRate_rfr!T$19</f>
        <v>290</v>
      </c>
      <c r="U10">
        <f>precisionRate_rfr!U$19</f>
        <v>290</v>
      </c>
      <c r="V10">
        <f>precisionRate_rfr!V$19</f>
        <v>0.43735244229723302</v>
      </c>
      <c r="W10">
        <f>precisionRate_rfr!W$19</f>
        <v>3.4859557436850199</v>
      </c>
      <c r="X10">
        <f>precisionRate_rfr!X$19</f>
        <v>38.709911601328002</v>
      </c>
    </row>
    <row r="11" spans="1:24" x14ac:dyDescent="0.25">
      <c r="A11">
        <f>precisionRate_rfr!A$38</f>
        <v>2439</v>
      </c>
      <c r="B11">
        <f>precisionRate_rfr!B$38</f>
        <v>0.80838323353293395</v>
      </c>
      <c r="C11">
        <f>precisionRate_rfr!C$38</f>
        <v>0.5703125</v>
      </c>
      <c r="D11">
        <f>precisionRate_rfr!D$38</f>
        <v>0.70508474576271096</v>
      </c>
      <c r="E11">
        <f>precisionRate_rfr!E$38</f>
        <v>0.68934786676646698</v>
      </c>
      <c r="F11">
        <f>precisionRate_rfr!F$38</f>
        <v>0.72364619278392295</v>
      </c>
      <c r="G11">
        <f>precisionRate_rfr!G$38</f>
        <v>0.71052631578947301</v>
      </c>
      <c r="H11">
        <f>precisionRate_rfr!H$38</f>
        <v>0.69523809523809499</v>
      </c>
      <c r="I11">
        <f>precisionRate_rfr!I$38</f>
        <v>0.70508474576271096</v>
      </c>
      <c r="J11">
        <f>precisionRate_rfr!J$38</f>
        <v>0.702882205513784</v>
      </c>
      <c r="K11">
        <f>precisionRate_rfr!K$38</f>
        <v>0.70508474576271096</v>
      </c>
      <c r="L11">
        <f>precisionRate_rfr!L$38</f>
        <v>0.75630252100840301</v>
      </c>
      <c r="M11">
        <f>precisionRate_rfr!M$38</f>
        <v>0.62660944206008495</v>
      </c>
      <c r="N11">
        <f>precisionRate_rfr!N$38</f>
        <v>0.70508474576271096</v>
      </c>
      <c r="O11">
        <f>precisionRate_rfr!O$38</f>
        <v>0.69145598153424404</v>
      </c>
      <c r="P11">
        <f>precisionRate_rfr!P$38</f>
        <v>0.71014057765391703</v>
      </c>
      <c r="Q11">
        <f>precisionRate_rfr!Q$38</f>
        <v>190</v>
      </c>
      <c r="R11">
        <f>precisionRate_rfr!R$38</f>
        <v>105</v>
      </c>
      <c r="S11">
        <f>precisionRate_rfr!S$38</f>
        <v>0.70508474576271096</v>
      </c>
      <c r="T11">
        <f>precisionRate_rfr!T$38</f>
        <v>295</v>
      </c>
      <c r="U11">
        <f>precisionRate_rfr!U$38</f>
        <v>295</v>
      </c>
      <c r="V11">
        <f>precisionRate_rfr!V$38</f>
        <v>0.39199649395835701</v>
      </c>
      <c r="W11">
        <f>precisionRate_rfr!W$38</f>
        <v>1.2976897053349801</v>
      </c>
      <c r="X11">
        <f>precisionRate_rfr!X$38</f>
        <v>2.8764610382749298</v>
      </c>
    </row>
    <row r="12" spans="1:24" x14ac:dyDescent="0.25">
      <c r="A12" s="2" t="s">
        <v>27</v>
      </c>
      <c r="B12" s="1">
        <f>QUARTILE(B2:B11,0)</f>
        <v>0.5703125</v>
      </c>
      <c r="C12" s="1">
        <f t="shared" ref="C12:X12" si="0">QUARTILE(C2:C11,0)</f>
        <v>0.53289473684210498</v>
      </c>
      <c r="D12" s="1">
        <f t="shared" si="0"/>
        <v>0.55593220338982996</v>
      </c>
      <c r="E12" s="1">
        <f t="shared" si="0"/>
        <v>0.55665715863084198</v>
      </c>
      <c r="F12" s="1">
        <f t="shared" si="0"/>
        <v>0.55770431620119398</v>
      </c>
      <c r="G12" s="1">
        <f t="shared" si="0"/>
        <v>0.53896103896103897</v>
      </c>
      <c r="H12" s="1">
        <f t="shared" si="0"/>
        <v>0.57446808510638303</v>
      </c>
      <c r="I12" s="1">
        <f t="shared" si="0"/>
        <v>0.55593220338982996</v>
      </c>
      <c r="J12" s="1">
        <f t="shared" si="0"/>
        <v>0.55671456203371095</v>
      </c>
      <c r="K12" s="1">
        <f t="shared" si="0"/>
        <v>0.55593220338982996</v>
      </c>
      <c r="L12" s="1">
        <f t="shared" si="0"/>
        <v>0.55892255892255904</v>
      </c>
      <c r="M12" s="1">
        <f t="shared" si="0"/>
        <v>0.55290102389078499</v>
      </c>
      <c r="N12" s="1">
        <f t="shared" si="0"/>
        <v>0.55593220338982996</v>
      </c>
      <c r="O12" s="1">
        <f t="shared" si="0"/>
        <v>0.55591179140667202</v>
      </c>
      <c r="P12" s="1">
        <f t="shared" si="0"/>
        <v>0.55604446929720197</v>
      </c>
      <c r="Q12" s="1">
        <f t="shared" si="0"/>
        <v>118</v>
      </c>
      <c r="R12" s="1">
        <f t="shared" si="0"/>
        <v>87</v>
      </c>
      <c r="S12" s="1">
        <f t="shared" si="0"/>
        <v>0.55593220338982996</v>
      </c>
      <c r="T12" s="1">
        <f t="shared" si="0"/>
        <v>205</v>
      </c>
      <c r="U12" s="1">
        <f t="shared" si="0"/>
        <v>205</v>
      </c>
      <c r="V12" s="1">
        <f t="shared" si="0"/>
        <v>0.113371706132045</v>
      </c>
      <c r="W12" s="1">
        <f t="shared" si="0"/>
        <v>7.9099712769581998E-2</v>
      </c>
      <c r="X12" s="1">
        <f t="shared" si="0"/>
        <v>2.80614125740241E-2</v>
      </c>
    </row>
    <row r="13" spans="1:24" x14ac:dyDescent="0.25">
      <c r="A13" s="2" t="s">
        <v>28</v>
      </c>
      <c r="B13" s="1">
        <f>QUARTILE(B2:B11,1)</f>
        <v>0.60159266409266332</v>
      </c>
      <c r="C13" s="1">
        <f t="shared" ref="C13:X13" si="1">QUARTILE(C2:C11,1)</f>
        <v>0.66332004349401896</v>
      </c>
      <c r="D13" s="1">
        <f t="shared" si="1"/>
        <v>0.64915254237288122</v>
      </c>
      <c r="E13" s="1">
        <f t="shared" si="1"/>
        <v>0.64916697062434348</v>
      </c>
      <c r="F13" s="1">
        <f t="shared" si="1"/>
        <v>0.65425733803340602</v>
      </c>
      <c r="G13" s="1">
        <f t="shared" si="1"/>
        <v>0.6164659714009243</v>
      </c>
      <c r="H13" s="1">
        <f t="shared" si="1"/>
        <v>0.67354101403875155</v>
      </c>
      <c r="I13" s="1">
        <f t="shared" si="1"/>
        <v>0.64915254237288122</v>
      </c>
      <c r="J13" s="1">
        <f t="shared" si="1"/>
        <v>0.65070085373523578</v>
      </c>
      <c r="K13" s="1">
        <f t="shared" si="1"/>
        <v>0.64915254237288122</v>
      </c>
      <c r="L13" s="1">
        <f t="shared" si="1"/>
        <v>0.62899892851676054</v>
      </c>
      <c r="M13" s="1">
        <f t="shared" si="1"/>
        <v>0.66720779220779147</v>
      </c>
      <c r="N13" s="1">
        <f t="shared" si="1"/>
        <v>0.64915254237288122</v>
      </c>
      <c r="O13" s="1">
        <f t="shared" si="1"/>
        <v>0.64810336036227645</v>
      </c>
      <c r="P13" s="1">
        <f t="shared" si="1"/>
        <v>0.65005947976946543</v>
      </c>
      <c r="Q13" s="1">
        <f t="shared" si="1"/>
        <v>130.25</v>
      </c>
      <c r="R13" s="1">
        <f t="shared" si="1"/>
        <v>144</v>
      </c>
      <c r="S13" s="1">
        <f t="shared" si="1"/>
        <v>0.64915254237288122</v>
      </c>
      <c r="T13" s="1">
        <f t="shared" si="1"/>
        <v>292</v>
      </c>
      <c r="U13" s="1">
        <f t="shared" si="1"/>
        <v>292</v>
      </c>
      <c r="V13" s="1">
        <f t="shared" si="1"/>
        <v>0.2998622159530705</v>
      </c>
      <c r="W13" s="1">
        <f t="shared" si="1"/>
        <v>0.38085324857596503</v>
      </c>
      <c r="X13" s="1">
        <f t="shared" si="1"/>
        <v>0.27494089168563873</v>
      </c>
    </row>
    <row r="14" spans="1:24" x14ac:dyDescent="0.25">
      <c r="A14" s="2" t="s">
        <v>29</v>
      </c>
      <c r="B14" s="1">
        <f>QUARTILE(B2:B11,2)</f>
        <v>0.67721834496510458</v>
      </c>
      <c r="C14" s="1">
        <f t="shared" ref="C14:X14" si="2">QUARTILE(C2:C11,2)</f>
        <v>0.70130247220839503</v>
      </c>
      <c r="D14" s="1">
        <f t="shared" si="2"/>
        <v>0.69915026415447157</v>
      </c>
      <c r="E14" s="1">
        <f t="shared" si="2"/>
        <v>0.69130831594981901</v>
      </c>
      <c r="F14" s="1">
        <f t="shared" si="2"/>
        <v>0.69855330705217</v>
      </c>
      <c r="G14" s="1">
        <f t="shared" si="2"/>
        <v>0.67535612535612499</v>
      </c>
      <c r="H14" s="1">
        <f t="shared" si="2"/>
        <v>0.68669950738916197</v>
      </c>
      <c r="I14" s="1">
        <f t="shared" si="2"/>
        <v>0.69915026415447157</v>
      </c>
      <c r="J14" s="1">
        <f t="shared" si="2"/>
        <v>0.69433645651940257</v>
      </c>
      <c r="K14" s="1">
        <f t="shared" si="2"/>
        <v>0.69915026415447157</v>
      </c>
      <c r="L14" s="1">
        <f t="shared" si="2"/>
        <v>0.66076853539619695</v>
      </c>
      <c r="M14" s="1">
        <f t="shared" si="2"/>
        <v>0.67756961506961444</v>
      </c>
      <c r="N14" s="1">
        <f t="shared" si="2"/>
        <v>0.69915026415447157</v>
      </c>
      <c r="O14" s="1">
        <f t="shared" si="2"/>
        <v>0.69034682217584253</v>
      </c>
      <c r="P14" s="1">
        <f t="shared" si="2"/>
        <v>0.6981518627397425</v>
      </c>
      <c r="Q14" s="1">
        <f t="shared" si="2"/>
        <v>133</v>
      </c>
      <c r="R14" s="1">
        <f t="shared" si="2"/>
        <v>157.5</v>
      </c>
      <c r="S14" s="1">
        <f t="shared" si="2"/>
        <v>0.69915026415447157</v>
      </c>
      <c r="T14" s="1">
        <f t="shared" si="2"/>
        <v>294</v>
      </c>
      <c r="U14" s="1">
        <f t="shared" si="2"/>
        <v>294</v>
      </c>
      <c r="V14" s="1">
        <f t="shared" si="2"/>
        <v>0.38664461881378598</v>
      </c>
      <c r="W14" s="1">
        <f t="shared" si="2"/>
        <v>0.48938963401269953</v>
      </c>
      <c r="X14" s="1">
        <f t="shared" si="2"/>
        <v>0.73687967276684352</v>
      </c>
    </row>
    <row r="15" spans="1:24" x14ac:dyDescent="0.25">
      <c r="A15" s="2" t="s">
        <v>30</v>
      </c>
      <c r="B15" s="1">
        <f>QUARTILE(B2:B11,3)</f>
        <v>0.70735607675906143</v>
      </c>
      <c r="C15" s="1">
        <f t="shared" ref="C15:X15" si="3">QUARTILE(C2:C11,3)</f>
        <v>0.72041208791208744</v>
      </c>
      <c r="D15" s="1">
        <f t="shared" si="3"/>
        <v>0.71407606448945793</v>
      </c>
      <c r="E15" s="1">
        <f t="shared" si="3"/>
        <v>0.70818195956295027</v>
      </c>
      <c r="F15" s="1">
        <f t="shared" si="3"/>
        <v>0.72051109840230054</v>
      </c>
      <c r="G15" s="1">
        <f t="shared" si="3"/>
        <v>0.70007522148548429</v>
      </c>
      <c r="H15" s="1">
        <f t="shared" si="3"/>
        <v>0.73182309818531377</v>
      </c>
      <c r="I15" s="1">
        <f t="shared" si="3"/>
        <v>0.71407606448945793</v>
      </c>
      <c r="J15" s="1">
        <f t="shared" si="3"/>
        <v>0.70969191315518443</v>
      </c>
      <c r="K15" s="1">
        <f t="shared" si="3"/>
        <v>0.71407606448945793</v>
      </c>
      <c r="L15" s="1">
        <f t="shared" si="3"/>
        <v>0.70136268343815455</v>
      </c>
      <c r="M15" s="1">
        <f t="shared" si="3"/>
        <v>0.73243996549141466</v>
      </c>
      <c r="N15" s="1">
        <f t="shared" si="3"/>
        <v>0.71407606448945793</v>
      </c>
      <c r="O15" s="1">
        <f t="shared" si="3"/>
        <v>0.70859817635953604</v>
      </c>
      <c r="P15" s="1">
        <f t="shared" si="3"/>
        <v>0.71563885980377928</v>
      </c>
      <c r="Q15" s="1">
        <f t="shared" si="3"/>
        <v>140.75</v>
      </c>
      <c r="R15" s="1">
        <f t="shared" si="3"/>
        <v>161.25</v>
      </c>
      <c r="S15" s="1">
        <f t="shared" si="3"/>
        <v>0.71407606448945793</v>
      </c>
      <c r="T15" s="1">
        <f t="shared" si="3"/>
        <v>295</v>
      </c>
      <c r="U15" s="1">
        <f t="shared" si="3"/>
        <v>295</v>
      </c>
      <c r="V15" s="1">
        <f t="shared" si="3"/>
        <v>0.41730538921435228</v>
      </c>
      <c r="W15" s="1">
        <f t="shared" si="3"/>
        <v>2.8363669609932751</v>
      </c>
      <c r="X15" s="1">
        <f t="shared" si="3"/>
        <v>22.418625175974707</v>
      </c>
    </row>
    <row r="16" spans="1:24" x14ac:dyDescent="0.25">
      <c r="A16" s="2" t="s">
        <v>31</v>
      </c>
      <c r="B16" s="1">
        <f>QUARTILE(B2:B11,4)</f>
        <v>0.80838323353293395</v>
      </c>
      <c r="C16" s="1">
        <f t="shared" ref="C16:X16" si="4">QUARTILE(C2:C11,4)</f>
        <v>0.75</v>
      </c>
      <c r="D16" s="1">
        <f t="shared" si="4"/>
        <v>0.72881355932203296</v>
      </c>
      <c r="E16" s="1">
        <f t="shared" si="4"/>
        <v>0.727513227513227</v>
      </c>
      <c r="F16" s="1">
        <f t="shared" si="4"/>
        <v>0.72845484709891495</v>
      </c>
      <c r="G16" s="1">
        <f t="shared" si="4"/>
        <v>0.74576271186440601</v>
      </c>
      <c r="H16" s="1">
        <f t="shared" si="4"/>
        <v>0.76543209876543195</v>
      </c>
      <c r="I16" s="1">
        <f t="shared" si="4"/>
        <v>0.72881355932203296</v>
      </c>
      <c r="J16" s="1">
        <f t="shared" si="4"/>
        <v>0.72646216391019103</v>
      </c>
      <c r="K16" s="1">
        <f t="shared" si="4"/>
        <v>0.72881355932203296</v>
      </c>
      <c r="L16" s="1">
        <f t="shared" si="4"/>
        <v>0.75630252100840301</v>
      </c>
      <c r="M16" s="1">
        <f t="shared" si="4"/>
        <v>0.75</v>
      </c>
      <c r="N16" s="1">
        <f t="shared" si="4"/>
        <v>0.72881355932203296</v>
      </c>
      <c r="O16" s="1">
        <f t="shared" si="4"/>
        <v>0.72685185185185097</v>
      </c>
      <c r="P16" s="1">
        <f t="shared" si="4"/>
        <v>0.72849968612680405</v>
      </c>
      <c r="Q16" s="1">
        <f t="shared" si="4"/>
        <v>190</v>
      </c>
      <c r="R16" s="1">
        <f t="shared" si="4"/>
        <v>169</v>
      </c>
      <c r="S16" s="1">
        <f t="shared" si="4"/>
        <v>0.72881355932203296</v>
      </c>
      <c r="T16" s="1">
        <f t="shared" si="4"/>
        <v>295</v>
      </c>
      <c r="U16" s="1">
        <f t="shared" si="4"/>
        <v>295</v>
      </c>
      <c r="V16" s="1">
        <f t="shared" si="4"/>
        <v>0.45397417468766699</v>
      </c>
      <c r="W16" s="1">
        <f t="shared" si="4"/>
        <v>33.862096823302402</v>
      </c>
      <c r="X16" s="1">
        <f t="shared" si="4"/>
        <v>1716.66563137907</v>
      </c>
    </row>
    <row r="17" spans="1:24" x14ac:dyDescent="0.25">
      <c r="A17" s="2" t="s">
        <v>33</v>
      </c>
      <c r="B17" s="1">
        <f>STDEV(B2:B11)</f>
        <v>7.8026198753510731E-2</v>
      </c>
      <c r="C17" s="1">
        <f t="shared" ref="C17:X17" si="5">STDEV(C2:C11)</f>
        <v>7.1782562125093888E-2</v>
      </c>
      <c r="D17" s="1">
        <f t="shared" si="5"/>
        <v>5.3096187244622735E-2</v>
      </c>
      <c r="E17" s="1">
        <f t="shared" si="5"/>
        <v>5.1695733132789204E-2</v>
      </c>
      <c r="F17" s="1">
        <f t="shared" si="5"/>
        <v>5.3529822844580466E-2</v>
      </c>
      <c r="G17" s="1">
        <f t="shared" si="5"/>
        <v>6.2814381813194167E-2</v>
      </c>
      <c r="H17" s="1">
        <f t="shared" si="5"/>
        <v>5.878562075225352E-2</v>
      </c>
      <c r="I17" s="1">
        <f t="shared" si="5"/>
        <v>5.3096187244622735E-2</v>
      </c>
      <c r="J17" s="1">
        <f t="shared" si="5"/>
        <v>5.19882490067771E-2</v>
      </c>
      <c r="K17" s="1">
        <f t="shared" si="5"/>
        <v>5.3096187244622735E-2</v>
      </c>
      <c r="L17" s="1">
        <f t="shared" si="5"/>
        <v>6.6159746388299384E-2</v>
      </c>
      <c r="M17" s="1">
        <f t="shared" si="5"/>
        <v>6.0663487698886666E-2</v>
      </c>
      <c r="N17" s="1">
        <f t="shared" si="5"/>
        <v>5.3096187244622735E-2</v>
      </c>
      <c r="O17" s="1">
        <f t="shared" si="5"/>
        <v>5.1846536388820183E-2</v>
      </c>
      <c r="P17" s="1">
        <f t="shared" si="5"/>
        <v>5.3201235385130635E-2</v>
      </c>
      <c r="Q17" s="1">
        <f t="shared" si="5"/>
        <v>20.442059039582514</v>
      </c>
      <c r="R17" s="1">
        <f t="shared" si="5"/>
        <v>27.516459720602775</v>
      </c>
      <c r="S17" s="1">
        <f t="shared" si="5"/>
        <v>5.3096187244622735E-2</v>
      </c>
      <c r="T17" s="1">
        <f t="shared" si="5"/>
        <v>28.059658665857725</v>
      </c>
      <c r="U17" s="1">
        <f t="shared" si="5"/>
        <v>28.059658665857725</v>
      </c>
      <c r="V17" s="1">
        <f t="shared" si="5"/>
        <v>0.10356313913671232</v>
      </c>
      <c r="W17" s="1">
        <f t="shared" si="5"/>
        <v>10.424926351706365</v>
      </c>
      <c r="X17" s="1">
        <f t="shared" si="5"/>
        <v>540.48403909593412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sqref="A1:F30"/>
    </sheetView>
  </sheetViews>
  <sheetFormatPr defaultRowHeight="16.5" x14ac:dyDescent="0.25"/>
  <sheetData>
    <row r="1" spans="1:15" x14ac:dyDescent="0.25">
      <c r="A1" s="3" t="s">
        <v>34</v>
      </c>
      <c r="B1" s="3"/>
      <c r="C1" s="3"/>
      <c r="D1" s="3"/>
      <c r="E1" s="3"/>
      <c r="F1" s="3"/>
      <c r="I1" s="4"/>
      <c r="J1" s="4" t="s">
        <v>35</v>
      </c>
      <c r="K1" s="4" t="s">
        <v>36</v>
      </c>
      <c r="L1" s="4" t="s">
        <v>37</v>
      </c>
      <c r="M1" s="4" t="s">
        <v>38</v>
      </c>
      <c r="N1" s="4" t="s">
        <v>39</v>
      </c>
      <c r="O1" s="4" t="s">
        <v>40</v>
      </c>
    </row>
    <row r="2" spans="1:15" x14ac:dyDescent="0.25">
      <c r="A2" s="4"/>
      <c r="B2" s="4" t="s">
        <v>41</v>
      </c>
      <c r="C2" s="4" t="s">
        <v>28</v>
      </c>
      <c r="D2" s="4" t="s">
        <v>42</v>
      </c>
      <c r="E2" s="4" t="s">
        <v>30</v>
      </c>
      <c r="F2" s="4" t="s">
        <v>43</v>
      </c>
      <c r="I2" s="5" t="s">
        <v>41</v>
      </c>
      <c r="J2" s="5">
        <f>precisionRate_rfr!B42</f>
        <v>0.32638888888888801</v>
      </c>
      <c r="K2" s="5">
        <f>precisionRate_rfr!C42</f>
        <v>0.53289473684210498</v>
      </c>
      <c r="L2" s="5">
        <f>precisionRate_rfr!G42</f>
        <v>0.48120300751879602</v>
      </c>
      <c r="M2" s="5">
        <f>precisionRate_rfr!H42</f>
        <v>0.48466257668711599</v>
      </c>
      <c r="N2" s="5">
        <f>precisionRate_rfr!E42</f>
        <v>0.50425404709345101</v>
      </c>
      <c r="O2" s="5">
        <f>precisionRate_rfr!V42</f>
        <v>9.1017564082199708E-3</v>
      </c>
    </row>
    <row r="3" spans="1:15" x14ac:dyDescent="0.25">
      <c r="A3" s="4" t="s">
        <v>44</v>
      </c>
      <c r="B3" s="6">
        <f>半導體!$B$12</f>
        <v>0.40268456375838901</v>
      </c>
      <c r="C3" s="6">
        <f>半導體!$B$13</f>
        <v>0.41261554262238925</v>
      </c>
      <c r="D3" s="6">
        <f>半導體!$B$14</f>
        <v>0.45807962529273949</v>
      </c>
      <c r="E3" s="6">
        <f>半導體!$B$15</f>
        <v>0.57707811308421375</v>
      </c>
      <c r="F3" s="6">
        <f>半導體!$B$16</f>
        <v>0.72535211267605604</v>
      </c>
      <c r="I3" s="4" t="s">
        <v>28</v>
      </c>
      <c r="J3" s="5">
        <f>precisionRate_rfr!B43</f>
        <v>0.49118198874296398</v>
      </c>
      <c r="K3" s="5">
        <f>precisionRate_rfr!C43</f>
        <v>0.65952867357361677</v>
      </c>
      <c r="L3" s="5">
        <f>precisionRate_rfr!G43</f>
        <v>0.57496334310850372</v>
      </c>
      <c r="M3" s="5">
        <f>precisionRate_rfr!H43</f>
        <v>0.60232683982683954</v>
      </c>
      <c r="N3" s="5">
        <f>precisionRate_rfr!E43</f>
        <v>0.57970831893609276</v>
      </c>
      <c r="O3" s="5">
        <f>precisionRate_rfr!V43</f>
        <v>0.16636473177574498</v>
      </c>
    </row>
    <row r="4" spans="1:15" x14ac:dyDescent="0.25">
      <c r="A4" s="4" t="s">
        <v>45</v>
      </c>
      <c r="B4" s="6">
        <f>食品!$B$12</f>
        <v>0.42537313432835799</v>
      </c>
      <c r="C4" s="6">
        <f>食品!$B$13</f>
        <v>0.50080645161290294</v>
      </c>
      <c r="D4" s="6">
        <f>食品!$B$14</f>
        <v>0.52380313439244253</v>
      </c>
      <c r="E4" s="6">
        <f>食品!$B$15</f>
        <v>0.69450619244204503</v>
      </c>
      <c r="F4" s="6">
        <f>食品!$B$16</f>
        <v>0.80136986301369795</v>
      </c>
      <c r="I4" s="4" t="s">
        <v>42</v>
      </c>
      <c r="J4" s="5">
        <f>precisionRate_rfr!B44</f>
        <v>0.57536604020978999</v>
      </c>
      <c r="K4" s="5">
        <f>precisionRate_rfr!C44</f>
        <v>0.70871609403254898</v>
      </c>
      <c r="L4" s="5">
        <f>precisionRate_rfr!G44</f>
        <v>0.61507802472471751</v>
      </c>
      <c r="M4" s="5">
        <f>precisionRate_rfr!H44</f>
        <v>0.66993464052287544</v>
      </c>
      <c r="N4" s="5">
        <f>precisionRate_rfr!E44</f>
        <v>0.64694341530594857</v>
      </c>
      <c r="O4" s="5">
        <f>precisionRate_rfr!V44</f>
        <v>0.30191035546478251</v>
      </c>
    </row>
    <row r="5" spans="1:15" x14ac:dyDescent="0.25">
      <c r="A5" s="4" t="s">
        <v>46</v>
      </c>
      <c r="B5" s="6">
        <f>航運!$B$12</f>
        <v>0.32638888888888801</v>
      </c>
      <c r="C5" s="6">
        <f>航運!$B$13</f>
        <v>0.49760914760914726</v>
      </c>
      <c r="D5" s="6">
        <f>航運!$B$14</f>
        <v>0.53492063492063457</v>
      </c>
      <c r="E5" s="6">
        <f>航運!$B$15</f>
        <v>0.642961876832844</v>
      </c>
      <c r="F5" s="6">
        <f>航運!$B$16</f>
        <v>0.69047619047619002</v>
      </c>
      <c r="I5" s="4" t="s">
        <v>30</v>
      </c>
      <c r="J5" s="5">
        <f>precisionRate_rfr!B45</f>
        <v>0.68011636731596226</v>
      </c>
      <c r="K5" s="5">
        <f>precisionRate_rfr!C45</f>
        <v>0.74674855491329473</v>
      </c>
      <c r="L5" s="5">
        <f>precisionRate_rfr!G45</f>
        <v>0.69349641612415269</v>
      </c>
      <c r="M5" s="5">
        <f>precisionRate_rfr!H45</f>
        <v>0.72912550691483746</v>
      </c>
      <c r="N5" s="5">
        <f>precisionRate_rfr!E45</f>
        <v>0.70544497989372001</v>
      </c>
      <c r="O5" s="5">
        <f>precisionRate_rfr!V45</f>
        <v>0.41332047331151578</v>
      </c>
    </row>
    <row r="6" spans="1:15" x14ac:dyDescent="0.25">
      <c r="A6" s="7" t="s">
        <v>47</v>
      </c>
      <c r="B6" s="8">
        <f>通訊!$B$12</f>
        <v>0.5703125</v>
      </c>
      <c r="C6" s="8">
        <f>通訊!$B$13</f>
        <v>0.60159266409266332</v>
      </c>
      <c r="D6" s="8">
        <f>通訊!$B$14</f>
        <v>0.67721834496510458</v>
      </c>
      <c r="E6" s="8">
        <f>通訊!$B$15</f>
        <v>0.70735607675906143</v>
      </c>
      <c r="F6" s="8">
        <f>通訊!$B$16</f>
        <v>0.80838323353293395</v>
      </c>
      <c r="I6" s="4" t="s">
        <v>43</v>
      </c>
      <c r="J6" s="5">
        <f>precisionRate_rfr!B46</f>
        <v>0.80838323353293395</v>
      </c>
      <c r="K6" s="5">
        <f>precisionRate_rfr!C46</f>
        <v>0.80487804878048697</v>
      </c>
      <c r="L6" s="5">
        <f>precisionRate_rfr!G46</f>
        <v>0.75483870967741895</v>
      </c>
      <c r="M6" s="5">
        <f>precisionRate_rfr!H46</f>
        <v>0.78985507246376796</v>
      </c>
      <c r="N6" s="5">
        <f>precisionRate_rfr!E46</f>
        <v>0.771433230826577</v>
      </c>
      <c r="O6" s="5">
        <f>precisionRate_rfr!V46</f>
        <v>0.54377935432991598</v>
      </c>
    </row>
    <row r="7" spans="1:15" x14ac:dyDescent="0.25">
      <c r="A7" s="3" t="s">
        <v>48</v>
      </c>
      <c r="B7" s="3"/>
      <c r="C7" s="3"/>
      <c r="D7" s="3"/>
      <c r="E7" s="3"/>
      <c r="F7" s="3"/>
      <c r="J7" s="9"/>
      <c r="K7" s="9"/>
    </row>
    <row r="8" spans="1:15" x14ac:dyDescent="0.25">
      <c r="A8" s="4"/>
      <c r="B8" s="4" t="s">
        <v>41</v>
      </c>
      <c r="C8" s="4" t="s">
        <v>28</v>
      </c>
      <c r="D8" s="4" t="s">
        <v>42</v>
      </c>
      <c r="E8" s="4" t="s">
        <v>30</v>
      </c>
      <c r="F8" s="4" t="s">
        <v>43</v>
      </c>
    </row>
    <row r="9" spans="1:15" x14ac:dyDescent="0.25">
      <c r="A9" s="4" t="s">
        <v>44</v>
      </c>
      <c r="B9" s="6">
        <f>半導體!$C$12</f>
        <v>0.554838709677419</v>
      </c>
      <c r="C9" s="6">
        <f>半導體!$C$13</f>
        <v>0.65421043924228606</v>
      </c>
      <c r="D9" s="6">
        <f>半導體!$C$14</f>
        <v>0.69393100351717352</v>
      </c>
      <c r="E9" s="6">
        <f>半導體!$C$15</f>
        <v>0.76575750233636752</v>
      </c>
      <c r="F9" s="6">
        <f>半導體!$C$16</f>
        <v>0.784810126582278</v>
      </c>
    </row>
    <row r="10" spans="1:15" x14ac:dyDescent="0.25">
      <c r="A10" s="4" t="s">
        <v>45</v>
      </c>
      <c r="B10" s="6">
        <f>食品!$C$12</f>
        <v>0.59285714285714197</v>
      </c>
      <c r="C10" s="6">
        <f>食品!$C$13</f>
        <v>0.62318840579710122</v>
      </c>
      <c r="D10" s="6">
        <f>食品!$C$14</f>
        <v>0.72399559713813899</v>
      </c>
      <c r="E10" s="6">
        <f>食品!$C$15</f>
        <v>0.74090505767524328</v>
      </c>
      <c r="F10" s="6">
        <f>食品!$C$16</f>
        <v>0.79245283018867896</v>
      </c>
    </row>
    <row r="11" spans="1:15" x14ac:dyDescent="0.25">
      <c r="A11" s="4" t="s">
        <v>46</v>
      </c>
      <c r="B11" s="6">
        <f>航運!$C$12</f>
        <v>0.58461538461538398</v>
      </c>
      <c r="C11" s="6">
        <f>航運!$C$13</f>
        <v>0.68167629813978969</v>
      </c>
      <c r="D11" s="6">
        <f>航運!$C$14</f>
        <v>0.7425727317554236</v>
      </c>
      <c r="E11" s="6">
        <f>航運!$C$15</f>
        <v>0.76400239729759156</v>
      </c>
      <c r="F11" s="6">
        <f>航運!$C$16</f>
        <v>0.80487804878048697</v>
      </c>
    </row>
    <row r="12" spans="1:15" x14ac:dyDescent="0.25">
      <c r="A12" s="7" t="s">
        <v>47</v>
      </c>
      <c r="B12" s="8">
        <f>通訊!$C$12</f>
        <v>0.53289473684210498</v>
      </c>
      <c r="C12" s="8">
        <f>通訊!$C$13</f>
        <v>0.66332004349401896</v>
      </c>
      <c r="D12" s="8">
        <f>通訊!$C$14</f>
        <v>0.70130247220839503</v>
      </c>
      <c r="E12" s="8">
        <f>通訊!$C$15</f>
        <v>0.72041208791208744</v>
      </c>
      <c r="F12" s="8">
        <f>通訊!$C$16</f>
        <v>0.75</v>
      </c>
    </row>
    <row r="13" spans="1:15" x14ac:dyDescent="0.25">
      <c r="A13" s="10" t="s">
        <v>37</v>
      </c>
      <c r="B13" s="10"/>
      <c r="C13" s="10"/>
      <c r="D13" s="10"/>
      <c r="E13" s="10"/>
      <c r="F13" s="10"/>
    </row>
    <row r="14" spans="1:15" x14ac:dyDescent="0.25">
      <c r="A14" s="4"/>
      <c r="B14" s="4" t="s">
        <v>41</v>
      </c>
      <c r="C14" s="4" t="s">
        <v>28</v>
      </c>
      <c r="D14" s="4" t="s">
        <v>42</v>
      </c>
      <c r="E14" s="4" t="s">
        <v>30</v>
      </c>
      <c r="F14" s="4" t="s">
        <v>43</v>
      </c>
    </row>
    <row r="15" spans="1:15" x14ac:dyDescent="0.25">
      <c r="A15" s="4" t="s">
        <v>44</v>
      </c>
      <c r="B15" s="6">
        <f>半導體!$G$12</f>
        <v>0.48120300751879602</v>
      </c>
      <c r="C15" s="6">
        <f>半導體!$G$13</f>
        <v>0.52281746031745979</v>
      </c>
      <c r="D15" s="6">
        <f>半導體!$G$14</f>
        <v>0.57569892473118256</v>
      </c>
      <c r="E15" s="6">
        <f>半導體!$G$15</f>
        <v>0.64100719424460373</v>
      </c>
      <c r="F15" s="6">
        <f>半導體!$G$16</f>
        <v>0.75182481751824803</v>
      </c>
    </row>
    <row r="16" spans="1:15" x14ac:dyDescent="0.25">
      <c r="A16" s="4" t="s">
        <v>45</v>
      </c>
      <c r="B16" s="6">
        <f>食品!$G$12</f>
        <v>0.57258064516129004</v>
      </c>
      <c r="C16" s="6">
        <f>食品!$G$13</f>
        <v>0.58484848484848417</v>
      </c>
      <c r="D16" s="6">
        <f>食品!$G$14</f>
        <v>0.64171840912904798</v>
      </c>
      <c r="E16" s="6">
        <f>食品!$G$15</f>
        <v>0.69419756221432127</v>
      </c>
      <c r="F16" s="6">
        <f>食品!$G$16</f>
        <v>0.75483870967741895</v>
      </c>
    </row>
    <row r="17" spans="1:6" x14ac:dyDescent="0.25">
      <c r="A17" s="4" t="s">
        <v>46</v>
      </c>
      <c r="B17" s="6">
        <f>航運!$G$12</f>
        <v>0.49473684210526298</v>
      </c>
      <c r="C17" s="6">
        <f>航運!$G$13</f>
        <v>0.56704215116279</v>
      </c>
      <c r="D17" s="6">
        <f>航運!$G$14</f>
        <v>0.60824197596090301</v>
      </c>
      <c r="E17" s="6">
        <f>航運!$G$15</f>
        <v>0.66666666666666596</v>
      </c>
      <c r="F17" s="6">
        <f>航運!$G$16</f>
        <v>0.71186440677966101</v>
      </c>
    </row>
    <row r="18" spans="1:6" x14ac:dyDescent="0.25">
      <c r="A18" s="7" t="s">
        <v>47</v>
      </c>
      <c r="B18" s="8">
        <f>通訊!$G$12</f>
        <v>0.53896103896103897</v>
      </c>
      <c r="C18" s="8">
        <f>通訊!$G$13</f>
        <v>0.6164659714009243</v>
      </c>
      <c r="D18" s="8">
        <f>通訊!$G$14</f>
        <v>0.67535612535612499</v>
      </c>
      <c r="E18" s="8">
        <f>通訊!$G$15</f>
        <v>0.70007522148548429</v>
      </c>
      <c r="F18" s="8">
        <f>通訊!$G$16</f>
        <v>0.74576271186440601</v>
      </c>
    </row>
    <row r="19" spans="1:6" x14ac:dyDescent="0.25">
      <c r="A19" s="10" t="s">
        <v>38</v>
      </c>
      <c r="B19" s="10"/>
      <c r="C19" s="10"/>
      <c r="D19" s="10"/>
      <c r="E19" s="10"/>
      <c r="F19" s="10"/>
    </row>
    <row r="20" spans="1:6" x14ac:dyDescent="0.25">
      <c r="A20" s="4"/>
      <c r="B20" s="4" t="s">
        <v>41</v>
      </c>
      <c r="C20" s="4" t="s">
        <v>28</v>
      </c>
      <c r="D20" s="4" t="s">
        <v>42</v>
      </c>
      <c r="E20" s="4" t="s">
        <v>30</v>
      </c>
      <c r="F20" s="4" t="s">
        <v>43</v>
      </c>
    </row>
    <row r="21" spans="1:6" x14ac:dyDescent="0.25">
      <c r="A21" s="4" t="s">
        <v>44</v>
      </c>
      <c r="B21" s="6">
        <f>半導體!$H$12</f>
        <v>0.51366120218579203</v>
      </c>
      <c r="C21" s="6">
        <f>半導體!$H$13</f>
        <v>0.54798302720297576</v>
      </c>
      <c r="D21" s="6">
        <f>半導體!$H$14</f>
        <v>0.65119855269108951</v>
      </c>
      <c r="E21" s="6">
        <f>半導體!$H$15</f>
        <v>0.67081939799331025</v>
      </c>
      <c r="F21" s="6">
        <f>半導體!$H$16</f>
        <v>0.761290322580645</v>
      </c>
    </row>
    <row r="22" spans="1:6" x14ac:dyDescent="0.25">
      <c r="A22" s="4" t="s">
        <v>45</v>
      </c>
      <c r="B22" s="6">
        <f>食品!$H$12</f>
        <v>0.48466257668711599</v>
      </c>
      <c r="C22" s="6">
        <f>食品!$H$13</f>
        <v>0.61032790309106077</v>
      </c>
      <c r="D22" s="6">
        <f>食品!$H$14</f>
        <v>0.64112644883219749</v>
      </c>
      <c r="E22" s="6">
        <f>食品!$H$15</f>
        <v>0.72858049502855871</v>
      </c>
      <c r="F22" s="6">
        <f>食品!$H$16</f>
        <v>0.78985507246376796</v>
      </c>
    </row>
    <row r="23" spans="1:6" x14ac:dyDescent="0.25">
      <c r="A23" s="4" t="s">
        <v>46</v>
      </c>
      <c r="B23" s="6">
        <f>航運!$H$12</f>
        <v>0.51500000000000001</v>
      </c>
      <c r="C23" s="6">
        <f>航運!$H$13</f>
        <v>0.59924242424242347</v>
      </c>
      <c r="D23" s="6">
        <f>航運!$H$14</f>
        <v>0.67948717948717896</v>
      </c>
      <c r="E23" s="6">
        <f>航運!$H$15</f>
        <v>0.71990562403697922</v>
      </c>
      <c r="F23" s="6">
        <f>航運!$H$16</f>
        <v>0.748571428571428</v>
      </c>
    </row>
    <row r="24" spans="1:6" x14ac:dyDescent="0.25">
      <c r="A24" s="7" t="s">
        <v>47</v>
      </c>
      <c r="B24" s="8">
        <f>通訊!$H$12</f>
        <v>0.57446808510638303</v>
      </c>
      <c r="C24" s="8">
        <f>通訊!$H$13</f>
        <v>0.67354101403875155</v>
      </c>
      <c r="D24" s="8">
        <f>通訊!$H$14</f>
        <v>0.68669950738916197</v>
      </c>
      <c r="E24" s="8">
        <f>通訊!$H$15</f>
        <v>0.73182309818531377</v>
      </c>
      <c r="F24" s="8">
        <f>通訊!$H$16</f>
        <v>0.76543209876543195</v>
      </c>
    </row>
    <row r="25" spans="1:6" x14ac:dyDescent="0.25">
      <c r="A25" s="10" t="s">
        <v>39</v>
      </c>
      <c r="B25" s="10"/>
      <c r="C25" s="10"/>
      <c r="D25" s="10"/>
      <c r="E25" s="10"/>
      <c r="F25" s="10"/>
    </row>
    <row r="26" spans="1:6" x14ac:dyDescent="0.25">
      <c r="A26" s="4"/>
      <c r="B26" s="4" t="s">
        <v>41</v>
      </c>
      <c r="C26" s="4" t="s">
        <v>28</v>
      </c>
      <c r="D26" s="4" t="s">
        <v>42</v>
      </c>
      <c r="E26" s="4" t="s">
        <v>30</v>
      </c>
      <c r="F26" s="4" t="s">
        <v>43</v>
      </c>
    </row>
    <row r="27" spans="1:6" x14ac:dyDescent="0.25">
      <c r="A27" s="4" t="s">
        <v>44</v>
      </c>
      <c r="B27" s="6">
        <f>半導體!$D$12</f>
        <v>0.50847457627118597</v>
      </c>
      <c r="C27" s="6">
        <f>半導體!$D$13</f>
        <v>0.53559322033898249</v>
      </c>
      <c r="D27" s="6">
        <f>半導體!$D$14</f>
        <v>0.62648449210192503</v>
      </c>
      <c r="E27" s="6">
        <f>半導體!$D$15</f>
        <v>0.66949152542372792</v>
      </c>
      <c r="F27" s="6">
        <f>半導體!$D$16</f>
        <v>0.75170068027210801</v>
      </c>
    </row>
    <row r="28" spans="1:6" x14ac:dyDescent="0.25">
      <c r="A28" s="4" t="s">
        <v>45</v>
      </c>
      <c r="B28" s="6">
        <f>食品!$D$12</f>
        <v>0.53898305084745701</v>
      </c>
      <c r="C28" s="6">
        <f>食品!$D$13</f>
        <v>0.59745762711864381</v>
      </c>
      <c r="D28" s="6">
        <f>食品!$D$14</f>
        <v>0.64067796610169447</v>
      </c>
      <c r="E28" s="6">
        <f>食品!$D$15</f>
        <v>0.70847457627118604</v>
      </c>
      <c r="F28" s="6">
        <f>食品!$D$16</f>
        <v>0.77133105802047697</v>
      </c>
    </row>
    <row r="29" spans="1:6" x14ac:dyDescent="0.25">
      <c r="A29" s="4" t="s">
        <v>46</v>
      </c>
      <c r="B29" s="6">
        <f>航運!$D$12</f>
        <v>0.50847457627118597</v>
      </c>
      <c r="C29" s="6">
        <f>航運!$D$13</f>
        <v>0.58466575606620574</v>
      </c>
      <c r="D29" s="6">
        <f>航運!$D$14</f>
        <v>0.66124750747756655</v>
      </c>
      <c r="E29" s="6">
        <f>航運!$D$15</f>
        <v>0.70310734463276769</v>
      </c>
      <c r="F29" s="6">
        <f>航運!$D$16</f>
        <v>0.72203389830508402</v>
      </c>
    </row>
    <row r="30" spans="1:6" x14ac:dyDescent="0.25">
      <c r="A30" s="4" t="s">
        <v>47</v>
      </c>
      <c r="B30" s="6">
        <f>通訊!$D$12</f>
        <v>0.55593220338982996</v>
      </c>
      <c r="C30" s="6">
        <f>通訊!$D$13</f>
        <v>0.64915254237288122</v>
      </c>
      <c r="D30" s="6">
        <f>通訊!$D$14</f>
        <v>0.69915026415447157</v>
      </c>
      <c r="E30" s="6">
        <f>通訊!$D$15</f>
        <v>0.71407606448945793</v>
      </c>
      <c r="F30" s="6">
        <f>通訊!$D$16</f>
        <v>0.72881355932203296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precisionRate_rfr</vt:lpstr>
      <vt:lpstr>半導體</vt:lpstr>
      <vt:lpstr>食品</vt:lpstr>
      <vt:lpstr>航運</vt:lpstr>
      <vt:lpstr>通訊</vt:lpstr>
      <vt:lpstr>統整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Wendy</cp:lastModifiedBy>
  <dcterms:created xsi:type="dcterms:W3CDTF">2022-06-11T19:53:39Z</dcterms:created>
  <dcterms:modified xsi:type="dcterms:W3CDTF">2022-06-11T20:02:19Z</dcterms:modified>
</cp:coreProperties>
</file>