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uki-uki-diasuki\final report\"/>
    </mc:Choice>
  </mc:AlternateContent>
  <xr:revisionPtr revIDLastSave="0" documentId="13_ncr:1_{37C7296D-683F-4AEB-82D2-5AB6C1A3A23F}" xr6:coauthVersionLast="36" xr6:coauthVersionMax="47" xr10:uidLastSave="{00000000-0000-0000-0000-000000000000}"/>
  <bookViews>
    <workbookView xWindow="0" yWindow="495" windowWidth="28800" windowHeight="18645" activeTab="5" xr2:uid="{00000000-000D-0000-FFFF-FFFF00000000}"/>
  </bookViews>
  <sheets>
    <sheet name="precisionRate_ann" sheetId="1" r:id="rId1"/>
    <sheet name="半導體" sheetId="2" r:id="rId2"/>
    <sheet name="食品" sheetId="3" r:id="rId3"/>
    <sheet name="航運" sheetId="4" r:id="rId4"/>
    <sheet name="通訊" sheetId="5" r:id="rId5"/>
    <sheet name="總整理" sheetId="6" r:id="rId6"/>
  </sheets>
  <definedNames>
    <definedName name="_xlchart.v1.0" hidden="1">precisionRate_ann!$B$2:$B$41</definedName>
    <definedName name="_xlchart.v1.1" hidden="1">precisionRate_ann!$C$1</definedName>
    <definedName name="_xlchart.v1.10" hidden="1">precisionRate_ann!$C$2:$C$41</definedName>
    <definedName name="_xlchart.v1.11" hidden="1">precisionRate_ann!$G$1</definedName>
    <definedName name="_xlchart.v1.12" hidden="1">precisionRate_ann!$G$2:$G$41</definedName>
    <definedName name="_xlchart.v1.13" hidden="1">precisionRate_ann!$H$1</definedName>
    <definedName name="_xlchart.v1.14" hidden="1">precisionRate_ann!$H$2:$H$41</definedName>
    <definedName name="_xlchart.v1.15" hidden="1">precisionRate_ann!$I$2:$I$41</definedName>
    <definedName name="_xlchart.v1.16" hidden="1">半導體!$B$1</definedName>
    <definedName name="_xlchart.v1.17" hidden="1">半導體!$B$2:$B$11</definedName>
    <definedName name="_xlchart.v1.18" hidden="1">半導體!$C$1</definedName>
    <definedName name="_xlchart.v1.19" hidden="1">半導體!$C$2:$C$11</definedName>
    <definedName name="_xlchart.v1.2" hidden="1">precisionRate_ann!$C$2:$C$41</definedName>
    <definedName name="_xlchart.v1.20" hidden="1">半導體!$G$1</definedName>
    <definedName name="_xlchart.v1.21" hidden="1">半導體!$G$2:$G$11</definedName>
    <definedName name="_xlchart.v1.22" hidden="1">半導體!$H$1</definedName>
    <definedName name="_xlchart.v1.23" hidden="1">半導體!$H$2:$H$11</definedName>
    <definedName name="_xlchart.v1.24" hidden="1">半導體!$I$2:$I$11</definedName>
    <definedName name="_xlchart.v1.25" hidden="1">食品!$B$1</definedName>
    <definedName name="_xlchart.v1.26" hidden="1">食品!$B$2:$B$11</definedName>
    <definedName name="_xlchart.v1.27" hidden="1">食品!$C$1</definedName>
    <definedName name="_xlchart.v1.28" hidden="1">食品!$C$2:$C$11</definedName>
    <definedName name="_xlchart.v1.29" hidden="1">食品!$G$1</definedName>
    <definedName name="_xlchart.v1.3" hidden="1">precisionRate_ann!$G$1</definedName>
    <definedName name="_xlchart.v1.30" hidden="1">食品!$G$2:$G$11</definedName>
    <definedName name="_xlchart.v1.31" hidden="1">食品!$H$1</definedName>
    <definedName name="_xlchart.v1.32" hidden="1">食品!$H$2:$H$11</definedName>
    <definedName name="_xlchart.v1.33" hidden="1">食品!$I$2:$I$11</definedName>
    <definedName name="_xlchart.v1.34" hidden="1">航運!$B$1</definedName>
    <definedName name="_xlchart.v1.35" hidden="1">航運!$B$2:$B$11</definedName>
    <definedName name="_xlchart.v1.36" hidden="1">航運!$C$1</definedName>
    <definedName name="_xlchart.v1.37" hidden="1">航運!$C$2:$C$11</definedName>
    <definedName name="_xlchart.v1.38" hidden="1">航運!$G$1</definedName>
    <definedName name="_xlchart.v1.39" hidden="1">航運!$G$2:$G$11</definedName>
    <definedName name="_xlchart.v1.4" hidden="1">precisionRate_ann!$G$2:$G$41</definedName>
    <definedName name="_xlchart.v1.40" hidden="1">航運!$H$1</definedName>
    <definedName name="_xlchart.v1.41" hidden="1">航運!$H$2:$H$11</definedName>
    <definedName name="_xlchart.v1.42" hidden="1">航運!$I$2:$I$11</definedName>
    <definedName name="_xlchart.v1.43" hidden="1">通訊!$B$1</definedName>
    <definedName name="_xlchart.v1.44" hidden="1">通訊!$B$2:$B$11</definedName>
    <definedName name="_xlchart.v1.45" hidden="1">通訊!$C$1</definedName>
    <definedName name="_xlchart.v1.46" hidden="1">通訊!$C$2:$C$11</definedName>
    <definedName name="_xlchart.v1.47" hidden="1">通訊!$G$1</definedName>
    <definedName name="_xlchart.v1.48" hidden="1">通訊!$G$2:$G$11</definedName>
    <definedName name="_xlchart.v1.49" hidden="1">通訊!$H$1</definedName>
    <definedName name="_xlchart.v1.5" hidden="1">precisionRate_ann!$H$1</definedName>
    <definedName name="_xlchart.v1.50" hidden="1">通訊!$H$2:$H$11</definedName>
    <definedName name="_xlchart.v1.51" hidden="1">通訊!$I$2:$I$11</definedName>
    <definedName name="_xlchart.v1.52" hidden="1">precisionRate_ann!$B$2:$B$41</definedName>
    <definedName name="_xlchart.v1.53" hidden="1">precisionRate_ann!$C$1</definedName>
    <definedName name="_xlchart.v1.54" hidden="1">precisionRate_ann!$C$2:$C$41</definedName>
    <definedName name="_xlchart.v1.55" hidden="1">precisionRate_ann!$G$1</definedName>
    <definedName name="_xlchart.v1.56" hidden="1">precisionRate_ann!$G$2:$G$41</definedName>
    <definedName name="_xlchart.v1.57" hidden="1">precisionRate_ann!$H$1</definedName>
    <definedName name="_xlchart.v1.58" hidden="1">precisionRate_ann!$H$2:$H$41</definedName>
    <definedName name="_xlchart.v1.59" hidden="1">precisionRate_ann!$I$2:$I$41</definedName>
    <definedName name="_xlchart.v1.6" hidden="1">precisionRate_ann!$H$2:$H$41</definedName>
    <definedName name="_xlchart.v1.7" hidden="1">precisionRate_ann!$I$2:$I$41</definedName>
    <definedName name="_xlchart.v1.8" hidden="1">precisionRate_ann!$B$2:$B$41</definedName>
    <definedName name="_xlchart.v1.9" hidden="1">precisionRate_ann!$C$1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B5" i="4"/>
  <c r="C5" i="4"/>
  <c r="D5" i="4"/>
  <c r="E5" i="4"/>
  <c r="E12" i="4" s="1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E12" i="3" s="1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B13" i="3" s="1"/>
  <c r="C4" i="6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V13" i="3" s="1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1" i="5"/>
  <c r="A10" i="5"/>
  <c r="A9" i="5"/>
  <c r="A8" i="5"/>
  <c r="A7" i="5"/>
  <c r="A6" i="5"/>
  <c r="A5" i="5"/>
  <c r="A4" i="5"/>
  <c r="A3" i="5"/>
  <c r="A2" i="5"/>
  <c r="A1" i="5"/>
  <c r="A11" i="4"/>
  <c r="A10" i="4"/>
  <c r="A9" i="4"/>
  <c r="A8" i="4"/>
  <c r="A7" i="4"/>
  <c r="A6" i="4"/>
  <c r="A5" i="4"/>
  <c r="A4" i="4"/>
  <c r="A3" i="4"/>
  <c r="A2" i="4"/>
  <c r="A1" i="4"/>
  <c r="A11" i="3"/>
  <c r="A10" i="3"/>
  <c r="A9" i="3"/>
  <c r="A8" i="3"/>
  <c r="A7" i="3"/>
  <c r="A6" i="3"/>
  <c r="A5" i="3"/>
  <c r="A4" i="3"/>
  <c r="A3" i="3"/>
  <c r="A2" i="3"/>
  <c r="A1" i="3"/>
  <c r="A11" i="2"/>
  <c r="A10" i="2"/>
  <c r="A9" i="2"/>
  <c r="A8" i="2"/>
  <c r="A7" i="2"/>
  <c r="A6" i="2"/>
  <c r="A5" i="2"/>
  <c r="A4" i="2"/>
  <c r="A3" i="2"/>
  <c r="A2" i="2"/>
  <c r="A1" i="2"/>
  <c r="V1" i="2"/>
  <c r="W1" i="2"/>
  <c r="X1" i="2"/>
  <c r="S1" i="2"/>
  <c r="T1" i="2"/>
  <c r="U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O12" i="2" l="1"/>
  <c r="O13" i="2"/>
  <c r="O16" i="2"/>
  <c r="O15" i="2"/>
  <c r="O14" i="2"/>
  <c r="O17" i="2"/>
  <c r="E15" i="2"/>
  <c r="E13" i="2"/>
  <c r="E16" i="2"/>
  <c r="E14" i="2"/>
  <c r="E17" i="2"/>
  <c r="E12" i="2"/>
  <c r="X17" i="2"/>
  <c r="X16" i="2"/>
  <c r="X13" i="2"/>
  <c r="X15" i="2"/>
  <c r="X14" i="2"/>
  <c r="X12" i="2"/>
  <c r="N17" i="2"/>
  <c r="N16" i="2"/>
  <c r="N15" i="2"/>
  <c r="N12" i="2"/>
  <c r="N13" i="2"/>
  <c r="N14" i="2"/>
  <c r="D17" i="2"/>
  <c r="D12" i="2"/>
  <c r="D15" i="2"/>
  <c r="D13" i="2"/>
  <c r="D16" i="2"/>
  <c r="D14" i="2"/>
  <c r="W14" i="2"/>
  <c r="W17" i="2"/>
  <c r="W13" i="2"/>
  <c r="W16" i="2"/>
  <c r="W15" i="2"/>
  <c r="W12" i="2"/>
  <c r="M14" i="2"/>
  <c r="M16" i="2"/>
  <c r="M17" i="2"/>
  <c r="M13" i="2"/>
  <c r="M12" i="2"/>
  <c r="M15" i="2"/>
  <c r="C14" i="2"/>
  <c r="C13" i="2"/>
  <c r="C12" i="2"/>
  <c r="C17" i="2"/>
  <c r="C15" i="2"/>
  <c r="C16" i="2"/>
  <c r="J17" i="3"/>
  <c r="V14" i="2"/>
  <c r="V17" i="2"/>
  <c r="V16" i="2"/>
  <c r="V12" i="2"/>
  <c r="V15" i="2"/>
  <c r="V13" i="2"/>
  <c r="L14" i="2"/>
  <c r="L13" i="2"/>
  <c r="L17" i="2"/>
  <c r="L12" i="2"/>
  <c r="L15" i="2"/>
  <c r="L16" i="2"/>
  <c r="B14" i="2"/>
  <c r="B16" i="2"/>
  <c r="B12" i="2"/>
  <c r="B17" i="2"/>
  <c r="B13" i="2"/>
  <c r="B15" i="2"/>
  <c r="M12" i="4"/>
  <c r="B13" i="4"/>
  <c r="C5" i="6" s="1"/>
  <c r="U13" i="2"/>
  <c r="U14" i="2"/>
  <c r="U16" i="2"/>
  <c r="U17" i="2"/>
  <c r="U12" i="2"/>
  <c r="U15" i="2"/>
  <c r="K16" i="2"/>
  <c r="K14" i="2"/>
  <c r="K17" i="2"/>
  <c r="K13" i="2"/>
  <c r="K12" i="2"/>
  <c r="K15" i="2"/>
  <c r="R13" i="3"/>
  <c r="T15" i="2"/>
  <c r="T13" i="2"/>
  <c r="T14" i="2"/>
  <c r="T17" i="2"/>
  <c r="T16" i="2"/>
  <c r="T12" i="2"/>
  <c r="J15" i="2"/>
  <c r="J14" i="2"/>
  <c r="J17" i="2"/>
  <c r="J13" i="2"/>
  <c r="J16" i="2"/>
  <c r="J12" i="2"/>
  <c r="U12" i="4"/>
  <c r="J13" i="4"/>
  <c r="S12" i="2"/>
  <c r="S13" i="2"/>
  <c r="S15" i="2"/>
  <c r="S14" i="2"/>
  <c r="S17" i="2"/>
  <c r="S16" i="2"/>
  <c r="I12" i="2"/>
  <c r="I14" i="2"/>
  <c r="I17" i="2"/>
  <c r="I15" i="2"/>
  <c r="I16" i="2"/>
  <c r="I13" i="2"/>
  <c r="F13" i="3"/>
  <c r="I12" i="3"/>
  <c r="L15" i="3"/>
  <c r="R12" i="2"/>
  <c r="R17" i="2"/>
  <c r="R15" i="2"/>
  <c r="R13" i="2"/>
  <c r="R16" i="2"/>
  <c r="R14" i="2"/>
  <c r="H12" i="2"/>
  <c r="H14" i="2"/>
  <c r="H15" i="2"/>
  <c r="H13" i="2"/>
  <c r="H16" i="2"/>
  <c r="H17" i="2"/>
  <c r="Q16" i="2"/>
  <c r="Q15" i="2"/>
  <c r="Q12" i="2"/>
  <c r="Q17" i="2"/>
  <c r="Q13" i="2"/>
  <c r="Q14" i="2"/>
  <c r="G16" i="2"/>
  <c r="G12" i="2"/>
  <c r="G15" i="2"/>
  <c r="G14" i="2"/>
  <c r="G17" i="2"/>
  <c r="G13" i="2"/>
  <c r="N17" i="3"/>
  <c r="W14" i="3"/>
  <c r="P13" i="2"/>
  <c r="P15" i="2"/>
  <c r="P16" i="2"/>
  <c r="P12" i="2"/>
  <c r="P14" i="2"/>
  <c r="P17" i="2"/>
  <c r="F13" i="2"/>
  <c r="F16" i="2"/>
  <c r="F12" i="2"/>
  <c r="F14" i="2"/>
  <c r="F17" i="2"/>
  <c r="F15" i="2"/>
  <c r="Q12" i="4"/>
  <c r="U15" i="3"/>
  <c r="M15" i="3"/>
  <c r="X14" i="3"/>
  <c r="P14" i="3"/>
  <c r="D14" i="3"/>
  <c r="D28" i="6" s="1"/>
  <c r="S15" i="3"/>
  <c r="S16" i="3"/>
  <c r="S12" i="3"/>
  <c r="S17" i="3"/>
  <c r="S13" i="3"/>
  <c r="O15" i="3"/>
  <c r="O16" i="3"/>
  <c r="O12" i="3"/>
  <c r="O17" i="3"/>
  <c r="O13" i="3"/>
  <c r="G15" i="3"/>
  <c r="E16" i="6" s="1"/>
  <c r="G16" i="3"/>
  <c r="F16" i="6" s="1"/>
  <c r="G12" i="3"/>
  <c r="B16" i="6" s="1"/>
  <c r="G17" i="3"/>
  <c r="G13" i="3"/>
  <c r="C16" i="6" s="1"/>
  <c r="C15" i="3"/>
  <c r="E10" i="6" s="1"/>
  <c r="C16" i="3"/>
  <c r="F10" i="6" s="1"/>
  <c r="C12" i="3"/>
  <c r="B10" i="6" s="1"/>
  <c r="C17" i="3"/>
  <c r="C13" i="3"/>
  <c r="C10" i="6" s="1"/>
  <c r="T15" i="4"/>
  <c r="T14" i="4"/>
  <c r="P14" i="4"/>
  <c r="P15" i="4"/>
  <c r="D15" i="4"/>
  <c r="E29" i="6" s="1"/>
  <c r="D14" i="4"/>
  <c r="D29" i="6" s="1"/>
  <c r="O14" i="4"/>
  <c r="O13" i="4"/>
  <c r="G13" i="4"/>
  <c r="C17" i="6" s="1"/>
  <c r="G14" i="4"/>
  <c r="D17" i="6" s="1"/>
  <c r="N15" i="4"/>
  <c r="N16" i="4"/>
  <c r="N17" i="4"/>
  <c r="N14" i="4"/>
  <c r="N12" i="4"/>
  <c r="V15" i="5"/>
  <c r="Q14" i="5"/>
  <c r="T13" i="5"/>
  <c r="H17" i="5"/>
  <c r="H13" i="5"/>
  <c r="C24" i="6" s="1"/>
  <c r="W14" i="5"/>
  <c r="W15" i="5"/>
  <c r="W17" i="5"/>
  <c r="W13" i="5"/>
  <c r="W12" i="5"/>
  <c r="W16" i="5"/>
  <c r="K14" i="5"/>
  <c r="K15" i="5"/>
  <c r="K17" i="5"/>
  <c r="K13" i="5"/>
  <c r="K16" i="5"/>
  <c r="K12" i="5"/>
  <c r="C14" i="5"/>
  <c r="D12" i="6" s="1"/>
  <c r="C15" i="5"/>
  <c r="E12" i="6" s="1"/>
  <c r="C17" i="5"/>
  <c r="C13" i="5"/>
  <c r="C12" i="6" s="1"/>
  <c r="C12" i="5"/>
  <c r="B12" i="6" s="1"/>
  <c r="C16" i="5"/>
  <c r="F12" i="6" s="1"/>
  <c r="J13" i="3"/>
  <c r="S14" i="3"/>
  <c r="U16" i="3"/>
  <c r="V14" i="3"/>
  <c r="N14" i="3"/>
  <c r="J14" i="3"/>
  <c r="F14" i="3"/>
  <c r="B14" i="3"/>
  <c r="D4" i="6" s="1"/>
  <c r="U14" i="4"/>
  <c r="M14" i="4"/>
  <c r="U12" i="3"/>
  <c r="N13" i="3"/>
  <c r="G14" i="3"/>
  <c r="D16" i="6" s="1"/>
  <c r="P15" i="3"/>
  <c r="I16" i="3"/>
  <c r="B17" i="3"/>
  <c r="R17" i="3"/>
  <c r="N13" i="4"/>
  <c r="Q15" i="3"/>
  <c r="E15" i="3"/>
  <c r="T14" i="3"/>
  <c r="H14" i="3"/>
  <c r="D22" i="6" s="1"/>
  <c r="W15" i="3"/>
  <c r="W16" i="3"/>
  <c r="W12" i="3"/>
  <c r="W17" i="3"/>
  <c r="W13" i="3"/>
  <c r="K15" i="3"/>
  <c r="K16" i="3"/>
  <c r="K12" i="3"/>
  <c r="K17" i="3"/>
  <c r="K13" i="3"/>
  <c r="I16" i="4"/>
  <c r="H14" i="4"/>
  <c r="D23" i="6" s="1"/>
  <c r="C13" i="4"/>
  <c r="C11" i="6" s="1"/>
  <c r="R15" i="4"/>
  <c r="R16" i="4"/>
  <c r="R14" i="4"/>
  <c r="R12" i="4"/>
  <c r="R17" i="4"/>
  <c r="F15" i="4"/>
  <c r="F16" i="4"/>
  <c r="F14" i="4"/>
  <c r="F17" i="4"/>
  <c r="F12" i="4"/>
  <c r="M14" i="5"/>
  <c r="L17" i="5"/>
  <c r="O14" i="5"/>
  <c r="O15" i="5"/>
  <c r="O17" i="5"/>
  <c r="O13" i="5"/>
  <c r="O16" i="5"/>
  <c r="O12" i="5"/>
  <c r="C14" i="3"/>
  <c r="D10" i="6" s="1"/>
  <c r="R14" i="3"/>
  <c r="U17" i="3"/>
  <c r="Q17" i="3"/>
  <c r="M17" i="3"/>
  <c r="I17" i="3"/>
  <c r="E17" i="3"/>
  <c r="K14" i="3"/>
  <c r="D15" i="3"/>
  <c r="E28" i="6" s="1"/>
  <c r="T15" i="3"/>
  <c r="M16" i="3"/>
  <c r="F17" i="3"/>
  <c r="V17" i="3"/>
  <c r="I12" i="4"/>
  <c r="R13" i="4"/>
  <c r="I15" i="3"/>
  <c r="L14" i="3"/>
  <c r="L14" i="4"/>
  <c r="W14" i="4"/>
  <c r="W13" i="4"/>
  <c r="S13" i="4"/>
  <c r="S14" i="4"/>
  <c r="K14" i="4"/>
  <c r="K13" i="4"/>
  <c r="V15" i="4"/>
  <c r="V16" i="4"/>
  <c r="V14" i="4"/>
  <c r="V13" i="4"/>
  <c r="V17" i="4"/>
  <c r="V12" i="4"/>
  <c r="J15" i="4"/>
  <c r="J16" i="4"/>
  <c r="J14" i="4"/>
  <c r="J17" i="4"/>
  <c r="J12" i="4"/>
  <c r="B15" i="4"/>
  <c r="E5" i="6" s="1"/>
  <c r="B16" i="4"/>
  <c r="F5" i="6" s="1"/>
  <c r="B14" i="4"/>
  <c r="D5" i="6" s="1"/>
  <c r="B17" i="4"/>
  <c r="B12" i="4"/>
  <c r="B5" i="6" s="1"/>
  <c r="F15" i="5"/>
  <c r="X13" i="5"/>
  <c r="X17" i="5"/>
  <c r="D13" i="5"/>
  <c r="C30" i="6" s="1"/>
  <c r="S14" i="5"/>
  <c r="S15" i="5"/>
  <c r="S17" i="5"/>
  <c r="S13" i="5"/>
  <c r="S12" i="5"/>
  <c r="S16" i="5"/>
  <c r="G14" i="5"/>
  <c r="D18" i="6" s="1"/>
  <c r="G15" i="5"/>
  <c r="E18" i="6" s="1"/>
  <c r="G17" i="5"/>
  <c r="G13" i="5"/>
  <c r="C18" i="6" s="1"/>
  <c r="G12" i="5"/>
  <c r="B18" i="6" s="1"/>
  <c r="G16" i="5"/>
  <c r="F18" i="6" s="1"/>
  <c r="Q12" i="3"/>
  <c r="E16" i="3"/>
  <c r="X16" i="3"/>
  <c r="T16" i="3"/>
  <c r="P16" i="3"/>
  <c r="L16" i="3"/>
  <c r="H16" i="3"/>
  <c r="F22" i="6" s="1"/>
  <c r="D16" i="3"/>
  <c r="F28" i="6" s="1"/>
  <c r="W12" i="4"/>
  <c r="S12" i="4"/>
  <c r="O12" i="4"/>
  <c r="K12" i="4"/>
  <c r="G12" i="4"/>
  <c r="B17" i="6" s="1"/>
  <c r="C12" i="4"/>
  <c r="B11" i="6" s="1"/>
  <c r="P17" i="5"/>
  <c r="L13" i="5"/>
  <c r="M12" i="3"/>
  <c r="O14" i="3"/>
  <c r="H15" i="3"/>
  <c r="E22" i="6" s="1"/>
  <c r="X15" i="3"/>
  <c r="Q16" i="3"/>
  <c r="F13" i="4"/>
  <c r="C14" i="4"/>
  <c r="D11" i="6" s="1"/>
  <c r="Q15" i="4"/>
  <c r="Q17" i="4"/>
  <c r="I15" i="4"/>
  <c r="I17" i="4"/>
  <c r="E15" i="4"/>
  <c r="E17" i="4"/>
  <c r="R17" i="5"/>
  <c r="R13" i="5"/>
  <c r="R14" i="5"/>
  <c r="R16" i="5"/>
  <c r="R12" i="5"/>
  <c r="N17" i="5"/>
  <c r="N13" i="5"/>
  <c r="N14" i="5"/>
  <c r="N16" i="5"/>
  <c r="N12" i="5"/>
  <c r="J17" i="5"/>
  <c r="J13" i="5"/>
  <c r="J14" i="5"/>
  <c r="J16" i="5"/>
  <c r="J12" i="5"/>
  <c r="F17" i="5"/>
  <c r="F13" i="5"/>
  <c r="F14" i="5"/>
  <c r="F16" i="5"/>
  <c r="F12" i="5"/>
  <c r="B17" i="5"/>
  <c r="B13" i="5"/>
  <c r="C6" i="6" s="1"/>
  <c r="B14" i="5"/>
  <c r="D6" i="6" s="1"/>
  <c r="B16" i="5"/>
  <c r="F6" i="6" s="1"/>
  <c r="B12" i="5"/>
  <c r="B6" i="6" s="1"/>
  <c r="B12" i="3"/>
  <c r="B4" i="6" s="1"/>
  <c r="F12" i="3"/>
  <c r="J12" i="3"/>
  <c r="N12" i="3"/>
  <c r="R12" i="3"/>
  <c r="V12" i="3"/>
  <c r="B16" i="3"/>
  <c r="F4" i="6" s="1"/>
  <c r="F16" i="3"/>
  <c r="J16" i="3"/>
  <c r="N16" i="3"/>
  <c r="R16" i="3"/>
  <c r="V16" i="3"/>
  <c r="M16" i="4"/>
  <c r="J15" i="5"/>
  <c r="X17" i="4"/>
  <c r="X14" i="4"/>
  <c r="X16" i="4"/>
  <c r="T17" i="4"/>
  <c r="T16" i="4"/>
  <c r="P17" i="4"/>
  <c r="P16" i="4"/>
  <c r="L17" i="4"/>
  <c r="L16" i="4"/>
  <c r="H17" i="4"/>
  <c r="H16" i="4"/>
  <c r="F23" i="6" s="1"/>
  <c r="D17" i="4"/>
  <c r="D16" i="4"/>
  <c r="F29" i="6" s="1"/>
  <c r="U16" i="5"/>
  <c r="U12" i="5"/>
  <c r="U17" i="5"/>
  <c r="U13" i="5"/>
  <c r="U15" i="5"/>
  <c r="Q16" i="5"/>
  <c r="Q12" i="5"/>
  <c r="Q17" i="5"/>
  <c r="Q13" i="5"/>
  <c r="Q15" i="5"/>
  <c r="M16" i="5"/>
  <c r="M12" i="5"/>
  <c r="M17" i="5"/>
  <c r="M13" i="5"/>
  <c r="M15" i="5"/>
  <c r="I16" i="5"/>
  <c r="I12" i="5"/>
  <c r="I17" i="5"/>
  <c r="I13" i="5"/>
  <c r="I15" i="5"/>
  <c r="E16" i="5"/>
  <c r="E12" i="5"/>
  <c r="E17" i="5"/>
  <c r="E13" i="5"/>
  <c r="E15" i="5"/>
  <c r="D13" i="3"/>
  <c r="C28" i="6" s="1"/>
  <c r="H13" i="3"/>
  <c r="C22" i="6" s="1"/>
  <c r="L13" i="3"/>
  <c r="P13" i="3"/>
  <c r="T13" i="3"/>
  <c r="X13" i="3"/>
  <c r="E14" i="3"/>
  <c r="I14" i="3"/>
  <c r="M14" i="3"/>
  <c r="Q14" i="3"/>
  <c r="U14" i="3"/>
  <c r="B15" i="3"/>
  <c r="E4" i="6" s="1"/>
  <c r="F15" i="3"/>
  <c r="J15" i="3"/>
  <c r="N15" i="3"/>
  <c r="R15" i="3"/>
  <c r="V15" i="3"/>
  <c r="D17" i="3"/>
  <c r="H17" i="3"/>
  <c r="L17" i="3"/>
  <c r="P17" i="3"/>
  <c r="T17" i="3"/>
  <c r="X17" i="3"/>
  <c r="D13" i="4"/>
  <c r="C29" i="6" s="1"/>
  <c r="H13" i="4"/>
  <c r="C23" i="6" s="1"/>
  <c r="L13" i="4"/>
  <c r="P13" i="4"/>
  <c r="T13" i="4"/>
  <c r="X13" i="4"/>
  <c r="E14" i="4"/>
  <c r="I14" i="4"/>
  <c r="Q14" i="4"/>
  <c r="H15" i="4"/>
  <c r="E23" i="6" s="1"/>
  <c r="X15" i="4"/>
  <c r="Q16" i="4"/>
  <c r="E14" i="5"/>
  <c r="U14" i="5"/>
  <c r="N15" i="5"/>
  <c r="U15" i="4"/>
  <c r="U17" i="4"/>
  <c r="M15" i="4"/>
  <c r="M17" i="4"/>
  <c r="V17" i="5"/>
  <c r="V13" i="5"/>
  <c r="V14" i="5"/>
  <c r="V16" i="5"/>
  <c r="V12" i="5"/>
  <c r="W16" i="4"/>
  <c r="W17" i="4"/>
  <c r="W15" i="4"/>
  <c r="S16" i="4"/>
  <c r="S17" i="4"/>
  <c r="S15" i="4"/>
  <c r="O16" i="4"/>
  <c r="O17" i="4"/>
  <c r="O15" i="4"/>
  <c r="K16" i="4"/>
  <c r="K17" i="4"/>
  <c r="K15" i="4"/>
  <c r="G16" i="4"/>
  <c r="F17" i="6" s="1"/>
  <c r="G17" i="4"/>
  <c r="G15" i="4"/>
  <c r="E17" i="6" s="1"/>
  <c r="C16" i="4"/>
  <c r="F11" i="6" s="1"/>
  <c r="C17" i="4"/>
  <c r="C15" i="4"/>
  <c r="E11" i="6" s="1"/>
  <c r="X15" i="5"/>
  <c r="X16" i="5"/>
  <c r="X12" i="5"/>
  <c r="X14" i="5"/>
  <c r="T15" i="5"/>
  <c r="T16" i="5"/>
  <c r="T12" i="5"/>
  <c r="T14" i="5"/>
  <c r="P15" i="5"/>
  <c r="P16" i="5"/>
  <c r="P12" i="5"/>
  <c r="P14" i="5"/>
  <c r="L15" i="5"/>
  <c r="L16" i="5"/>
  <c r="L12" i="5"/>
  <c r="L14" i="5"/>
  <c r="H15" i="5"/>
  <c r="E24" i="6" s="1"/>
  <c r="H16" i="5"/>
  <c r="F24" i="6" s="1"/>
  <c r="H12" i="5"/>
  <c r="B24" i="6" s="1"/>
  <c r="H14" i="5"/>
  <c r="D24" i="6" s="1"/>
  <c r="D15" i="5"/>
  <c r="E30" i="6" s="1"/>
  <c r="D16" i="5"/>
  <c r="F30" i="6" s="1"/>
  <c r="D12" i="5"/>
  <c r="B30" i="6" s="1"/>
  <c r="D14" i="5"/>
  <c r="D30" i="6" s="1"/>
  <c r="D12" i="3"/>
  <c r="B28" i="6" s="1"/>
  <c r="H12" i="3"/>
  <c r="B22" i="6" s="1"/>
  <c r="L12" i="3"/>
  <c r="P12" i="3"/>
  <c r="T12" i="3"/>
  <c r="X12" i="3"/>
  <c r="E13" i="3"/>
  <c r="I13" i="3"/>
  <c r="M13" i="3"/>
  <c r="Q13" i="3"/>
  <c r="U13" i="3"/>
  <c r="D12" i="4"/>
  <c r="B29" i="6" s="1"/>
  <c r="H12" i="4"/>
  <c r="B23" i="6" s="1"/>
  <c r="L12" i="4"/>
  <c r="P12" i="4"/>
  <c r="T12" i="4"/>
  <c r="X12" i="4"/>
  <c r="E13" i="4"/>
  <c r="I13" i="4"/>
  <c r="M13" i="4"/>
  <c r="Q13" i="4"/>
  <c r="U13" i="4"/>
  <c r="L15" i="4"/>
  <c r="E16" i="4"/>
  <c r="U16" i="4"/>
  <c r="P13" i="5"/>
  <c r="I14" i="5"/>
  <c r="B15" i="5"/>
  <c r="E6" i="6" s="1"/>
  <c r="R15" i="5"/>
  <c r="D17" i="5"/>
  <c r="T17" i="5"/>
  <c r="E15" i="6"/>
  <c r="D3" i="6"/>
  <c r="F15" i="6"/>
  <c r="F9" i="6"/>
  <c r="C15" i="6"/>
  <c r="C9" i="6"/>
  <c r="E3" i="6"/>
  <c r="E9" i="6"/>
  <c r="B27" i="6"/>
  <c r="B21" i="6"/>
  <c r="F27" i="6"/>
  <c r="F21" i="6"/>
  <c r="C3" i="6"/>
  <c r="D9" i="6"/>
  <c r="D15" i="6"/>
  <c r="E27" i="6"/>
  <c r="E21" i="6"/>
  <c r="D21" i="6"/>
  <c r="F3" i="6"/>
  <c r="B3" i="6"/>
  <c r="D27" i="6"/>
  <c r="B9" i="6"/>
  <c r="B15" i="6"/>
  <c r="C27" i="6"/>
  <c r="C21" i="6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<sst xmlns="http://schemas.openxmlformats.org/spreadsheetml/2006/main" count="115" uniqueCount="46">
  <si>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</si>
  <si>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</si>
  <si>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</si>
  <si>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</si>
  <si>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</si>
  <si>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</si>
  <si>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</si>
  <si>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</si>
  <si>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</si>
  <si>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</si>
  <si>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</si>
  <si>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</si>
  <si>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</si>
  <si>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</si>
  <si>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</si>
  <si>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</si>
  <si>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</si>
  <si>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</si>
  <si>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</si>
  <si>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</si>
  <si>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</si>
  <si>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</si>
  <si>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</si>
  <si>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</si>
  <si>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</si>
  <si>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</si>
  <si>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</si>
  <si>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</si>
  <si>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</si>
  <si>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</si>
  <si>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</si>
  <si>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</si>
  <si>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</si>
  <si>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</si>
  <si>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</si>
  <si>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</si>
  <si>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</si>
  <si>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</si>
  <si>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</si>
  <si>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</si>
  <si>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</si>
  <si>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</si>
  <si>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</si>
  <si>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precision 0</t>
    <phoneticPr fontId="18" type="noConversion"/>
  </si>
  <si>
    <t>precision 1</t>
    <phoneticPr fontId="18" type="noConversion"/>
  </si>
  <si>
    <t>matthew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</si>
</sst>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ANN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總整理!$A$27</c:f>
              <c:strCache>
                <c:ptCount val="1"/>
                <c:pt idx="0">
                  <c:v>半導體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總整理!$B$26:$F$26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總整理!$B$27:$F$27</c:f>
              <c:numCache>
                <c:formatCode>General</c:formatCode>
                <c:ptCount val="5"/>
                <c:pt idx="0">
                  <c:v>0.82779456193353396</c:v>
                </c:pt>
                <c:pt idx="1">
                  <c:v>0.83648722878330095</c:v>
                </c:pt>
                <c:pt idx="2">
                  <c:v>0.8396342579877315</c:v>
                </c:pt>
                <c:pt idx="3">
                  <c:v>0.86431383319600774</c:v>
                </c:pt>
                <c:pt idx="4">
                  <c:v>0.88972809667673702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2DF-8ACE-E34F0D6272E8}"/>
            </c:ext>
          </c:extLst>
        </c:ser>
        <c:ser>
          <c:idx val="1"/>
          <c:order val="1"/>
          <c:tx>
            <c:strRef>
              <c:f>總整理!$A$28</c:f>
              <c:strCache>
                <c:ptCount val="1"/>
                <c:pt idx="0">
                  <c:v>食品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總整理!$B$26:$F$26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總整理!$B$28:$F$28</c:f>
              <c:numCache>
                <c:formatCode>General</c:formatCode>
                <c:ptCount val="5"/>
                <c:pt idx="0">
                  <c:v>0.84290030211480305</c:v>
                </c:pt>
                <c:pt idx="1">
                  <c:v>0.84818731117824742</c:v>
                </c:pt>
                <c:pt idx="2">
                  <c:v>0.85519986940547255</c:v>
                </c:pt>
                <c:pt idx="3">
                  <c:v>0.861027190332326</c:v>
                </c:pt>
                <c:pt idx="4">
                  <c:v>0.87613293051359498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2DF-8ACE-E34F0D6272E8}"/>
            </c:ext>
          </c:extLst>
        </c:ser>
        <c:ser>
          <c:idx val="2"/>
          <c:order val="2"/>
          <c:tx>
            <c:strRef>
              <c:f>總整理!$A$29</c:f>
              <c:strCache>
                <c:ptCount val="1"/>
                <c:pt idx="0">
                  <c:v>航運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總整理!$B$26:$F$26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總整理!$B$29:$F$29</c:f>
              <c:numCache>
                <c:formatCode>General</c:formatCode>
                <c:ptCount val="5"/>
                <c:pt idx="0">
                  <c:v>0.83987915407854896</c:v>
                </c:pt>
                <c:pt idx="1">
                  <c:v>0.85316173188513578</c:v>
                </c:pt>
                <c:pt idx="2">
                  <c:v>0.85818551643683949</c:v>
                </c:pt>
                <c:pt idx="3">
                  <c:v>0.8699975532956038</c:v>
                </c:pt>
                <c:pt idx="4">
                  <c:v>0.87915407854984895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2DF-8ACE-E34F0D6272E8}"/>
            </c:ext>
          </c:extLst>
        </c:ser>
        <c:ser>
          <c:idx val="3"/>
          <c:order val="3"/>
          <c:tx>
            <c:strRef>
              <c:f>總整理!$A$30</c:f>
              <c:strCache>
                <c:ptCount val="1"/>
                <c:pt idx="0">
                  <c:v>通訊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總整理!$B$26:$F$26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總整理!$B$30:$F$30</c:f>
              <c:numCache>
                <c:formatCode>General</c:formatCode>
                <c:ptCount val="5"/>
                <c:pt idx="0">
                  <c:v>0.79299847792998401</c:v>
                </c:pt>
                <c:pt idx="1">
                  <c:v>0.83918858255073947</c:v>
                </c:pt>
                <c:pt idx="2">
                  <c:v>0.85150919659500945</c:v>
                </c:pt>
                <c:pt idx="3">
                  <c:v>0.87295979691944947</c:v>
                </c:pt>
                <c:pt idx="4">
                  <c:v>0.89123867069486395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00-42DF-8ACE-E34F0D62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85088"/>
        <c:axId val="390885440"/>
      </c:scatterChart>
      <c:valAx>
        <c:axId val="3911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885440"/>
        <c:crosses val="autoZero"/>
        <c:crossBetween val="midCat"/>
      </c:valAx>
      <c:valAx>
        <c:axId val="390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18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  <cx:data id="2">
      <cx:numDim type="val">
        <cx:f>_xlchart.v1.12</cx:f>
      </cx:numDim>
    </cx:data>
    <cx:data id="3">
      <cx:numDim type="val">
        <cx:f>_xlchart.v1.14</cx:f>
      </cx:numDim>
    </cx:data>
    <cx:data id="4">
      <cx:numDim type="val">
        <cx:f>_xlchart.v1.15</cx:f>
      </cx:numDim>
    </cx:data>
  </cx:chartData>
  <cx:chart>
    <cx:title pos="t" align="ctr" overlay="0">
      <cx:tx>
        <cx:txData>
          <cx:v>ANN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</a:t>
          </a:r>
        </a:p>
      </cx:txPr>
    </cx:title>
    <cx:plotArea>
      <cx:plotAreaRegion>
        <cx:series layoutId="boxWhisker" uniqueId="{E8E993F4-A5A7-6342-9191-8D7A47EB7FE5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9F44DE-2DEC-7642-A3BA-685F225D91E3}">
          <cx:tx>
            <cx:txData>
              <cx:f>_xlchart.v1.9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35B4FF-CE6C-8142-A8D4-C7D08BDE3D71}">
          <cx:tx>
            <cx:txData>
              <cx:f>_xlchart.v1.11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278DCB6-8572-EE41-A719-539CCCB4BBBA}">
          <cx:tx>
            <cx:txData>
              <cx:f>_xlchart.v1.13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F9E505-8FF4-9443-AA82-47EE41F4A737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 max="0.95000000000000007" min="0.75000000000000011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_xlchart.v1.24</cx:f>
      </cx:numDim>
    </cx:data>
  </cx:chartData>
  <cx:chart>
    <cx:title pos="t" align="ctr" overlay="0">
      <cx:tx>
        <cx:txData>
          <cx:v>ANN_半導體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ANN_半導體</a:t>
          </a:r>
        </a:p>
      </cx:txPr>
    </cx:title>
    <cx:plotArea>
      <cx:plotAreaRegion>
        <cx:series layoutId="boxWhisker" uniqueId="{167F723D-2456-2544-AD3A-D2806948EDCD}">
          <cx:tx>
            <cx:txData>
              <cx:f>_xlchart.v1.16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6F7E7C-BDA0-514A-ADB1-CF117CD142C1}">
          <cx:tx>
            <cx:txData>
              <cx:f>_xlchart.v1.18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AA6F7DB-1834-2D46-8894-1173CA21B64B}">
          <cx:tx>
            <cx:txData>
              <cx:f>_xlchart.v1.20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BD1A5A6-9FAE-B64A-935F-CCAEAA9B736F}">
          <cx:tx>
            <cx:txData>
              <cx:f>_xlchart.v1.22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C937B86-2249-0343-8A05-46142B8C9C22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_xlchart.v1.28</cx:f>
      </cx:numDim>
    </cx:data>
    <cx:data id="2">
      <cx:numDim type="val">
        <cx:f>_xlchart.v1.30</cx:f>
      </cx:numDim>
    </cx:data>
    <cx:data id="3">
      <cx:numDim type="val">
        <cx:f>_xlchart.v1.32</cx:f>
      </cx:numDim>
    </cx:data>
    <cx:data id="4">
      <cx:numDim type="val">
        <cx:f>_xlchart.v1.33</cx:f>
      </cx:numDim>
    </cx:data>
  </cx:chartData>
  <cx:chart>
    <cx:title pos="t" align="ctr" overlay="0">
      <cx:tx>
        <cx:txData>
          <cx:v>ANN_食品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ANN_食品</a:t>
          </a:r>
        </a:p>
      </cx:txPr>
    </cx:title>
    <cx:plotArea>
      <cx:plotAreaRegion>
        <cx:series layoutId="boxWhisker" uniqueId="{E6269AEF-2A02-9340-B2B8-471C6AC57D5F}">
          <cx:tx>
            <cx:txData>
              <cx:f>_xlchart.v1.25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9961F27-26CE-9E48-A857-7EC05D6BFC8E}">
          <cx:tx>
            <cx:txData>
              <cx:f>_xlchart.v1.27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819568A-C9C3-D245-9FBF-6A768863640D}">
          <cx:tx>
            <cx:txData>
              <cx:f>_xlchart.v1.29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24B8AB-5A40-8546-91BE-54E92FEEA70B}">
          <cx:tx>
            <cx:txData>
              <cx:f>_xlchart.v1.31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C3DD5F7-03AB-1148-940C-6EE7C992A7E8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_xlchart.v1.37</cx:f>
      </cx:numDim>
    </cx:data>
    <cx:data id="2">
      <cx:numDim type="val">
        <cx:f>_xlchart.v1.39</cx:f>
      </cx:numDim>
    </cx:data>
    <cx:data id="3">
      <cx:numDim type="val">
        <cx:f>_xlchart.v1.41</cx:f>
      </cx:numDim>
    </cx:data>
    <cx:data id="4">
      <cx:numDim type="val">
        <cx:f>_xlchart.v1.42</cx:f>
      </cx:numDim>
    </cx:data>
  </cx:chartData>
  <cx:chart>
    <cx:title pos="t" align="ctr" overlay="0">
      <cx:tx>
        <cx:txData>
          <cx:v>ANN_航運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ANN_航運</a:t>
          </a:r>
        </a:p>
      </cx:txPr>
    </cx:title>
    <cx:plotArea>
      <cx:plotAreaRegion>
        <cx:series layoutId="boxWhisker" uniqueId="{DC4A2C26-53AF-5940-B3ED-F1B2E35BB2FD}">
          <cx:tx>
            <cx:txData>
              <cx:f>_xlchart.v1.34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D6A9CCC-DF2B-214D-8EF2-420BC296BA00}">
          <cx:tx>
            <cx:txData>
              <cx:f>_xlchart.v1.36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A01142B-1E59-774F-9CE2-1877E1C8E18F}">
          <cx:tx>
            <cx:txData>
              <cx:f>_xlchart.v1.38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D1D118F-D34B-B941-B756-A902A5E88BDA}">
          <cx:tx>
            <cx:txData>
              <cx:f>_xlchart.v1.40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68DF2A0-05C1-6E47-BF77-D19666846A60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  <cx:data id="1">
      <cx:numDim type="val">
        <cx:f>_xlchart.v1.46</cx:f>
      </cx:numDim>
    </cx:data>
    <cx:data id="2">
      <cx:numDim type="val">
        <cx:f>_xlchart.v1.48</cx:f>
      </cx:numDim>
    </cx:data>
    <cx:data id="3">
      <cx:numDim type="val">
        <cx:f>_xlchart.v1.50</cx:f>
      </cx:numDim>
    </cx:data>
    <cx:data id="4">
      <cx:numDim type="val">
        <cx:f>_xlchart.v1.51</cx:f>
      </cx:numDim>
    </cx:data>
  </cx:chartData>
  <cx:chart>
    <cx:title pos="t" align="ctr" overlay="0">
      <cx:tx>
        <cx:txData>
          <cx:v>ANN_通訊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ANN_通訊</a:t>
          </a:r>
        </a:p>
      </cx:txPr>
    </cx:title>
    <cx:plotArea>
      <cx:plotAreaRegion>
        <cx:series layoutId="boxWhisker" uniqueId="{8FF23374-C0FF-0846-B440-82B7904FF286}">
          <cx:tx>
            <cx:txData>
              <cx:f>_xlchart.v1.43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0B24A7-B695-4E4C-BFD7-67E5BA4F8022}">
          <cx:tx>
            <cx:txData>
              <cx:f>_xlchart.v1.45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1FEBA92-5EEE-0A4D-A95A-34AC1DDF01C1}">
          <cx:tx>
            <cx:txData>
              <cx:f>_xlchart.v1.47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338A1AC-0A3E-6546-A088-1D32B68AFE70}">
          <cx:tx>
            <cx:txData>
              <cx:f>_xlchart.v1.49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4D845A5-D337-AE43-A317-3C2AA6472AF0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  <cx:data id="1">
      <cx:numDim type="val">
        <cx:f>_xlchart.v1.54</cx:f>
      </cx:numDim>
    </cx:data>
    <cx:data id="2">
      <cx:numDim type="val">
        <cx:f>_xlchart.v1.56</cx:f>
      </cx:numDim>
    </cx:data>
    <cx:data id="3">
      <cx:numDim type="val">
        <cx:f>_xlchart.v1.58</cx:f>
      </cx:numDim>
    </cx:data>
    <cx:data id="4">
      <cx:numDim type="val">
        <cx:f>_xlchart.v1.59</cx:f>
      </cx:numDim>
    </cx:data>
  </cx:chartData>
  <cx:chart>
    <cx:title pos="t" align="ctr" overlay="0">
      <cx:tx>
        <cx:txData>
          <cx:v>ANN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</a:t>
          </a:r>
        </a:p>
      </cx:txPr>
    </cx:title>
    <cx:plotArea>
      <cx:plotAreaRegion>
        <cx:series layoutId="boxWhisker" uniqueId="{E8E993F4-A5A7-6342-9191-8D7A47EB7FE5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9F44DE-2DEC-7642-A3BA-685F225D91E3}">
          <cx:tx>
            <cx:txData>
              <cx:f>_xlchart.v1.53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35B4FF-CE6C-8142-A8D4-C7D08BDE3D71}">
          <cx:tx>
            <cx:txData>
              <cx:f>_xlchart.v1.55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278DCB6-8572-EE41-A719-539CCCB4BBBA}">
          <cx:tx>
            <cx:txData>
              <cx:f>_xlchart.v1.57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F9E505-8FF4-9443-AA82-47EE41F4A737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130176</xdr:colOff>
      <xdr:row>50</xdr:row>
      <xdr:rowOff>63500</xdr:rowOff>
    </xdr:from>
    <xdr:to>
      <xdr:col>18</xdr:col>
      <xdr:colOff>342900</xdr:colOff>
      <xdr:row>69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279366-C7D9-FDE2-88B6-8D1E44E89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9201" y="10541000"/>
              <a:ext cx="4946649" cy="409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19</xdr:row>
      <xdr:rowOff>107950</xdr:rowOff>
    </xdr:from>
    <xdr:to>
      <xdr:col>13</xdr:col>
      <xdr:colOff>546100</xdr:colOff>
      <xdr:row>33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493583-3F90-1386-43AA-78437D989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6625" y="4089400"/>
              <a:ext cx="459105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20</xdr:row>
      <xdr:rowOff>31750</xdr:rowOff>
    </xdr:from>
    <xdr:to>
      <xdr:col>13</xdr:col>
      <xdr:colOff>596900</xdr:colOff>
      <xdr:row>33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5AE0D8-FB6E-BA4B-A69E-A962EB261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7425" y="4222750"/>
              <a:ext cx="4591050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21</xdr:row>
      <xdr:rowOff>69850</xdr:rowOff>
    </xdr:from>
    <xdr:to>
      <xdr:col>13</xdr:col>
      <xdr:colOff>444500</xdr:colOff>
      <xdr:row>34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384152-88F6-444E-9965-61AF69AEB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1850" y="44704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21</xdr:row>
      <xdr:rowOff>6350</xdr:rowOff>
    </xdr:from>
    <xdr:to>
      <xdr:col>13</xdr:col>
      <xdr:colOff>292100</xdr:colOff>
      <xdr:row>34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AB9365-2128-3601-0C14-40DAEDA5FA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9450" y="44069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11043</xdr:colOff>
      <xdr:row>7</xdr:row>
      <xdr:rowOff>121478</xdr:rowOff>
    </xdr:from>
    <xdr:to>
      <xdr:col>17</xdr:col>
      <xdr:colOff>368023</xdr:colOff>
      <xdr:row>27</xdr:row>
      <xdr:rowOff>114576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E8EE22-C53B-0E49-BA2B-6E9E0C8CE7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1243" y="1588328"/>
              <a:ext cx="6443455" cy="4184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6</xdr:col>
      <xdr:colOff>16565</xdr:colOff>
      <xdr:row>28</xdr:row>
      <xdr:rowOff>110988</xdr:rowOff>
    </xdr:from>
    <xdr:to>
      <xdr:col>12</xdr:col>
      <xdr:colOff>513521</xdr:colOff>
      <xdr:row>41</xdr:row>
      <xdr:rowOff>162340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5E4FA3-1F88-4B88-81D2-19EBDB97B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A41" workbookViewId="0">
      <selection activeCell="K62" sqref="K62"/>
    </sheetView>
  </sheetViews>
  <sheetFormatPr defaultColWidth="8.875"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1210</v>
      </c>
      <c r="B2">
        <v>0.81707317073170704</v>
      </c>
      <c r="C2">
        <v>0.87425149700598803</v>
      </c>
      <c r="D2">
        <v>0.84592145015105702</v>
      </c>
      <c r="E2">
        <v>0.84566233386884704</v>
      </c>
      <c r="F2">
        <v>0.84747614784431502</v>
      </c>
      <c r="G2">
        <v>0.86451612903225805</v>
      </c>
      <c r="H2">
        <v>0.82954545454545403</v>
      </c>
      <c r="I2">
        <v>0.84592145015105702</v>
      </c>
      <c r="J2">
        <v>0.84703079178885599</v>
      </c>
      <c r="K2">
        <v>0.84592145015105702</v>
      </c>
      <c r="L2">
        <v>0.84012539184952895</v>
      </c>
      <c r="M2">
        <v>0.85131195335276899</v>
      </c>
      <c r="N2">
        <v>0.84592145015105702</v>
      </c>
      <c r="O2">
        <v>0.84571867260114897</v>
      </c>
      <c r="P2">
        <v>0.846073533313488</v>
      </c>
      <c r="Q2">
        <v>310</v>
      </c>
      <c r="R2">
        <v>352</v>
      </c>
      <c r="S2">
        <v>0.84592145015105702</v>
      </c>
      <c r="T2">
        <v>662</v>
      </c>
      <c r="U2">
        <v>662</v>
      </c>
      <c r="V2">
        <v>0.69269177391994496</v>
      </c>
      <c r="W2">
        <v>0.47294507839142502</v>
      </c>
      <c r="X2">
        <v>0.12664572797228099</v>
      </c>
    </row>
    <row r="3" spans="1:24" x14ac:dyDescent="0.25">
      <c r="A3">
        <v>1231</v>
      </c>
      <c r="B3">
        <v>0.84451219512195097</v>
      </c>
      <c r="C3">
        <v>0.88323353293413098</v>
      </c>
      <c r="D3">
        <v>0.86404833836857997</v>
      </c>
      <c r="E3">
        <v>0.86387286402804098</v>
      </c>
      <c r="F3">
        <v>0.86475023573073395</v>
      </c>
      <c r="G3">
        <v>0.876582278481012</v>
      </c>
      <c r="H3">
        <v>0.85260115606936404</v>
      </c>
      <c r="I3">
        <v>0.86404833836857997</v>
      </c>
      <c r="J3">
        <v>0.86459171727518802</v>
      </c>
      <c r="K3">
        <v>0.86404833836857997</v>
      </c>
      <c r="L3">
        <v>0.86024844720496896</v>
      </c>
      <c r="M3">
        <v>0.86764705882352899</v>
      </c>
      <c r="N3">
        <v>0.86404833836857997</v>
      </c>
      <c r="O3">
        <v>0.86394775301424898</v>
      </c>
      <c r="P3">
        <v>0.86411539527146697</v>
      </c>
      <c r="Q3">
        <v>316</v>
      </c>
      <c r="R3">
        <v>346</v>
      </c>
      <c r="S3">
        <v>0.86404833836857997</v>
      </c>
      <c r="T3">
        <v>662</v>
      </c>
      <c r="U3">
        <v>662</v>
      </c>
      <c r="V3">
        <v>0.72846422661878096</v>
      </c>
      <c r="W3">
        <v>0.38332923919276901</v>
      </c>
      <c r="X3">
        <v>8.8073312643062396E-2</v>
      </c>
    </row>
    <row r="4" spans="1:24" x14ac:dyDescent="0.25">
      <c r="A4">
        <v>2344</v>
      </c>
      <c r="B4">
        <v>0.86268656716417902</v>
      </c>
      <c r="C4">
        <v>0.874617737003058</v>
      </c>
      <c r="D4">
        <v>0.86858006042295999</v>
      </c>
      <c r="E4">
        <v>0.86865215208361801</v>
      </c>
      <c r="F4">
        <v>0.86867017499878296</v>
      </c>
      <c r="G4">
        <v>0.87575757575757496</v>
      </c>
      <c r="H4">
        <v>0.86144578313252995</v>
      </c>
      <c r="I4">
        <v>0.86858006042295999</v>
      </c>
      <c r="J4">
        <v>0.86860167944505295</v>
      </c>
      <c r="K4">
        <v>0.86858006042295999</v>
      </c>
      <c r="L4">
        <v>0.86917293233082704</v>
      </c>
      <c r="M4">
        <v>0.86798179059180502</v>
      </c>
      <c r="N4">
        <v>0.86858006042295999</v>
      </c>
      <c r="O4">
        <v>0.86857736146131603</v>
      </c>
      <c r="P4">
        <v>0.86857556215355303</v>
      </c>
      <c r="Q4">
        <v>330</v>
      </c>
      <c r="R4">
        <v>332</v>
      </c>
      <c r="S4">
        <v>0.86858006042295999</v>
      </c>
      <c r="T4">
        <v>662</v>
      </c>
      <c r="U4">
        <v>662</v>
      </c>
      <c r="V4">
        <v>0.73725382980098397</v>
      </c>
      <c r="W4">
        <v>0.41261286260095797</v>
      </c>
      <c r="X4">
        <v>0.140261124679252</v>
      </c>
    </row>
    <row r="5" spans="1:24" x14ac:dyDescent="0.25">
      <c r="A5">
        <v>2449</v>
      </c>
      <c r="B5">
        <v>0.83177570093457898</v>
      </c>
      <c r="C5">
        <v>0.82404692082111397</v>
      </c>
      <c r="D5">
        <v>0.82779456193353396</v>
      </c>
      <c r="E5">
        <v>0.82791131087784597</v>
      </c>
      <c r="F5">
        <v>0.82786461130012201</v>
      </c>
      <c r="G5">
        <v>0.81651376146788901</v>
      </c>
      <c r="H5">
        <v>0.83880597014925296</v>
      </c>
      <c r="I5">
        <v>0.82779456193353396</v>
      </c>
      <c r="J5">
        <v>0.82765986580857098</v>
      </c>
      <c r="K5">
        <v>0.82779456193353396</v>
      </c>
      <c r="L5">
        <v>0.82407407407407396</v>
      </c>
      <c r="M5">
        <v>0.83136094674556205</v>
      </c>
      <c r="N5">
        <v>0.82779456193353396</v>
      </c>
      <c r="O5">
        <v>0.827717510409818</v>
      </c>
      <c r="P5">
        <v>0.82776153985194101</v>
      </c>
      <c r="Q5">
        <v>327</v>
      </c>
      <c r="R5">
        <v>335</v>
      </c>
      <c r="S5">
        <v>0.82779456193353396</v>
      </c>
      <c r="T5">
        <v>662</v>
      </c>
      <c r="U5">
        <v>662</v>
      </c>
      <c r="V5">
        <v>0.655571128465396</v>
      </c>
      <c r="W5">
        <v>0.34881090070959098</v>
      </c>
      <c r="X5">
        <v>6.2472094972924698E-2</v>
      </c>
    </row>
    <row r="6" spans="1:24" x14ac:dyDescent="0.25">
      <c r="A6">
        <v>2603</v>
      </c>
      <c r="B6">
        <v>0.84799999999999998</v>
      </c>
      <c r="C6">
        <v>0.898954703832752</v>
      </c>
      <c r="D6">
        <v>0.87009063444108703</v>
      </c>
      <c r="E6">
        <v>0.87347735191637599</v>
      </c>
      <c r="F6">
        <v>0.87224581828899805</v>
      </c>
      <c r="G6">
        <v>0.91642651296829902</v>
      </c>
      <c r="H6">
        <v>0.81904761904761902</v>
      </c>
      <c r="I6">
        <v>0.87009063444108703</v>
      </c>
      <c r="J6">
        <v>0.86773706600795897</v>
      </c>
      <c r="K6">
        <v>0.87009063444108703</v>
      </c>
      <c r="L6">
        <v>0.88088642659279703</v>
      </c>
      <c r="M6">
        <v>0.85714285714285698</v>
      </c>
      <c r="N6">
        <v>0.87009063444108703</v>
      </c>
      <c r="O6">
        <v>0.86901464186782695</v>
      </c>
      <c r="P6">
        <v>0.86958850457356596</v>
      </c>
      <c r="Q6">
        <v>347</v>
      </c>
      <c r="R6">
        <v>315</v>
      </c>
      <c r="S6">
        <v>0.87009063444108703</v>
      </c>
      <c r="T6">
        <v>662</v>
      </c>
      <c r="U6">
        <v>662</v>
      </c>
      <c r="V6">
        <v>0.74119218995925795</v>
      </c>
      <c r="W6">
        <v>0.42998290638280501</v>
      </c>
      <c r="X6">
        <v>0.10170395183009</v>
      </c>
    </row>
    <row r="7" spans="1:24" x14ac:dyDescent="0.25">
      <c r="A7">
        <v>2633</v>
      </c>
      <c r="B7">
        <v>0.90579710144927505</v>
      </c>
      <c r="C7">
        <v>0.83561643835616395</v>
      </c>
      <c r="D7">
        <v>0.86971830985915399</v>
      </c>
      <c r="E7">
        <v>0.870706769902719</v>
      </c>
      <c r="F7">
        <v>0.87243657497895799</v>
      </c>
      <c r="G7">
        <v>0.83892617449664397</v>
      </c>
      <c r="H7">
        <v>0.90370370370370301</v>
      </c>
      <c r="I7">
        <v>0.86971830985915399</v>
      </c>
      <c r="J7">
        <v>0.87131493910017399</v>
      </c>
      <c r="K7">
        <v>0.86971830985915399</v>
      </c>
      <c r="L7">
        <v>0.87108013937282203</v>
      </c>
      <c r="M7">
        <v>0.86832740213523096</v>
      </c>
      <c r="N7">
        <v>0.86971830985915399</v>
      </c>
      <c r="O7">
        <v>0.86970377075402605</v>
      </c>
      <c r="P7">
        <v>0.86977161991129104</v>
      </c>
      <c r="Q7">
        <v>149</v>
      </c>
      <c r="R7">
        <v>135</v>
      </c>
      <c r="S7">
        <v>0.86971830985915399</v>
      </c>
      <c r="T7">
        <v>284</v>
      </c>
      <c r="U7">
        <v>284</v>
      </c>
      <c r="V7">
        <v>0.74202145977175205</v>
      </c>
      <c r="W7">
        <v>0.37710172491508698</v>
      </c>
      <c r="X7">
        <v>0.13823291226689</v>
      </c>
    </row>
    <row r="8" spans="1:24" x14ac:dyDescent="0.25">
      <c r="A8">
        <v>3596</v>
      </c>
      <c r="B8">
        <v>0.88472622478386098</v>
      </c>
      <c r="C8">
        <v>0.86031746031746004</v>
      </c>
      <c r="D8">
        <v>0.873111782477341</v>
      </c>
      <c r="E8">
        <v>0.87252184255066101</v>
      </c>
      <c r="F8">
        <v>0.87325926745901095</v>
      </c>
      <c r="G8">
        <v>0.87464387464387405</v>
      </c>
      <c r="H8">
        <v>0.87138263665594795</v>
      </c>
      <c r="I8">
        <v>0.873111782477341</v>
      </c>
      <c r="J8">
        <v>0.87301325564991095</v>
      </c>
      <c r="K8">
        <v>0.873111782477341</v>
      </c>
      <c r="L8">
        <v>0.87965616045845196</v>
      </c>
      <c r="M8">
        <v>0.86581469648562304</v>
      </c>
      <c r="N8">
        <v>0.873111782477341</v>
      </c>
      <c r="O8">
        <v>0.872735428472037</v>
      </c>
      <c r="P8">
        <v>0.87315359958904104</v>
      </c>
      <c r="Q8">
        <v>351</v>
      </c>
      <c r="R8">
        <v>311</v>
      </c>
      <c r="S8">
        <v>0.873111782477341</v>
      </c>
      <c r="T8">
        <v>662</v>
      </c>
      <c r="U8">
        <v>662</v>
      </c>
      <c r="V8">
        <v>0.74553493624517897</v>
      </c>
      <c r="W8">
        <v>0.34664325038608301</v>
      </c>
      <c r="X8">
        <v>7.7002861576775203E-2</v>
      </c>
    </row>
    <row r="9" spans="1:24" x14ac:dyDescent="0.25">
      <c r="A9">
        <v>1215</v>
      </c>
      <c r="B9">
        <v>0.85897435897435803</v>
      </c>
      <c r="C9">
        <v>0.86285714285714199</v>
      </c>
      <c r="D9">
        <v>0.861027190332326</v>
      </c>
      <c r="E9">
        <v>0.86091575091575001</v>
      </c>
      <c r="F9">
        <v>0.86100372940252101</v>
      </c>
      <c r="G9">
        <v>0.848101265822784</v>
      </c>
      <c r="H9">
        <v>0.87283236994219604</v>
      </c>
      <c r="I9">
        <v>0.861027190332326</v>
      </c>
      <c r="J9">
        <v>0.86046681788249002</v>
      </c>
      <c r="K9">
        <v>0.861027190332326</v>
      </c>
      <c r="L9">
        <v>0.85350318471337505</v>
      </c>
      <c r="M9">
        <v>0.86781609195402298</v>
      </c>
      <c r="N9">
        <v>0.861027190332326</v>
      </c>
      <c r="O9">
        <v>0.86065963833369896</v>
      </c>
      <c r="P9">
        <v>0.86098394892072305</v>
      </c>
      <c r="Q9">
        <v>316</v>
      </c>
      <c r="R9">
        <v>346</v>
      </c>
      <c r="S9">
        <v>0.861027190332326</v>
      </c>
      <c r="T9">
        <v>662</v>
      </c>
      <c r="U9">
        <v>662</v>
      </c>
      <c r="V9">
        <v>0.72138242910753003</v>
      </c>
      <c r="W9">
        <v>0.35680374843853002</v>
      </c>
      <c r="X9">
        <v>5.6929580602670997E-2</v>
      </c>
    </row>
    <row r="10" spans="1:24" x14ac:dyDescent="0.25">
      <c r="A10">
        <v>1232</v>
      </c>
      <c r="B10">
        <v>0.85018726591760296</v>
      </c>
      <c r="C10">
        <v>0.85063291139240504</v>
      </c>
      <c r="D10">
        <v>0.85045317220543803</v>
      </c>
      <c r="E10">
        <v>0.850410088655004</v>
      </c>
      <c r="F10">
        <v>0.85044038177640302</v>
      </c>
      <c r="G10">
        <v>0.79370629370629298</v>
      </c>
      <c r="H10">
        <v>0.89361702127659504</v>
      </c>
      <c r="I10">
        <v>0.85045317220543803</v>
      </c>
      <c r="J10">
        <v>0.84366165749144395</v>
      </c>
      <c r="K10">
        <v>0.85045317220543803</v>
      </c>
      <c r="L10">
        <v>0.82097649186256705</v>
      </c>
      <c r="M10">
        <v>0.87159533073929896</v>
      </c>
      <c r="N10">
        <v>0.85045317220543803</v>
      </c>
      <c r="O10">
        <v>0.846285911300933</v>
      </c>
      <c r="P10">
        <v>0.84972676892850596</v>
      </c>
      <c r="Q10">
        <v>286</v>
      </c>
      <c r="R10">
        <v>376</v>
      </c>
      <c r="S10">
        <v>0.85045317220543803</v>
      </c>
      <c r="T10">
        <v>662</v>
      </c>
      <c r="U10">
        <v>662</v>
      </c>
      <c r="V10">
        <v>0.69403893801112504</v>
      </c>
      <c r="W10">
        <v>0.33812574038222698</v>
      </c>
      <c r="X10">
        <v>3.37407653414349E-2</v>
      </c>
    </row>
    <row r="11" spans="1:24" x14ac:dyDescent="0.25">
      <c r="A11">
        <v>2345</v>
      </c>
      <c r="B11">
        <v>0.83389830508474505</v>
      </c>
      <c r="C11">
        <v>0.84196185286103498</v>
      </c>
      <c r="D11">
        <v>0.83836858006042203</v>
      </c>
      <c r="E11">
        <v>0.83793007897288996</v>
      </c>
      <c r="F11">
        <v>0.83825895478853896</v>
      </c>
      <c r="G11">
        <v>0.80921052631578905</v>
      </c>
      <c r="H11">
        <v>0.86312849162011096</v>
      </c>
      <c r="I11">
        <v>0.83836858006042203</v>
      </c>
      <c r="J11">
        <v>0.83616950896794995</v>
      </c>
      <c r="K11">
        <v>0.83836858006042203</v>
      </c>
      <c r="L11">
        <v>0.82136894824707796</v>
      </c>
      <c r="M11">
        <v>0.852413793103448</v>
      </c>
      <c r="N11">
        <v>0.83836858006042203</v>
      </c>
      <c r="O11">
        <v>0.83689137067526298</v>
      </c>
      <c r="P11">
        <v>0.83815755014825699</v>
      </c>
      <c r="Q11">
        <v>304</v>
      </c>
      <c r="R11">
        <v>358</v>
      </c>
      <c r="S11">
        <v>0.83836858006042203</v>
      </c>
      <c r="T11">
        <v>662</v>
      </c>
      <c r="U11">
        <v>662</v>
      </c>
      <c r="V11">
        <v>0.67409728886509301</v>
      </c>
      <c r="W11">
        <v>0.350523142614729</v>
      </c>
      <c r="X11">
        <v>1.37862593477391E-2</v>
      </c>
    </row>
    <row r="12" spans="1:24" x14ac:dyDescent="0.25">
      <c r="A12">
        <v>2454</v>
      </c>
      <c r="B12">
        <v>0.892063492063492</v>
      </c>
      <c r="C12">
        <v>0.88760806916426505</v>
      </c>
      <c r="D12">
        <v>0.88972809667673702</v>
      </c>
      <c r="E12">
        <v>0.88983578061387802</v>
      </c>
      <c r="F12">
        <v>0.88976174790709295</v>
      </c>
      <c r="G12">
        <v>0.87812500000000004</v>
      </c>
      <c r="H12">
        <v>0.90058479532163704</v>
      </c>
      <c r="I12">
        <v>0.88972809667673702</v>
      </c>
      <c r="J12">
        <v>0.88935489766081799</v>
      </c>
      <c r="K12">
        <v>0.88972809667673702</v>
      </c>
      <c r="L12">
        <v>0.88503937007874001</v>
      </c>
      <c r="M12">
        <v>0.89404934687953497</v>
      </c>
      <c r="N12">
        <v>0.88972809667673702</v>
      </c>
      <c r="O12">
        <v>0.88954435847913704</v>
      </c>
      <c r="P12">
        <v>0.88969407108458898</v>
      </c>
      <c r="Q12">
        <v>320</v>
      </c>
      <c r="R12">
        <v>342</v>
      </c>
      <c r="S12">
        <v>0.88972809667673702</v>
      </c>
      <c r="T12">
        <v>662</v>
      </c>
      <c r="U12">
        <v>662</v>
      </c>
      <c r="V12">
        <v>0.77919052988455095</v>
      </c>
      <c r="W12">
        <v>0.35814664282511099</v>
      </c>
      <c r="X12">
        <v>8.5342369481961305E-2</v>
      </c>
    </row>
    <row r="13" spans="1:24" x14ac:dyDescent="0.25">
      <c r="A13">
        <v>2607</v>
      </c>
      <c r="B13">
        <v>0.84383561643835603</v>
      </c>
      <c r="C13">
        <v>0.86868686868686795</v>
      </c>
      <c r="D13">
        <v>0.85498489425981805</v>
      </c>
      <c r="E13">
        <v>0.85626124256261205</v>
      </c>
      <c r="F13">
        <v>0.85566060806717903</v>
      </c>
      <c r="G13">
        <v>0.88760806916426505</v>
      </c>
      <c r="H13">
        <v>0.81904761904761902</v>
      </c>
      <c r="I13">
        <v>0.85498489425981805</v>
      </c>
      <c r="J13">
        <v>0.85332784410594198</v>
      </c>
      <c r="K13">
        <v>0.85498489425981805</v>
      </c>
      <c r="L13">
        <v>0.86516853932584203</v>
      </c>
      <c r="M13">
        <v>0.84313725490196001</v>
      </c>
      <c r="N13">
        <v>0.85498489425981805</v>
      </c>
      <c r="O13">
        <v>0.85415289711390097</v>
      </c>
      <c r="P13">
        <v>0.85468537528728805</v>
      </c>
      <c r="Q13">
        <v>347</v>
      </c>
      <c r="R13">
        <v>315</v>
      </c>
      <c r="S13">
        <v>0.85498489425981805</v>
      </c>
      <c r="T13">
        <v>662</v>
      </c>
      <c r="U13">
        <v>662</v>
      </c>
      <c r="V13">
        <v>0.70958302339656298</v>
      </c>
      <c r="W13">
        <v>0.32651957436449702</v>
      </c>
      <c r="X13">
        <v>2.4206094157723301E-2</v>
      </c>
    </row>
    <row r="14" spans="1:24" x14ac:dyDescent="0.25">
      <c r="A14">
        <v>2634</v>
      </c>
      <c r="B14">
        <v>0.89270386266094404</v>
      </c>
      <c r="C14">
        <v>0.81871345029239695</v>
      </c>
      <c r="D14">
        <v>0.86138613861386104</v>
      </c>
      <c r="E14">
        <v>0.85570865647667005</v>
      </c>
      <c r="F14">
        <v>0.86248500612428503</v>
      </c>
      <c r="G14">
        <v>0.87029288702928798</v>
      </c>
      <c r="H14">
        <v>0.84848484848484795</v>
      </c>
      <c r="I14">
        <v>0.86138613861386104</v>
      </c>
      <c r="J14">
        <v>0.85938886775706802</v>
      </c>
      <c r="K14">
        <v>0.86138613861386104</v>
      </c>
      <c r="L14">
        <v>0.88135593220338904</v>
      </c>
      <c r="M14">
        <v>0.83333333333333304</v>
      </c>
      <c r="N14">
        <v>0.86138613861386104</v>
      </c>
      <c r="O14">
        <v>0.85734463276836104</v>
      </c>
      <c r="P14">
        <v>0.86174274207081702</v>
      </c>
      <c r="Q14">
        <v>239</v>
      </c>
      <c r="R14">
        <v>165</v>
      </c>
      <c r="S14">
        <v>0.86138613861386104</v>
      </c>
      <c r="T14">
        <v>404</v>
      </c>
      <c r="U14">
        <v>404</v>
      </c>
      <c r="V14">
        <v>0.71508805416546795</v>
      </c>
      <c r="W14">
        <v>0.32832192917328701</v>
      </c>
      <c r="X14">
        <v>3.4024621474558502E-2</v>
      </c>
    </row>
    <row r="15" spans="1:24" x14ac:dyDescent="0.25">
      <c r="A15">
        <v>3682</v>
      </c>
      <c r="B15">
        <v>0.86642599277978305</v>
      </c>
      <c r="C15">
        <v>0.80434782608695599</v>
      </c>
      <c r="D15">
        <v>0.84164859002169201</v>
      </c>
      <c r="E15">
        <v>0.83538690943336902</v>
      </c>
      <c r="F15">
        <v>0.84151393022409304</v>
      </c>
      <c r="G15">
        <v>0.86956521739130399</v>
      </c>
      <c r="H15">
        <v>0.8</v>
      </c>
      <c r="I15">
        <v>0.84164859002169201</v>
      </c>
      <c r="J15">
        <v>0.83478260869565202</v>
      </c>
      <c r="K15">
        <v>0.84164859002169201</v>
      </c>
      <c r="L15">
        <v>0.86799276672694403</v>
      </c>
      <c r="M15">
        <v>0.80216802168021595</v>
      </c>
      <c r="N15">
        <v>0.84164859002169201</v>
      </c>
      <c r="O15">
        <v>0.83508039420358005</v>
      </c>
      <c r="P15">
        <v>0.84157719658888597</v>
      </c>
      <c r="Q15">
        <v>276</v>
      </c>
      <c r="R15">
        <v>185</v>
      </c>
      <c r="S15">
        <v>0.84164859002169201</v>
      </c>
      <c r="T15">
        <v>461</v>
      </c>
      <c r="U15">
        <v>461</v>
      </c>
      <c r="V15">
        <v>0.67016924567597402</v>
      </c>
      <c r="W15">
        <v>0.32316448988771801</v>
      </c>
      <c r="X15">
        <v>3.6373544695029299E-2</v>
      </c>
    </row>
    <row r="16" spans="1:24" x14ac:dyDescent="0.25">
      <c r="A16">
        <v>1216</v>
      </c>
      <c r="B16">
        <v>0.83647798742138302</v>
      </c>
      <c r="C16">
        <v>0.88372093023255804</v>
      </c>
      <c r="D16">
        <v>0.861027190332326</v>
      </c>
      <c r="E16">
        <v>0.86009945882697003</v>
      </c>
      <c r="F16">
        <v>0.86188355787573101</v>
      </c>
      <c r="G16">
        <v>0.86928104575163401</v>
      </c>
      <c r="H16">
        <v>0.85393258426966201</v>
      </c>
      <c r="I16">
        <v>0.861027190332326</v>
      </c>
      <c r="J16">
        <v>0.86160681501064795</v>
      </c>
      <c r="K16">
        <v>0.861027190332326</v>
      </c>
      <c r="L16">
        <v>0.85256410256410198</v>
      </c>
      <c r="M16">
        <v>0.86857142857142799</v>
      </c>
      <c r="N16">
        <v>0.861027190332326</v>
      </c>
      <c r="O16">
        <v>0.86056776556776504</v>
      </c>
      <c r="P16">
        <v>0.86117227183692402</v>
      </c>
      <c r="Q16">
        <v>306</v>
      </c>
      <c r="R16">
        <v>356</v>
      </c>
      <c r="S16">
        <v>0.861027190332326</v>
      </c>
      <c r="T16">
        <v>662</v>
      </c>
      <c r="U16">
        <v>662</v>
      </c>
      <c r="V16">
        <v>0.72170469970335904</v>
      </c>
      <c r="W16">
        <v>0.41297297367566999</v>
      </c>
      <c r="X16">
        <v>8.6073796970042193E-2</v>
      </c>
    </row>
    <row r="17" spans="1:24" x14ac:dyDescent="0.25">
      <c r="A17">
        <v>1434</v>
      </c>
      <c r="B17">
        <v>0.85855263157894701</v>
      </c>
      <c r="C17">
        <v>0.85552407932011298</v>
      </c>
      <c r="D17">
        <v>0.85692541856925397</v>
      </c>
      <c r="E17">
        <v>0.85703835544953</v>
      </c>
      <c r="F17">
        <v>0.85696229591791495</v>
      </c>
      <c r="G17">
        <v>0.83653846153846101</v>
      </c>
      <c r="H17">
        <v>0.87536231884057902</v>
      </c>
      <c r="I17">
        <v>0.85692541856925397</v>
      </c>
      <c r="J17">
        <v>0.85595039018952002</v>
      </c>
      <c r="K17">
        <v>0.85692541856925397</v>
      </c>
      <c r="L17">
        <v>0.84740259740259705</v>
      </c>
      <c r="M17">
        <v>0.86532951289398197</v>
      </c>
      <c r="N17">
        <v>0.85692541856925397</v>
      </c>
      <c r="O17">
        <v>0.85636605514829001</v>
      </c>
      <c r="P17">
        <v>0.85681627448711395</v>
      </c>
      <c r="Q17">
        <v>312</v>
      </c>
      <c r="R17">
        <v>345</v>
      </c>
      <c r="S17">
        <v>0.85692541856925397</v>
      </c>
      <c r="T17">
        <v>657</v>
      </c>
      <c r="U17">
        <v>657</v>
      </c>
      <c r="V17">
        <v>0.71298791556346897</v>
      </c>
      <c r="W17">
        <v>0.36275116101510202</v>
      </c>
      <c r="X17">
        <v>3.9686652424306697E-2</v>
      </c>
    </row>
    <row r="18" spans="1:24" x14ac:dyDescent="0.25">
      <c r="A18">
        <v>2379</v>
      </c>
      <c r="B18">
        <v>0.84887459807073895</v>
      </c>
      <c r="C18">
        <v>0.88920454545454497</v>
      </c>
      <c r="D18">
        <v>0.87028657616892902</v>
      </c>
      <c r="E18">
        <v>0.86903957176264202</v>
      </c>
      <c r="F18">
        <v>0.87077321203479696</v>
      </c>
      <c r="G18">
        <v>0.87128712871287095</v>
      </c>
      <c r="H18">
        <v>0.86944444444444402</v>
      </c>
      <c r="I18">
        <v>0.87028657616892902</v>
      </c>
      <c r="J18">
        <v>0.87036578657865704</v>
      </c>
      <c r="K18">
        <v>0.87028657616892902</v>
      </c>
      <c r="L18">
        <v>0.85993485342019504</v>
      </c>
      <c r="M18">
        <v>0.87921348314606695</v>
      </c>
      <c r="N18">
        <v>0.87028657616892902</v>
      </c>
      <c r="O18">
        <v>0.86957416828313105</v>
      </c>
      <c r="P18">
        <v>0.87040288766048701</v>
      </c>
      <c r="Q18">
        <v>303</v>
      </c>
      <c r="R18">
        <v>360</v>
      </c>
      <c r="S18">
        <v>0.87028657616892902</v>
      </c>
      <c r="T18">
        <v>663</v>
      </c>
      <c r="U18">
        <v>663</v>
      </c>
      <c r="V18">
        <v>0.73940416897532302</v>
      </c>
      <c r="W18">
        <v>0.34897456336028798</v>
      </c>
      <c r="X18">
        <v>6.9668223145639599E-2</v>
      </c>
    </row>
    <row r="19" spans="1:24" x14ac:dyDescent="0.25">
      <c r="A19">
        <v>2455</v>
      </c>
      <c r="B19">
        <v>0.86018237082066795</v>
      </c>
      <c r="C19">
        <v>0.88509316770186297</v>
      </c>
      <c r="D19">
        <v>0.87250384024577499</v>
      </c>
      <c r="E19">
        <v>0.87263776926126602</v>
      </c>
      <c r="F19">
        <v>0.87284822914274995</v>
      </c>
      <c r="G19">
        <v>0.88437500000000002</v>
      </c>
      <c r="H19">
        <v>0.861027190332326</v>
      </c>
      <c r="I19">
        <v>0.87250384024577499</v>
      </c>
      <c r="J19">
        <v>0.87270109516616301</v>
      </c>
      <c r="K19">
        <v>0.87250384024577499</v>
      </c>
      <c r="L19">
        <v>0.87211093990754995</v>
      </c>
      <c r="M19">
        <v>0.872894333843797</v>
      </c>
      <c r="N19">
        <v>0.87250384024577499</v>
      </c>
      <c r="O19">
        <v>0.87250263687567298</v>
      </c>
      <c r="P19">
        <v>0.87250925541123303</v>
      </c>
      <c r="Q19">
        <v>320</v>
      </c>
      <c r="R19">
        <v>331</v>
      </c>
      <c r="S19">
        <v>0.87250384024577499</v>
      </c>
      <c r="T19">
        <v>651</v>
      </c>
      <c r="U19">
        <v>651</v>
      </c>
      <c r="V19">
        <v>0.74533886173726305</v>
      </c>
      <c r="W19">
        <v>0.40063908034064499</v>
      </c>
      <c r="X19">
        <v>9.1280318394986903E-2</v>
      </c>
    </row>
    <row r="20" spans="1:24" x14ac:dyDescent="0.25">
      <c r="A20">
        <v>2609</v>
      </c>
      <c r="B20">
        <v>0.89166666666666605</v>
      </c>
      <c r="C20">
        <v>0.84666666666666601</v>
      </c>
      <c r="D20">
        <v>0.87121212121212099</v>
      </c>
      <c r="E20">
        <v>0.86916666666666598</v>
      </c>
      <c r="F20">
        <v>0.87168939393939404</v>
      </c>
      <c r="G20">
        <v>0.87465940054495905</v>
      </c>
      <c r="H20">
        <v>0.866894197952218</v>
      </c>
      <c r="I20">
        <v>0.87121212121212099</v>
      </c>
      <c r="J20">
        <v>0.87077679924858797</v>
      </c>
      <c r="K20">
        <v>0.87121212121212099</v>
      </c>
      <c r="L20">
        <v>0.88308115543328702</v>
      </c>
      <c r="M20">
        <v>0.85666104553119704</v>
      </c>
      <c r="N20">
        <v>0.87121212121212099</v>
      </c>
      <c r="O20">
        <v>0.86987110048224203</v>
      </c>
      <c r="P20">
        <v>0.87135222785554101</v>
      </c>
      <c r="Q20">
        <v>367</v>
      </c>
      <c r="R20">
        <v>293</v>
      </c>
      <c r="S20">
        <v>0.87121212121212099</v>
      </c>
      <c r="T20">
        <v>660</v>
      </c>
      <c r="U20">
        <v>660</v>
      </c>
      <c r="V20">
        <v>0.73994171407195897</v>
      </c>
      <c r="W20">
        <v>0.38588932767441703</v>
      </c>
      <c r="X20">
        <v>8.7280145324039396E-2</v>
      </c>
    </row>
    <row r="21" spans="1:24" x14ac:dyDescent="0.25">
      <c r="A21">
        <v>2637</v>
      </c>
      <c r="B21">
        <v>0.85483870967741904</v>
      </c>
      <c r="C21">
        <v>0.85049833887043103</v>
      </c>
      <c r="D21">
        <v>0.85270049099836298</v>
      </c>
      <c r="E21">
        <v>0.85266852427392503</v>
      </c>
      <c r="F21">
        <v>0.85270049099836298</v>
      </c>
      <c r="G21">
        <v>0.85483870967741904</v>
      </c>
      <c r="H21">
        <v>0.85049833887043103</v>
      </c>
      <c r="I21">
        <v>0.85270049099836298</v>
      </c>
      <c r="J21">
        <v>0.85266852427392503</v>
      </c>
      <c r="K21">
        <v>0.85270049099836298</v>
      </c>
      <c r="L21">
        <v>0.85483870967741904</v>
      </c>
      <c r="M21">
        <v>0.85049833887043103</v>
      </c>
      <c r="N21">
        <v>0.85270049099836298</v>
      </c>
      <c r="O21">
        <v>0.85266852427392503</v>
      </c>
      <c r="P21">
        <v>0.85270049099836298</v>
      </c>
      <c r="Q21">
        <v>310</v>
      </c>
      <c r="R21">
        <v>301</v>
      </c>
      <c r="S21">
        <v>0.85270049099836298</v>
      </c>
      <c r="T21">
        <v>611</v>
      </c>
      <c r="U21">
        <v>611</v>
      </c>
      <c r="V21">
        <v>0.70533704854785095</v>
      </c>
      <c r="W21">
        <v>0.37765827464268897</v>
      </c>
      <c r="X21">
        <v>9.55652825606505E-2</v>
      </c>
    </row>
    <row r="22" spans="1:24" x14ac:dyDescent="0.25">
      <c r="A22">
        <v>4904</v>
      </c>
      <c r="B22">
        <v>0.84333333333333305</v>
      </c>
      <c r="C22">
        <v>0.85474860335195502</v>
      </c>
      <c r="D22">
        <v>0.84954407294832801</v>
      </c>
      <c r="E22">
        <v>0.84904096834264398</v>
      </c>
      <c r="F22">
        <v>0.84945733077493402</v>
      </c>
      <c r="G22">
        <v>0.82950819672131104</v>
      </c>
      <c r="H22">
        <v>0.86685552407931998</v>
      </c>
      <c r="I22">
        <v>0.84954407294832801</v>
      </c>
      <c r="J22">
        <v>0.84818186040031496</v>
      </c>
      <c r="K22">
        <v>0.84954407294832801</v>
      </c>
      <c r="L22">
        <v>0.83636363636363598</v>
      </c>
      <c r="M22">
        <v>0.860759493670886</v>
      </c>
      <c r="N22">
        <v>0.84954407294832801</v>
      </c>
      <c r="O22">
        <v>0.84856156501726099</v>
      </c>
      <c r="P22">
        <v>0.84945138352086902</v>
      </c>
      <c r="Q22">
        <v>305</v>
      </c>
      <c r="R22">
        <v>353</v>
      </c>
      <c r="S22">
        <v>0.84954407294832801</v>
      </c>
      <c r="T22">
        <v>658</v>
      </c>
      <c r="U22">
        <v>658</v>
      </c>
      <c r="V22">
        <v>0.697222299452533</v>
      </c>
      <c r="W22">
        <v>0.313944284032601</v>
      </c>
      <c r="X22">
        <v>5.7304441519212698E-2</v>
      </c>
    </row>
    <row r="23" spans="1:24" x14ac:dyDescent="0.25">
      <c r="A23">
        <v>1218</v>
      </c>
      <c r="B23">
        <v>0.86562499999999998</v>
      </c>
      <c r="C23">
        <v>0.84210526315789402</v>
      </c>
      <c r="D23">
        <v>0.85347432024169101</v>
      </c>
      <c r="E23">
        <v>0.85386513157894695</v>
      </c>
      <c r="F23">
        <v>0.85386513157894695</v>
      </c>
      <c r="G23">
        <v>0.83685800604229599</v>
      </c>
      <c r="H23">
        <v>0.87009063444108703</v>
      </c>
      <c r="I23">
        <v>0.85347432024169101</v>
      </c>
      <c r="J23">
        <v>0.85347432024169101</v>
      </c>
      <c r="K23">
        <v>0.85347432024169101</v>
      </c>
      <c r="L23">
        <v>0.85099846390168898</v>
      </c>
      <c r="M23">
        <v>0.85586924219910798</v>
      </c>
      <c r="N23">
        <v>0.85347432024169101</v>
      </c>
      <c r="O23">
        <v>0.85343385305039898</v>
      </c>
      <c r="P23">
        <v>0.85343385305039898</v>
      </c>
      <c r="Q23">
        <v>331</v>
      </c>
      <c r="R23">
        <v>331</v>
      </c>
      <c r="S23">
        <v>0.85347432024169101</v>
      </c>
      <c r="T23">
        <v>662</v>
      </c>
      <c r="U23">
        <v>662</v>
      </c>
      <c r="V23">
        <v>0.70733934385726105</v>
      </c>
      <c r="W23">
        <v>0.35692902648672098</v>
      </c>
      <c r="X23">
        <v>6.8402462911898804E-2</v>
      </c>
    </row>
    <row r="24" spans="1:24" x14ac:dyDescent="0.25">
      <c r="A24">
        <v>1702</v>
      </c>
      <c r="B24">
        <v>0.82658959537572196</v>
      </c>
      <c r="C24">
        <v>0.860759493670886</v>
      </c>
      <c r="D24">
        <v>0.84290030211480305</v>
      </c>
      <c r="E24">
        <v>0.84367454452330404</v>
      </c>
      <c r="F24">
        <v>0.84372616068387096</v>
      </c>
      <c r="G24">
        <v>0.86666666666666603</v>
      </c>
      <c r="H24">
        <v>0.81927710843373402</v>
      </c>
      <c r="I24">
        <v>0.84290030211480305</v>
      </c>
      <c r="J24">
        <v>0.84297188755020003</v>
      </c>
      <c r="K24">
        <v>0.84290030211480305</v>
      </c>
      <c r="L24">
        <v>0.84615384615384603</v>
      </c>
      <c r="M24">
        <v>0.83950617283950602</v>
      </c>
      <c r="N24">
        <v>0.84290030211480305</v>
      </c>
      <c r="O24">
        <v>0.84283000949667597</v>
      </c>
      <c r="P24">
        <v>0.84281996769408596</v>
      </c>
      <c r="Q24">
        <v>330</v>
      </c>
      <c r="R24">
        <v>332</v>
      </c>
      <c r="S24">
        <v>0.84290030211480305</v>
      </c>
      <c r="T24">
        <v>662</v>
      </c>
      <c r="U24">
        <v>662</v>
      </c>
      <c r="V24">
        <v>0.68664607255299404</v>
      </c>
      <c r="W24">
        <v>0.34992394021340001</v>
      </c>
      <c r="X24">
        <v>4.4504190914148298E-2</v>
      </c>
    </row>
    <row r="25" spans="1:24" x14ac:dyDescent="0.25">
      <c r="A25">
        <v>2408</v>
      </c>
      <c r="B25">
        <v>0.80523255813953398</v>
      </c>
      <c r="C25">
        <v>0.873417721518987</v>
      </c>
      <c r="D25">
        <v>0.837878787878787</v>
      </c>
      <c r="E25">
        <v>0.83932513982926105</v>
      </c>
      <c r="F25">
        <v>0.84066818092612905</v>
      </c>
      <c r="G25">
        <v>0.87381703470031502</v>
      </c>
      <c r="H25">
        <v>0.80466472303206904</v>
      </c>
      <c r="I25">
        <v>0.837878787878787</v>
      </c>
      <c r="J25">
        <v>0.83924087886619203</v>
      </c>
      <c r="K25">
        <v>0.837878787878787</v>
      </c>
      <c r="L25">
        <v>0.83812405446293403</v>
      </c>
      <c r="M25">
        <v>0.83763277693474902</v>
      </c>
      <c r="N25">
        <v>0.837878787878787</v>
      </c>
      <c r="O25">
        <v>0.83787841569884203</v>
      </c>
      <c r="P25">
        <v>0.83786873902025605</v>
      </c>
      <c r="Q25">
        <v>317</v>
      </c>
      <c r="R25">
        <v>343</v>
      </c>
      <c r="S25">
        <v>0.837878787878787</v>
      </c>
      <c r="T25">
        <v>660</v>
      </c>
      <c r="U25">
        <v>660</v>
      </c>
      <c r="V25">
        <v>0.678566013463899</v>
      </c>
      <c r="W25">
        <v>0.38424150893982301</v>
      </c>
      <c r="X25">
        <v>0.190608168225855</v>
      </c>
    </row>
    <row r="26" spans="1:24" x14ac:dyDescent="0.25">
      <c r="A26">
        <v>2459</v>
      </c>
      <c r="B26">
        <v>0.83050847457627097</v>
      </c>
      <c r="C26">
        <v>0.87397260273972599</v>
      </c>
      <c r="D26">
        <v>0.85454545454545405</v>
      </c>
      <c r="E26">
        <v>0.85224053865799798</v>
      </c>
      <c r="F26">
        <v>0.85480887350402102</v>
      </c>
      <c r="G26">
        <v>0.841924398625429</v>
      </c>
      <c r="H26">
        <v>0.86449864498644902</v>
      </c>
      <c r="I26">
        <v>0.85454545454545405</v>
      </c>
      <c r="J26">
        <v>0.85321152180593895</v>
      </c>
      <c r="K26">
        <v>0.85454545454545405</v>
      </c>
      <c r="L26">
        <v>0.83617747440273005</v>
      </c>
      <c r="M26">
        <v>0.86920980926430502</v>
      </c>
      <c r="N26">
        <v>0.85454545454545405</v>
      </c>
      <c r="O26">
        <v>0.85269364183351704</v>
      </c>
      <c r="P26">
        <v>0.85464555252988295</v>
      </c>
      <c r="Q26">
        <v>291</v>
      </c>
      <c r="R26">
        <v>369</v>
      </c>
      <c r="S26">
        <v>0.85454545454545405</v>
      </c>
      <c r="T26">
        <v>660</v>
      </c>
      <c r="U26">
        <v>660</v>
      </c>
      <c r="V26">
        <v>0.70545139223375397</v>
      </c>
      <c r="W26">
        <v>0.39670672704658599</v>
      </c>
      <c r="X26">
        <v>6.5961674596648701E-2</v>
      </c>
    </row>
    <row r="27" spans="1:24" x14ac:dyDescent="0.25">
      <c r="A27">
        <v>2610</v>
      </c>
      <c r="B27">
        <v>0.87061994609164395</v>
      </c>
      <c r="C27">
        <v>0.82130584192439804</v>
      </c>
      <c r="D27">
        <v>0.84894259818731099</v>
      </c>
      <c r="E27">
        <v>0.84596289400802105</v>
      </c>
      <c r="F27">
        <v>0.84924056860524</v>
      </c>
      <c r="G27">
        <v>0.86133333333333295</v>
      </c>
      <c r="H27">
        <v>0.83275261324041805</v>
      </c>
      <c r="I27">
        <v>0.84894259818731099</v>
      </c>
      <c r="J27">
        <v>0.84704297328687495</v>
      </c>
      <c r="K27">
        <v>0.84894259818731099</v>
      </c>
      <c r="L27">
        <v>0.86595174262734498</v>
      </c>
      <c r="M27">
        <v>0.82698961937716198</v>
      </c>
      <c r="N27">
        <v>0.84894259818731099</v>
      </c>
      <c r="O27">
        <v>0.84647068100225398</v>
      </c>
      <c r="P27">
        <v>0.84906030852945602</v>
      </c>
      <c r="Q27">
        <v>375</v>
      </c>
      <c r="R27">
        <v>287</v>
      </c>
      <c r="S27">
        <v>0.84894259818731099</v>
      </c>
      <c r="T27">
        <v>662</v>
      </c>
      <c r="U27">
        <v>662</v>
      </c>
      <c r="V27">
        <v>0.69300502561951405</v>
      </c>
      <c r="W27">
        <v>0.40238119742467199</v>
      </c>
      <c r="X27">
        <v>0.114547623844834</v>
      </c>
    </row>
    <row r="28" spans="1:24" x14ac:dyDescent="0.25">
      <c r="A28">
        <v>3034</v>
      </c>
      <c r="B28">
        <v>0.80573248407643305</v>
      </c>
      <c r="C28">
        <v>0.856321839080459</v>
      </c>
      <c r="D28">
        <v>0.83232628398791497</v>
      </c>
      <c r="E28">
        <v>0.83102716157844603</v>
      </c>
      <c r="F28">
        <v>0.83316689260580701</v>
      </c>
      <c r="G28">
        <v>0.83498349834983498</v>
      </c>
      <c r="H28">
        <v>0.83008356545961004</v>
      </c>
      <c r="I28">
        <v>0.83232628398791497</v>
      </c>
      <c r="J28">
        <v>0.83253353190472201</v>
      </c>
      <c r="K28">
        <v>0.83232628398791497</v>
      </c>
      <c r="L28">
        <v>0.82009724473257695</v>
      </c>
      <c r="M28">
        <v>0.84299858557284302</v>
      </c>
      <c r="N28">
        <v>0.83232628398791497</v>
      </c>
      <c r="O28">
        <v>0.83154791515270998</v>
      </c>
      <c r="P28">
        <v>0.83251655192540996</v>
      </c>
      <c r="Q28">
        <v>303</v>
      </c>
      <c r="R28">
        <v>359</v>
      </c>
      <c r="S28">
        <v>0.83232628398791497</v>
      </c>
      <c r="T28">
        <v>662</v>
      </c>
      <c r="U28">
        <v>662</v>
      </c>
      <c r="V28">
        <v>0.66355898365126798</v>
      </c>
      <c r="W28">
        <v>0.33915505289071701</v>
      </c>
      <c r="X28">
        <v>1.9813817902145599E-2</v>
      </c>
    </row>
    <row r="29" spans="1:24" x14ac:dyDescent="0.25">
      <c r="A29">
        <v>5388</v>
      </c>
      <c r="B29">
        <v>0.84539473684210498</v>
      </c>
      <c r="C29">
        <v>0.86033519553072602</v>
      </c>
      <c r="D29">
        <v>0.85347432024169101</v>
      </c>
      <c r="E29">
        <v>0.85286496618641505</v>
      </c>
      <c r="F29">
        <v>0.85340661423554998</v>
      </c>
      <c r="G29">
        <v>0.83713355048859905</v>
      </c>
      <c r="H29">
        <v>0.86760563380281597</v>
      </c>
      <c r="I29">
        <v>0.85347432024169101</v>
      </c>
      <c r="J29">
        <v>0.85236959214570795</v>
      </c>
      <c r="K29">
        <v>0.85347432024169101</v>
      </c>
      <c r="L29">
        <v>0.84124386252045802</v>
      </c>
      <c r="M29">
        <v>0.86395511921458601</v>
      </c>
      <c r="N29">
        <v>0.85347432024169101</v>
      </c>
      <c r="O29">
        <v>0.85259949086752196</v>
      </c>
      <c r="P29">
        <v>0.85342285969026999</v>
      </c>
      <c r="Q29">
        <v>307</v>
      </c>
      <c r="R29">
        <v>355</v>
      </c>
      <c r="S29">
        <v>0.85347432024169101</v>
      </c>
      <c r="T29">
        <v>662</v>
      </c>
      <c r="U29">
        <v>662</v>
      </c>
      <c r="V29">
        <v>0.70523438435066699</v>
      </c>
      <c r="W29">
        <v>0.35037472521989499</v>
      </c>
      <c r="X29">
        <v>2.05719525097161E-2</v>
      </c>
    </row>
    <row r="30" spans="1:24" x14ac:dyDescent="0.25">
      <c r="A30">
        <v>1227</v>
      </c>
      <c r="B30">
        <v>0.86750788643533105</v>
      </c>
      <c r="C30">
        <v>0.82898550724637599</v>
      </c>
      <c r="D30">
        <v>0.84743202416918395</v>
      </c>
      <c r="E30">
        <v>0.84824669684085396</v>
      </c>
      <c r="F30">
        <v>0.848421269556211</v>
      </c>
      <c r="G30">
        <v>0.82335329341317298</v>
      </c>
      <c r="H30">
        <v>0.87195121951219501</v>
      </c>
      <c r="I30">
        <v>0.84743202416918395</v>
      </c>
      <c r="J30">
        <v>0.84765225646268405</v>
      </c>
      <c r="K30">
        <v>0.84743202416918395</v>
      </c>
      <c r="L30">
        <v>0.84485407066052198</v>
      </c>
      <c r="M30">
        <v>0.84992570579494797</v>
      </c>
      <c r="N30">
        <v>0.84743202416918395</v>
      </c>
      <c r="O30">
        <v>0.84738988822773498</v>
      </c>
      <c r="P30">
        <v>0.847366904986944</v>
      </c>
      <c r="Q30">
        <v>334</v>
      </c>
      <c r="R30">
        <v>328</v>
      </c>
      <c r="S30">
        <v>0.84743202416918395</v>
      </c>
      <c r="T30">
        <v>662</v>
      </c>
      <c r="U30">
        <v>662</v>
      </c>
      <c r="V30">
        <v>0.69589869941651505</v>
      </c>
      <c r="W30">
        <v>0.38745307452337802</v>
      </c>
      <c r="X30">
        <v>9.3511916257105906E-2</v>
      </c>
    </row>
    <row r="31" spans="1:24" x14ac:dyDescent="0.25">
      <c r="A31">
        <v>2330</v>
      </c>
      <c r="B31">
        <v>0.80496453900709197</v>
      </c>
      <c r="C31">
        <v>0.86842105263157898</v>
      </c>
      <c r="D31">
        <v>0.841389728096676</v>
      </c>
      <c r="E31">
        <v>0.83669279581933498</v>
      </c>
      <c r="F31">
        <v>0.84186900690048705</v>
      </c>
      <c r="G31">
        <v>0.819494584837545</v>
      </c>
      <c r="H31">
        <v>0.85714285714285698</v>
      </c>
      <c r="I31">
        <v>0.841389728096676</v>
      </c>
      <c r="J31">
        <v>0.83831872099020099</v>
      </c>
      <c r="K31">
        <v>0.841389728096676</v>
      </c>
      <c r="L31">
        <v>0.81216457960643995</v>
      </c>
      <c r="M31">
        <v>0.86274509803921495</v>
      </c>
      <c r="N31">
        <v>0.841389728096676</v>
      </c>
      <c r="O31">
        <v>0.83745483882282701</v>
      </c>
      <c r="P31">
        <v>0.84158074213909595</v>
      </c>
      <c r="Q31">
        <v>277</v>
      </c>
      <c r="R31">
        <v>385</v>
      </c>
      <c r="S31">
        <v>0.841389728096676</v>
      </c>
      <c r="T31">
        <v>662</v>
      </c>
      <c r="U31">
        <v>662</v>
      </c>
      <c r="V31">
        <v>0.67500955859369105</v>
      </c>
      <c r="W31">
        <v>0.38101408113577101</v>
      </c>
      <c r="X31">
        <v>0.10873392363502001</v>
      </c>
    </row>
    <row r="32" spans="1:24" x14ac:dyDescent="0.25">
      <c r="A32">
        <v>2412</v>
      </c>
      <c r="B32">
        <v>0.83566433566433496</v>
      </c>
      <c r="C32">
        <v>0.81671159029649598</v>
      </c>
      <c r="D32">
        <v>0.82496194824961899</v>
      </c>
      <c r="E32">
        <v>0.82618796298041497</v>
      </c>
      <c r="F32">
        <v>0.82556774376365905</v>
      </c>
      <c r="G32">
        <v>0.77850162866449502</v>
      </c>
      <c r="H32">
        <v>0.86571428571428499</v>
      </c>
      <c r="I32">
        <v>0.82496194824961899</v>
      </c>
      <c r="J32">
        <v>0.82210795718939</v>
      </c>
      <c r="K32">
        <v>0.82496194824961899</v>
      </c>
      <c r="L32">
        <v>0.80607082630691296</v>
      </c>
      <c r="M32">
        <v>0.84049930651872395</v>
      </c>
      <c r="N32">
        <v>0.82496194824961899</v>
      </c>
      <c r="O32">
        <v>0.82328506641281896</v>
      </c>
      <c r="P32">
        <v>0.82441172139691898</v>
      </c>
      <c r="Q32">
        <v>307</v>
      </c>
      <c r="R32">
        <v>350</v>
      </c>
      <c r="S32">
        <v>0.82496194824961899</v>
      </c>
      <c r="T32">
        <v>657</v>
      </c>
      <c r="U32">
        <v>657</v>
      </c>
      <c r="V32">
        <v>0.648283081424743</v>
      </c>
      <c r="W32">
        <v>0.32873439953650302</v>
      </c>
      <c r="X32">
        <v>1.51800702885697E-2</v>
      </c>
    </row>
    <row r="33" spans="1:24" x14ac:dyDescent="0.25">
      <c r="A33">
        <v>2468</v>
      </c>
      <c r="B33">
        <v>0.83055555555555505</v>
      </c>
      <c r="C33">
        <v>0.84437086092715197</v>
      </c>
      <c r="D33">
        <v>0.83685800604229599</v>
      </c>
      <c r="E33">
        <v>0.83746320824135401</v>
      </c>
      <c r="F33">
        <v>0.83715017262115099</v>
      </c>
      <c r="G33">
        <v>0.86416184971098198</v>
      </c>
      <c r="H33">
        <v>0.806962025316455</v>
      </c>
      <c r="I33">
        <v>0.83685800604229599</v>
      </c>
      <c r="J33">
        <v>0.83556193751371899</v>
      </c>
      <c r="K33">
        <v>0.83685800604229599</v>
      </c>
      <c r="L33">
        <v>0.84702549575070796</v>
      </c>
      <c r="M33">
        <v>0.82524271844660202</v>
      </c>
      <c r="N33">
        <v>0.83685800604229599</v>
      </c>
      <c r="O33">
        <v>0.83613410709865499</v>
      </c>
      <c r="P33">
        <v>0.83662767456022802</v>
      </c>
      <c r="Q33">
        <v>346</v>
      </c>
      <c r="R33">
        <v>316</v>
      </c>
      <c r="S33">
        <v>0.83685800604229599</v>
      </c>
      <c r="T33">
        <v>662</v>
      </c>
      <c r="U33">
        <v>662</v>
      </c>
      <c r="V33">
        <v>0.673022460240561</v>
      </c>
      <c r="W33">
        <v>0.33414976468123497</v>
      </c>
      <c r="X33">
        <v>2.3034209481746701E-2</v>
      </c>
    </row>
    <row r="34" spans="1:24" x14ac:dyDescent="0.25">
      <c r="A34">
        <v>2615</v>
      </c>
      <c r="B34">
        <v>0.81739130434782603</v>
      </c>
      <c r="C34">
        <v>0.86435331230283896</v>
      </c>
      <c r="D34">
        <v>0.83987915407854896</v>
      </c>
      <c r="E34">
        <v>0.840872308325332</v>
      </c>
      <c r="F34">
        <v>0.84129794585966799</v>
      </c>
      <c r="G34">
        <v>0.86769230769230699</v>
      </c>
      <c r="H34">
        <v>0.813056379821958</v>
      </c>
      <c r="I34">
        <v>0.83987915407854896</v>
      </c>
      <c r="J34">
        <v>0.84037434375713305</v>
      </c>
      <c r="K34">
        <v>0.83987915407854896</v>
      </c>
      <c r="L34">
        <v>0.84179104477611899</v>
      </c>
      <c r="M34">
        <v>0.83792048929663598</v>
      </c>
      <c r="N34">
        <v>0.83987915407854896</v>
      </c>
      <c r="O34">
        <v>0.83985576703637699</v>
      </c>
      <c r="P34">
        <v>0.83982068647311903</v>
      </c>
      <c r="Q34">
        <v>325</v>
      </c>
      <c r="R34">
        <v>337</v>
      </c>
      <c r="S34">
        <v>0.83987915407854896</v>
      </c>
      <c r="T34">
        <v>662</v>
      </c>
      <c r="U34">
        <v>662</v>
      </c>
      <c r="V34">
        <v>0.68124647008616201</v>
      </c>
      <c r="W34">
        <v>0.45222568877151598</v>
      </c>
      <c r="X34">
        <v>0.102455830225683</v>
      </c>
    </row>
    <row r="35" spans="1:24" x14ac:dyDescent="0.25">
      <c r="A35">
        <v>3035</v>
      </c>
      <c r="B35">
        <v>0.84097859327217095</v>
      </c>
      <c r="C35">
        <v>0.86186186186186098</v>
      </c>
      <c r="D35">
        <v>0.851515151515151</v>
      </c>
      <c r="E35">
        <v>0.85142022756701596</v>
      </c>
      <c r="F35">
        <v>0.85170499941142097</v>
      </c>
      <c r="G35">
        <v>0.85669781931464095</v>
      </c>
      <c r="H35">
        <v>0.84660766961651901</v>
      </c>
      <c r="I35">
        <v>0.851515151515151</v>
      </c>
      <c r="J35">
        <v>0.85165274446558004</v>
      </c>
      <c r="K35">
        <v>0.851515151515151</v>
      </c>
      <c r="L35">
        <v>0.84876543209876498</v>
      </c>
      <c r="M35">
        <v>0.85416666666666596</v>
      </c>
      <c r="N35">
        <v>0.851515151515151</v>
      </c>
      <c r="O35">
        <v>0.85146604938271597</v>
      </c>
      <c r="P35">
        <v>0.85153970258136902</v>
      </c>
      <c r="Q35">
        <v>321</v>
      </c>
      <c r="R35">
        <v>339</v>
      </c>
      <c r="S35">
        <v>0.851515151515151</v>
      </c>
      <c r="T35">
        <v>660</v>
      </c>
      <c r="U35">
        <v>660</v>
      </c>
      <c r="V35">
        <v>0.70307293358416301</v>
      </c>
      <c r="W35">
        <v>0.36885097313576598</v>
      </c>
      <c r="X35">
        <v>5.62568495891363E-2</v>
      </c>
    </row>
    <row r="36" spans="1:24" x14ac:dyDescent="0.25">
      <c r="A36">
        <v>1229</v>
      </c>
      <c r="B36">
        <v>0.86912751677852296</v>
      </c>
      <c r="C36">
        <v>0.88186813186813096</v>
      </c>
      <c r="D36">
        <v>0.87613293051359498</v>
      </c>
      <c r="E36">
        <v>0.87549782432332701</v>
      </c>
      <c r="F36">
        <v>0.87605594794507702</v>
      </c>
      <c r="G36">
        <v>0.85761589403973504</v>
      </c>
      <c r="H36">
        <v>0.89166666666666605</v>
      </c>
      <c r="I36">
        <v>0.87613293051359498</v>
      </c>
      <c r="J36">
        <v>0.87464128035319999</v>
      </c>
      <c r="K36">
        <v>0.87613293051359498</v>
      </c>
      <c r="L36">
        <v>0.86333333333333295</v>
      </c>
      <c r="M36">
        <v>0.88674033149171205</v>
      </c>
      <c r="N36">
        <v>0.87613293051359498</v>
      </c>
      <c r="O36">
        <v>0.87503683241252295</v>
      </c>
      <c r="P36">
        <v>0.876062214507074</v>
      </c>
      <c r="Q36">
        <v>302</v>
      </c>
      <c r="R36">
        <v>360</v>
      </c>
      <c r="S36">
        <v>0.87613293051359498</v>
      </c>
      <c r="T36">
        <v>662</v>
      </c>
      <c r="U36">
        <v>662</v>
      </c>
      <c r="V36">
        <v>0.750138615655354</v>
      </c>
      <c r="W36">
        <v>0.35860886614359899</v>
      </c>
      <c r="X36">
        <v>3.4301388129692301E-2</v>
      </c>
    </row>
    <row r="37" spans="1:24" x14ac:dyDescent="0.25">
      <c r="A37">
        <v>2337</v>
      </c>
      <c r="B37">
        <v>0.851123595505618</v>
      </c>
      <c r="C37">
        <v>0.81907894736842102</v>
      </c>
      <c r="D37">
        <v>0.83636363636363598</v>
      </c>
      <c r="E37">
        <v>0.83510127143701895</v>
      </c>
      <c r="F37">
        <v>0.83646074135799098</v>
      </c>
      <c r="G37">
        <v>0.84636871508379796</v>
      </c>
      <c r="H37">
        <v>0.82450331125827803</v>
      </c>
      <c r="I37">
        <v>0.83636363636363598</v>
      </c>
      <c r="J37">
        <v>0.83543601317103799</v>
      </c>
      <c r="K37">
        <v>0.83636363636363598</v>
      </c>
      <c r="L37">
        <v>0.84873949579831898</v>
      </c>
      <c r="M37">
        <v>0.82178217821782096</v>
      </c>
      <c r="N37">
        <v>0.83636363636363598</v>
      </c>
      <c r="O37">
        <v>0.83526083700806997</v>
      </c>
      <c r="P37">
        <v>0.83640448078421303</v>
      </c>
      <c r="Q37">
        <v>358</v>
      </c>
      <c r="R37">
        <v>302</v>
      </c>
      <c r="S37">
        <v>0.83636363636363598</v>
      </c>
      <c r="T37">
        <v>660</v>
      </c>
      <c r="U37">
        <v>660</v>
      </c>
      <c r="V37">
        <v>0.67053720105413905</v>
      </c>
      <c r="W37">
        <v>0.342578737387285</v>
      </c>
      <c r="X37">
        <v>5.2710284081098298E-2</v>
      </c>
    </row>
    <row r="38" spans="1:24" x14ac:dyDescent="0.25">
      <c r="A38">
        <v>2439</v>
      </c>
      <c r="B38">
        <v>0.874233128834355</v>
      </c>
      <c r="C38">
        <v>0.90178571428571397</v>
      </c>
      <c r="D38">
        <v>0.88821752265860998</v>
      </c>
      <c r="E38">
        <v>0.88800942156003504</v>
      </c>
      <c r="F38">
        <v>0.88855048441633</v>
      </c>
      <c r="G38">
        <v>0.89622641509433898</v>
      </c>
      <c r="H38">
        <v>0.88081395348837199</v>
      </c>
      <c r="I38">
        <v>0.88821752265860998</v>
      </c>
      <c r="J38">
        <v>0.88852018429135504</v>
      </c>
      <c r="K38">
        <v>0.88821752265860998</v>
      </c>
      <c r="L38">
        <v>0.88509316770186297</v>
      </c>
      <c r="M38">
        <v>0.89117647058823501</v>
      </c>
      <c r="N38">
        <v>0.88821752265860998</v>
      </c>
      <c r="O38">
        <v>0.88813481914504899</v>
      </c>
      <c r="P38">
        <v>0.888254279775748</v>
      </c>
      <c r="Q38">
        <v>318</v>
      </c>
      <c r="R38">
        <v>344</v>
      </c>
      <c r="S38">
        <v>0.88821752265860998</v>
      </c>
      <c r="T38">
        <v>662</v>
      </c>
      <c r="U38">
        <v>662</v>
      </c>
      <c r="V38">
        <v>0.77652943787415296</v>
      </c>
      <c r="W38">
        <v>0.33928442261929198</v>
      </c>
      <c r="X38">
        <v>1.7308156788292402E-2</v>
      </c>
    </row>
    <row r="39" spans="1:24" x14ac:dyDescent="0.25">
      <c r="A39">
        <v>2498</v>
      </c>
      <c r="B39">
        <v>0.88269794721407602</v>
      </c>
      <c r="C39">
        <v>0.90031152647974999</v>
      </c>
      <c r="D39">
        <v>0.89123867069486395</v>
      </c>
      <c r="E39">
        <v>0.891504736846913</v>
      </c>
      <c r="F39">
        <v>0.89145152361650304</v>
      </c>
      <c r="G39">
        <v>0.90390390390390296</v>
      </c>
      <c r="H39">
        <v>0.87841945288753798</v>
      </c>
      <c r="I39">
        <v>0.89123867069486395</v>
      </c>
      <c r="J39">
        <v>0.89116167839572002</v>
      </c>
      <c r="K39">
        <v>0.89123867069486395</v>
      </c>
      <c r="L39">
        <v>0.89317507418397601</v>
      </c>
      <c r="M39">
        <v>0.88923076923076905</v>
      </c>
      <c r="N39">
        <v>0.89123867069486395</v>
      </c>
      <c r="O39">
        <v>0.89120292170737203</v>
      </c>
      <c r="P39">
        <v>0.89121483803653601</v>
      </c>
      <c r="Q39">
        <v>333</v>
      </c>
      <c r="R39">
        <v>329</v>
      </c>
      <c r="S39">
        <v>0.89123867069486395</v>
      </c>
      <c r="T39">
        <v>662</v>
      </c>
      <c r="U39">
        <v>662</v>
      </c>
      <c r="V39">
        <v>0.78266634005791602</v>
      </c>
      <c r="W39">
        <v>0.32774458288071601</v>
      </c>
      <c r="X39">
        <v>1.2805828467049399E-2</v>
      </c>
    </row>
    <row r="40" spans="1:24" x14ac:dyDescent="0.25">
      <c r="A40">
        <v>2618</v>
      </c>
      <c r="B40">
        <v>0.88695652173912998</v>
      </c>
      <c r="C40">
        <v>0.87066246056782304</v>
      </c>
      <c r="D40">
        <v>0.87915407854984895</v>
      </c>
      <c r="E40">
        <v>0.87880949115347695</v>
      </c>
      <c r="F40">
        <v>0.87920330532075897</v>
      </c>
      <c r="G40">
        <v>0.88184438040345803</v>
      </c>
      <c r="H40">
        <v>0.87619047619047596</v>
      </c>
      <c r="I40">
        <v>0.87915407854984895</v>
      </c>
      <c r="J40">
        <v>0.87901742829696705</v>
      </c>
      <c r="K40">
        <v>0.87915407854984895</v>
      </c>
      <c r="L40">
        <v>0.88439306358381498</v>
      </c>
      <c r="M40">
        <v>0.873417721518987</v>
      </c>
      <c r="N40">
        <v>0.87915407854984895</v>
      </c>
      <c r="O40">
        <v>0.87890539255140099</v>
      </c>
      <c r="P40">
        <v>0.879170657616412</v>
      </c>
      <c r="Q40">
        <v>347</v>
      </c>
      <c r="R40">
        <v>315</v>
      </c>
      <c r="S40">
        <v>0.87915407854984895</v>
      </c>
      <c r="T40">
        <v>662</v>
      </c>
      <c r="U40">
        <v>662</v>
      </c>
      <c r="V40">
        <v>0.757826890922916</v>
      </c>
      <c r="W40">
        <v>0.42491952391842103</v>
      </c>
      <c r="X40">
        <v>0.10839953384056</v>
      </c>
    </row>
    <row r="41" spans="1:24" x14ac:dyDescent="0.25">
      <c r="A41">
        <v>3045</v>
      </c>
      <c r="B41">
        <v>0.80441640378548895</v>
      </c>
      <c r="C41">
        <v>0.78235294117647003</v>
      </c>
      <c r="D41">
        <v>0.79299847792998401</v>
      </c>
      <c r="E41">
        <v>0.79338467248097899</v>
      </c>
      <c r="F41">
        <v>0.79340146354841401</v>
      </c>
      <c r="G41">
        <v>0.77507598784194498</v>
      </c>
      <c r="H41">
        <v>0.81097560975609695</v>
      </c>
      <c r="I41">
        <v>0.79299847792998401</v>
      </c>
      <c r="J41">
        <v>0.79302579879902102</v>
      </c>
      <c r="K41">
        <v>0.79299847792998401</v>
      </c>
      <c r="L41">
        <v>0.78947368421052599</v>
      </c>
      <c r="M41">
        <v>0.79640718562874202</v>
      </c>
      <c r="N41">
        <v>0.79299847792998401</v>
      </c>
      <c r="O41">
        <v>0.79294043491963395</v>
      </c>
      <c r="P41">
        <v>0.79293515828232997</v>
      </c>
      <c r="Q41">
        <v>329</v>
      </c>
      <c r="R41">
        <v>328</v>
      </c>
      <c r="S41">
        <v>0.79299847792998401</v>
      </c>
      <c r="T41">
        <v>657</v>
      </c>
      <c r="U41">
        <v>657</v>
      </c>
      <c r="V41">
        <v>0.58641036146755898</v>
      </c>
      <c r="W41">
        <v>0.36447514796932901</v>
      </c>
      <c r="X41">
        <v>9.2661381089181996E-2</v>
      </c>
    </row>
    <row r="42" spans="1:24" x14ac:dyDescent="0.25">
      <c r="A42" t="s">
        <v>24</v>
      </c>
      <c r="B42" s="1">
        <f t="shared" ref="B42:X42" si="0">QUARTILE(B2:B41,0)</f>
        <v>0.80441640378548895</v>
      </c>
      <c r="C42" s="1">
        <f t="shared" si="0"/>
        <v>0.78235294117647003</v>
      </c>
      <c r="D42" s="1">
        <f t="shared" si="0"/>
        <v>0.79299847792998401</v>
      </c>
      <c r="E42" s="1">
        <f t="shared" si="0"/>
        <v>0.79338467248097899</v>
      </c>
      <c r="F42" s="1">
        <f t="shared" si="0"/>
        <v>0.79340146354841401</v>
      </c>
      <c r="G42" s="1">
        <f t="shared" si="0"/>
        <v>0.77507598784194498</v>
      </c>
      <c r="H42" s="1">
        <f t="shared" si="0"/>
        <v>0.8</v>
      </c>
      <c r="I42" s="1">
        <f t="shared" si="0"/>
        <v>0.79299847792998401</v>
      </c>
      <c r="J42" s="1">
        <f t="shared" si="0"/>
        <v>0.79302579879902102</v>
      </c>
      <c r="K42" s="1">
        <f t="shared" si="0"/>
        <v>0.79299847792998401</v>
      </c>
      <c r="L42" s="1">
        <f t="shared" si="0"/>
        <v>0.78947368421052599</v>
      </c>
      <c r="M42" s="1">
        <f t="shared" si="0"/>
        <v>0.79640718562874202</v>
      </c>
      <c r="N42" s="1">
        <f t="shared" si="0"/>
        <v>0.79299847792998401</v>
      </c>
      <c r="O42" s="1">
        <f t="shared" si="0"/>
        <v>0.79294043491963395</v>
      </c>
      <c r="P42" s="1">
        <f t="shared" si="0"/>
        <v>0.79293515828232997</v>
      </c>
      <c r="Q42" s="1">
        <f t="shared" si="0"/>
        <v>149</v>
      </c>
      <c r="R42" s="1">
        <f t="shared" si="0"/>
        <v>135</v>
      </c>
      <c r="S42" s="1">
        <f t="shared" si="0"/>
        <v>0.79299847792998401</v>
      </c>
      <c r="T42" s="1">
        <f t="shared" si="0"/>
        <v>284</v>
      </c>
      <c r="U42" s="1">
        <f t="shared" si="0"/>
        <v>284</v>
      </c>
      <c r="V42" s="1">
        <f t="shared" si="0"/>
        <v>0.58641036146755898</v>
      </c>
      <c r="W42" s="1">
        <f t="shared" si="0"/>
        <v>0.313944284032601</v>
      </c>
      <c r="X42" s="1">
        <f t="shared" si="0"/>
        <v>1.2805828467049399E-2</v>
      </c>
    </row>
    <row r="43" spans="1:24" x14ac:dyDescent="0.25">
      <c r="A43" t="s">
        <v>25</v>
      </c>
      <c r="B43" s="1">
        <f t="shared" ref="B43:X43" si="1">QUARTILE(B2:B41,1)</f>
        <v>0.83336765404720348</v>
      </c>
      <c r="C43" s="1">
        <f t="shared" si="1"/>
        <v>0.84206941058367923</v>
      </c>
      <c r="D43" s="1">
        <f t="shared" si="1"/>
        <v>0.84158387454043804</v>
      </c>
      <c r="E43" s="1">
        <f t="shared" si="1"/>
        <v>0.84048551620131429</v>
      </c>
      <c r="F43" s="1">
        <f t="shared" si="1"/>
        <v>0.84178023773138855</v>
      </c>
      <c r="G43" s="1">
        <f t="shared" si="1"/>
        <v>0.83677811991633722</v>
      </c>
      <c r="H43" s="1">
        <f t="shared" si="1"/>
        <v>0.82994903773107098</v>
      </c>
      <c r="I43" s="1">
        <f t="shared" si="1"/>
        <v>0.84158387454043804</v>
      </c>
      <c r="J43" s="1">
        <f t="shared" si="1"/>
        <v>0.84009097753439776</v>
      </c>
      <c r="K43" s="1">
        <f t="shared" si="1"/>
        <v>0.84158387454043804</v>
      </c>
      <c r="L43" s="1">
        <f t="shared" si="1"/>
        <v>0.83962505750288019</v>
      </c>
      <c r="M43" s="1">
        <f t="shared" si="1"/>
        <v>0.84025102309891953</v>
      </c>
      <c r="N43" s="1">
        <f t="shared" si="1"/>
        <v>0.84158387454043804</v>
      </c>
      <c r="O43" s="1">
        <f t="shared" si="1"/>
        <v>0.8393614292019933</v>
      </c>
      <c r="P43" s="1">
        <f t="shared" si="1"/>
        <v>0.84157985575154348</v>
      </c>
      <c r="Q43" s="1">
        <f t="shared" si="1"/>
        <v>304.75</v>
      </c>
      <c r="R43" s="1">
        <f t="shared" si="1"/>
        <v>315</v>
      </c>
      <c r="S43" s="1">
        <f t="shared" si="1"/>
        <v>0.84158387454043804</v>
      </c>
      <c r="T43" s="1">
        <f t="shared" si="1"/>
        <v>660</v>
      </c>
      <c r="U43" s="1">
        <f t="shared" si="1"/>
        <v>660</v>
      </c>
      <c r="V43" s="1">
        <f t="shared" si="1"/>
        <v>0.68057635593059629</v>
      </c>
      <c r="W43" s="1">
        <f t="shared" si="1"/>
        <v>0.34175515869528672</v>
      </c>
      <c r="X43" s="1">
        <f t="shared" si="1"/>
        <v>3.4232196465908853E-2</v>
      </c>
    </row>
    <row r="44" spans="1:24" x14ac:dyDescent="0.25">
      <c r="A44" t="s">
        <v>26</v>
      </c>
      <c r="B44" s="1">
        <f>QUARTILE(B2:B41,2)</f>
        <v>0.84953093199417096</v>
      </c>
      <c r="C44" s="1">
        <f t="shared" ref="C44:X44" si="2">QUARTILE(C2:C41,2)</f>
        <v>0.86054734460080606</v>
      </c>
      <c r="D44" s="1">
        <f t="shared" si="2"/>
        <v>0.85347432024169101</v>
      </c>
      <c r="E44" s="1">
        <f t="shared" si="2"/>
        <v>0.85276674523017004</v>
      </c>
      <c r="F44" s="1">
        <f t="shared" si="2"/>
        <v>0.85363587290724841</v>
      </c>
      <c r="G44" s="1">
        <f t="shared" si="2"/>
        <v>0.86274759152215741</v>
      </c>
      <c r="H44" s="1">
        <f t="shared" si="2"/>
        <v>0.86123648673242803</v>
      </c>
      <c r="I44" s="1">
        <f t="shared" si="2"/>
        <v>0.85347432024169101</v>
      </c>
      <c r="J44" s="1">
        <f t="shared" si="2"/>
        <v>0.85294002303993199</v>
      </c>
      <c r="K44" s="1">
        <f t="shared" si="2"/>
        <v>0.85347432024169101</v>
      </c>
      <c r="L44" s="1">
        <f t="shared" si="2"/>
        <v>0.85178128323289548</v>
      </c>
      <c r="M44" s="1">
        <f t="shared" si="2"/>
        <v>0.85690195133702707</v>
      </c>
      <c r="N44" s="1">
        <f t="shared" si="2"/>
        <v>0.85347432024169101</v>
      </c>
      <c r="O44" s="1">
        <f t="shared" si="2"/>
        <v>0.85268108305372103</v>
      </c>
      <c r="P44" s="1">
        <f t="shared" si="2"/>
        <v>0.85342835637033443</v>
      </c>
      <c r="Q44" s="1">
        <f t="shared" si="2"/>
        <v>317.5</v>
      </c>
      <c r="R44" s="1">
        <f t="shared" si="2"/>
        <v>336</v>
      </c>
      <c r="S44" s="1">
        <f t="shared" si="2"/>
        <v>0.85347432024169101</v>
      </c>
      <c r="T44" s="1">
        <f t="shared" si="2"/>
        <v>662</v>
      </c>
      <c r="U44" s="1">
        <f t="shared" si="2"/>
        <v>662</v>
      </c>
      <c r="V44" s="1">
        <f t="shared" si="2"/>
        <v>0.70539422039080246</v>
      </c>
      <c r="W44" s="1">
        <f t="shared" si="2"/>
        <v>0.35837775448435499</v>
      </c>
      <c r="X44" s="1">
        <f t="shared" si="2"/>
        <v>6.7182068754273752E-2</v>
      </c>
    </row>
    <row r="45" spans="1:24" x14ac:dyDescent="0.25">
      <c r="A45" t="s">
        <v>27</v>
      </c>
      <c r="B45" s="1">
        <f>QUARTILE(B2:B41,3)</f>
        <v>0.86791279402112909</v>
      </c>
      <c r="C45" s="1">
        <f t="shared" ref="C45:X45" si="3">QUARTILE(C2:C41,3)</f>
        <v>0.8743430570052555</v>
      </c>
      <c r="D45" s="1">
        <f t="shared" si="3"/>
        <v>0.86981139100463722</v>
      </c>
      <c r="E45" s="1">
        <f t="shared" si="3"/>
        <v>0.86907134548864806</v>
      </c>
      <c r="F45" s="1">
        <f t="shared" si="3"/>
        <v>0.87100225751094618</v>
      </c>
      <c r="G45" s="1">
        <f t="shared" si="3"/>
        <v>0.87464775611914525</v>
      </c>
      <c r="H45" s="1">
        <f t="shared" si="3"/>
        <v>0.87152478237000974</v>
      </c>
      <c r="I45" s="1">
        <f t="shared" si="3"/>
        <v>0.86981139100463722</v>
      </c>
      <c r="J45" s="1">
        <f t="shared" si="3"/>
        <v>0.86904270622845403</v>
      </c>
      <c r="K45" s="1">
        <f t="shared" si="3"/>
        <v>0.86981139100463722</v>
      </c>
      <c r="L45" s="1">
        <f t="shared" si="3"/>
        <v>0.86964973409132584</v>
      </c>
      <c r="M45" s="1">
        <f t="shared" si="3"/>
        <v>0.86838840874428025</v>
      </c>
      <c r="N45" s="1">
        <f t="shared" si="3"/>
        <v>0.86981139100463722</v>
      </c>
      <c r="O45" s="1">
        <f t="shared" si="3"/>
        <v>0.86915452347165301</v>
      </c>
      <c r="P45" s="1">
        <f t="shared" si="3"/>
        <v>0.8696342834079972</v>
      </c>
      <c r="Q45" s="1">
        <f t="shared" si="3"/>
        <v>331.5</v>
      </c>
      <c r="R45" s="1">
        <f t="shared" si="3"/>
        <v>352.25</v>
      </c>
      <c r="S45" s="1">
        <f t="shared" si="3"/>
        <v>0.86981139100463722</v>
      </c>
      <c r="T45" s="1">
        <f t="shared" si="3"/>
        <v>662</v>
      </c>
      <c r="U45" s="1">
        <f t="shared" si="3"/>
        <v>662</v>
      </c>
      <c r="V45" s="1">
        <f t="shared" si="3"/>
        <v>0.73953855524948198</v>
      </c>
      <c r="W45" s="1">
        <f t="shared" si="3"/>
        <v>0.3862802643866573</v>
      </c>
      <c r="X45" s="1">
        <f t="shared" si="3"/>
        <v>9.4025257832992051E-2</v>
      </c>
    </row>
    <row r="46" spans="1:24" x14ac:dyDescent="0.25">
      <c r="A46" t="s">
        <v>28</v>
      </c>
      <c r="B46" s="1">
        <f>QUARTILE(B2:B41,4)</f>
        <v>0.90579710144927505</v>
      </c>
      <c r="C46" s="1">
        <f t="shared" ref="C46:X46" si="4">QUARTILE(C2:C41,4)</f>
        <v>0.90178571428571397</v>
      </c>
      <c r="D46" s="1">
        <f t="shared" si="4"/>
        <v>0.89123867069486395</v>
      </c>
      <c r="E46" s="1">
        <f t="shared" si="4"/>
        <v>0.891504736846913</v>
      </c>
      <c r="F46" s="1">
        <f t="shared" si="4"/>
        <v>0.89145152361650304</v>
      </c>
      <c r="G46" s="1">
        <f t="shared" si="4"/>
        <v>0.91642651296829902</v>
      </c>
      <c r="H46" s="1">
        <f t="shared" si="4"/>
        <v>0.90370370370370301</v>
      </c>
      <c r="I46" s="1">
        <f t="shared" si="4"/>
        <v>0.89123867069486395</v>
      </c>
      <c r="J46" s="1">
        <f t="shared" si="4"/>
        <v>0.89116167839572002</v>
      </c>
      <c r="K46" s="1">
        <f t="shared" si="4"/>
        <v>0.89123867069486395</v>
      </c>
      <c r="L46" s="1">
        <f t="shared" si="4"/>
        <v>0.89317507418397601</v>
      </c>
      <c r="M46" s="1">
        <f t="shared" si="4"/>
        <v>0.89404934687953497</v>
      </c>
      <c r="N46" s="1">
        <f t="shared" si="4"/>
        <v>0.89123867069486395</v>
      </c>
      <c r="O46" s="1">
        <f t="shared" si="4"/>
        <v>0.89120292170737203</v>
      </c>
      <c r="P46" s="1">
        <f t="shared" si="4"/>
        <v>0.89121483803653601</v>
      </c>
      <c r="Q46" s="1">
        <f t="shared" si="4"/>
        <v>375</v>
      </c>
      <c r="R46" s="1">
        <f t="shared" si="4"/>
        <v>385</v>
      </c>
      <c r="S46" s="1">
        <f t="shared" si="4"/>
        <v>0.89123867069486395</v>
      </c>
      <c r="T46" s="1">
        <f t="shared" si="4"/>
        <v>663</v>
      </c>
      <c r="U46" s="1">
        <f t="shared" si="4"/>
        <v>663</v>
      </c>
      <c r="V46" s="1">
        <f t="shared" si="4"/>
        <v>0.78266634005791602</v>
      </c>
      <c r="W46" s="1">
        <f t="shared" si="4"/>
        <v>0.47294507839142502</v>
      </c>
      <c r="X46" s="1">
        <f t="shared" si="4"/>
        <v>0.190608168225855</v>
      </c>
    </row>
    <row r="47" spans="1:24" x14ac:dyDescent="0.25">
      <c r="A47" t="s">
        <v>29</v>
      </c>
      <c r="B47" s="1">
        <f>STDEV(B2:B41)</f>
        <v>2.6508172161101722E-2</v>
      </c>
      <c r="C47" s="1">
        <f t="shared" ref="C47:X47" si="5">STDEV(C2:C41)</f>
        <v>2.7489650552414577E-2</v>
      </c>
      <c r="D47" s="1">
        <f t="shared" si="5"/>
        <v>1.9504580077638178E-2</v>
      </c>
      <c r="E47" s="1">
        <f t="shared" si="5"/>
        <v>1.9642604938160578E-2</v>
      </c>
      <c r="F47" s="1">
        <f t="shared" si="5"/>
        <v>1.9476181812359026E-2</v>
      </c>
      <c r="G47" s="1">
        <f t="shared" si="5"/>
        <v>3.1582858832779982E-2</v>
      </c>
      <c r="H47" s="1">
        <f t="shared" si="5"/>
        <v>2.7675575599944335E-2</v>
      </c>
      <c r="I47" s="1">
        <f t="shared" si="5"/>
        <v>1.9504580077638178E-2</v>
      </c>
      <c r="J47" s="1">
        <f t="shared" si="5"/>
        <v>1.9870986679101674E-2</v>
      </c>
      <c r="K47" s="1">
        <f t="shared" si="5"/>
        <v>1.9504580077638178E-2</v>
      </c>
      <c r="L47" s="1">
        <f t="shared" si="5"/>
        <v>2.418882239109367E-2</v>
      </c>
      <c r="M47" s="1">
        <f t="shared" si="5"/>
        <v>2.2312404115154689E-2</v>
      </c>
      <c r="N47" s="1">
        <f t="shared" si="5"/>
        <v>1.9504580077638178E-2</v>
      </c>
      <c r="O47" s="1">
        <f t="shared" si="5"/>
        <v>1.9780358370519932E-2</v>
      </c>
      <c r="P47" s="1">
        <f t="shared" si="5"/>
        <v>1.9538751852589385E-2</v>
      </c>
      <c r="Q47" s="1">
        <f t="shared" si="5"/>
        <v>37.235356784537359</v>
      </c>
      <c r="R47" s="1">
        <f t="shared" si="5"/>
        <v>51.92276685567429</v>
      </c>
      <c r="S47" s="1">
        <f t="shared" si="5"/>
        <v>1.9504580077638178E-2</v>
      </c>
      <c r="T47" s="1">
        <f t="shared" si="5"/>
        <v>76.994800856774532</v>
      </c>
      <c r="U47" s="1">
        <f t="shared" si="5"/>
        <v>76.994800856774532</v>
      </c>
      <c r="V47" s="1">
        <f t="shared" si="5"/>
        <v>3.9468571972516284E-2</v>
      </c>
      <c r="W47" s="1">
        <f t="shared" si="5"/>
        <v>3.6561678818766104E-2</v>
      </c>
      <c r="X47" s="1">
        <f t="shared" si="5"/>
        <v>4.1342255619276513E-2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I1" activeCellId="5" sqref="J30 B1:B11 C1:C11 G1:G11 H1:H11 I1:I11"/>
    </sheetView>
  </sheetViews>
  <sheetFormatPr defaultColWidth="8.875" defaultRowHeight="16.5" x14ac:dyDescent="0.25"/>
  <sheetData>
    <row r="1" spans="1:24" x14ac:dyDescent="0.25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5">
      <c r="A2">
        <f>precisionRate_ann!A$31</f>
        <v>2330</v>
      </c>
      <c r="B2">
        <f>precisionRate_ann!B$31</f>
        <v>0.80496453900709197</v>
      </c>
      <c r="C2">
        <f>precisionRate_ann!C$31</f>
        <v>0.86842105263157898</v>
      </c>
      <c r="D2">
        <f>precisionRate_ann!D$31</f>
        <v>0.841389728096676</v>
      </c>
      <c r="E2">
        <f>precisionRate_ann!E$31</f>
        <v>0.83669279581933498</v>
      </c>
      <c r="F2">
        <f>precisionRate_ann!F$31</f>
        <v>0.84186900690048705</v>
      </c>
      <c r="G2">
        <f>precisionRate_ann!G$31</f>
        <v>0.819494584837545</v>
      </c>
      <c r="H2">
        <f>precisionRate_ann!H$31</f>
        <v>0.85714285714285698</v>
      </c>
      <c r="I2">
        <f>precisionRate_ann!I$31</f>
        <v>0.841389728096676</v>
      </c>
      <c r="J2">
        <f>precisionRate_ann!J$31</f>
        <v>0.83831872099020099</v>
      </c>
      <c r="K2">
        <f>precisionRate_ann!K$31</f>
        <v>0.841389728096676</v>
      </c>
      <c r="L2">
        <f>precisionRate_ann!L$31</f>
        <v>0.81216457960643995</v>
      </c>
      <c r="M2">
        <f>precisionRate_ann!M$31</f>
        <v>0.86274509803921495</v>
      </c>
      <c r="N2">
        <f>precisionRate_ann!N$31</f>
        <v>0.841389728096676</v>
      </c>
      <c r="O2">
        <f>precisionRate_ann!O$31</f>
        <v>0.83745483882282701</v>
      </c>
      <c r="P2">
        <f>precisionRate_ann!P$31</f>
        <v>0.84158074213909595</v>
      </c>
      <c r="Q2">
        <f>precisionRate_ann!Q$31</f>
        <v>277</v>
      </c>
      <c r="R2">
        <f>precisionRate_ann!R$31</f>
        <v>385</v>
      </c>
      <c r="S2">
        <f>precisionRate_ann!S$31</f>
        <v>0.841389728096676</v>
      </c>
      <c r="T2">
        <f>precisionRate_ann!T$31</f>
        <v>662</v>
      </c>
      <c r="U2">
        <f>precisionRate_ann!U$31</f>
        <v>662</v>
      </c>
      <c r="V2">
        <f>precisionRate_ann!V$31</f>
        <v>0.67500955859369105</v>
      </c>
      <c r="W2">
        <f>precisionRate_ann!W$31</f>
        <v>0.38101408113577101</v>
      </c>
      <c r="X2">
        <f>precisionRate_ann!X$31</f>
        <v>0.10873392363502001</v>
      </c>
    </row>
    <row r="3" spans="1:24" x14ac:dyDescent="0.25">
      <c r="A3">
        <f>precisionRate_ann!A$12</f>
        <v>2454</v>
      </c>
      <c r="B3">
        <f>precisionRate_ann!B$12</f>
        <v>0.892063492063492</v>
      </c>
      <c r="C3">
        <f>precisionRate_ann!C$12</f>
        <v>0.88760806916426505</v>
      </c>
      <c r="D3">
        <f>precisionRate_ann!D$12</f>
        <v>0.88972809667673702</v>
      </c>
      <c r="E3">
        <f>precisionRate_ann!E$12</f>
        <v>0.88983578061387802</v>
      </c>
      <c r="F3">
        <f>precisionRate_ann!F$12</f>
        <v>0.88976174790709295</v>
      </c>
      <c r="G3">
        <f>precisionRate_ann!G$12</f>
        <v>0.87812500000000004</v>
      </c>
      <c r="H3">
        <f>precisionRate_ann!H$12</f>
        <v>0.90058479532163704</v>
      </c>
      <c r="I3">
        <f>precisionRate_ann!I$12</f>
        <v>0.88972809667673702</v>
      </c>
      <c r="J3">
        <f>precisionRate_ann!J$12</f>
        <v>0.88935489766081799</v>
      </c>
      <c r="K3">
        <f>precisionRate_ann!K$12</f>
        <v>0.88972809667673702</v>
      </c>
      <c r="L3">
        <f>precisionRate_ann!L$12</f>
        <v>0.88503937007874001</v>
      </c>
      <c r="M3">
        <f>precisionRate_ann!M$12</f>
        <v>0.89404934687953497</v>
      </c>
      <c r="N3">
        <f>precisionRate_ann!N$12</f>
        <v>0.88972809667673702</v>
      </c>
      <c r="O3">
        <f>precisionRate_ann!O$12</f>
        <v>0.88954435847913704</v>
      </c>
      <c r="P3">
        <f>precisionRate_ann!P$12</f>
        <v>0.88969407108458898</v>
      </c>
      <c r="Q3">
        <f>precisionRate_ann!Q$12</f>
        <v>320</v>
      </c>
      <c r="R3">
        <f>precisionRate_ann!R$12</f>
        <v>342</v>
      </c>
      <c r="S3">
        <f>precisionRate_ann!S$12</f>
        <v>0.88972809667673702</v>
      </c>
      <c r="T3">
        <f>precisionRate_ann!T$12</f>
        <v>662</v>
      </c>
      <c r="U3">
        <f>precisionRate_ann!U$12</f>
        <v>662</v>
      </c>
      <c r="V3">
        <f>precisionRate_ann!V$12</f>
        <v>0.77919052988455095</v>
      </c>
      <c r="W3">
        <f>precisionRate_ann!W$12</f>
        <v>0.35814664282511099</v>
      </c>
      <c r="X3">
        <f>precisionRate_ann!X$12</f>
        <v>8.5342369481961305E-2</v>
      </c>
    </row>
    <row r="4" spans="1:24" x14ac:dyDescent="0.25">
      <c r="A4">
        <f>precisionRate_ann!A$28</f>
        <v>3034</v>
      </c>
      <c r="B4">
        <f>precisionRate_ann!B$28</f>
        <v>0.80573248407643305</v>
      </c>
      <c r="C4">
        <f>precisionRate_ann!C$28</f>
        <v>0.856321839080459</v>
      </c>
      <c r="D4">
        <f>precisionRate_ann!D$28</f>
        <v>0.83232628398791497</v>
      </c>
      <c r="E4">
        <f>precisionRate_ann!E$28</f>
        <v>0.83102716157844603</v>
      </c>
      <c r="F4">
        <f>precisionRate_ann!F$28</f>
        <v>0.83316689260580701</v>
      </c>
      <c r="G4">
        <f>precisionRate_ann!G$28</f>
        <v>0.83498349834983498</v>
      </c>
      <c r="H4">
        <f>precisionRate_ann!H$28</f>
        <v>0.83008356545961004</v>
      </c>
      <c r="I4">
        <f>precisionRate_ann!I$28</f>
        <v>0.83232628398791497</v>
      </c>
      <c r="J4">
        <f>precisionRate_ann!J$28</f>
        <v>0.83253353190472201</v>
      </c>
      <c r="K4">
        <f>precisionRate_ann!K$28</f>
        <v>0.83232628398791497</v>
      </c>
      <c r="L4">
        <f>precisionRate_ann!L$28</f>
        <v>0.82009724473257695</v>
      </c>
      <c r="M4">
        <f>precisionRate_ann!M$28</f>
        <v>0.84299858557284302</v>
      </c>
      <c r="N4">
        <f>precisionRate_ann!N$28</f>
        <v>0.83232628398791497</v>
      </c>
      <c r="O4">
        <f>precisionRate_ann!O$28</f>
        <v>0.83154791515270998</v>
      </c>
      <c r="P4">
        <f>precisionRate_ann!P$28</f>
        <v>0.83251655192540996</v>
      </c>
      <c r="Q4">
        <f>precisionRate_ann!Q$28</f>
        <v>303</v>
      </c>
      <c r="R4">
        <f>precisionRate_ann!R$28</f>
        <v>359</v>
      </c>
      <c r="S4">
        <f>precisionRate_ann!S$28</f>
        <v>0.83232628398791497</v>
      </c>
      <c r="T4">
        <f>precisionRate_ann!T$28</f>
        <v>662</v>
      </c>
      <c r="U4">
        <f>precisionRate_ann!U$28</f>
        <v>662</v>
      </c>
      <c r="V4">
        <f>precisionRate_ann!V$28</f>
        <v>0.66355898365126798</v>
      </c>
      <c r="W4">
        <f>precisionRate_ann!W$28</f>
        <v>0.33915505289071701</v>
      </c>
      <c r="X4">
        <f>precisionRate_ann!X$28</f>
        <v>1.9813817902145599E-2</v>
      </c>
    </row>
    <row r="5" spans="1:24" x14ac:dyDescent="0.25">
      <c r="A5">
        <f>precisionRate_ann!A$18</f>
        <v>2379</v>
      </c>
      <c r="B5">
        <f>precisionRate_ann!B$18</f>
        <v>0.84887459807073895</v>
      </c>
      <c r="C5">
        <f>precisionRate_ann!C$18</f>
        <v>0.88920454545454497</v>
      </c>
      <c r="D5">
        <f>precisionRate_ann!D$18</f>
        <v>0.87028657616892902</v>
      </c>
      <c r="E5">
        <f>precisionRate_ann!E$18</f>
        <v>0.86903957176264202</v>
      </c>
      <c r="F5">
        <f>precisionRate_ann!F$18</f>
        <v>0.87077321203479696</v>
      </c>
      <c r="G5">
        <f>precisionRate_ann!G$18</f>
        <v>0.87128712871287095</v>
      </c>
      <c r="H5">
        <f>precisionRate_ann!H$18</f>
        <v>0.86944444444444402</v>
      </c>
      <c r="I5">
        <f>precisionRate_ann!I$18</f>
        <v>0.87028657616892902</v>
      </c>
      <c r="J5">
        <f>precisionRate_ann!J$18</f>
        <v>0.87036578657865704</v>
      </c>
      <c r="K5">
        <f>precisionRate_ann!K$18</f>
        <v>0.87028657616892902</v>
      </c>
      <c r="L5">
        <f>precisionRate_ann!L$18</f>
        <v>0.85993485342019504</v>
      </c>
      <c r="M5">
        <f>precisionRate_ann!M$18</f>
        <v>0.87921348314606695</v>
      </c>
      <c r="N5">
        <f>precisionRate_ann!N$18</f>
        <v>0.87028657616892902</v>
      </c>
      <c r="O5">
        <f>precisionRate_ann!O$18</f>
        <v>0.86957416828313105</v>
      </c>
      <c r="P5">
        <f>precisionRate_ann!P$18</f>
        <v>0.87040288766048701</v>
      </c>
      <c r="Q5">
        <f>precisionRate_ann!Q$18</f>
        <v>303</v>
      </c>
      <c r="R5">
        <f>precisionRate_ann!R$18</f>
        <v>360</v>
      </c>
      <c r="S5">
        <f>precisionRate_ann!S$18</f>
        <v>0.87028657616892902</v>
      </c>
      <c r="T5">
        <f>precisionRate_ann!T$18</f>
        <v>663</v>
      </c>
      <c r="U5">
        <f>precisionRate_ann!U$18</f>
        <v>663</v>
      </c>
      <c r="V5">
        <f>precisionRate_ann!V$18</f>
        <v>0.73940416897532302</v>
      </c>
      <c r="W5">
        <f>precisionRate_ann!W$18</f>
        <v>0.34897456336028798</v>
      </c>
      <c r="X5">
        <f>precisionRate_ann!X$18</f>
        <v>6.9668223145639599E-2</v>
      </c>
    </row>
    <row r="6" spans="1:24" x14ac:dyDescent="0.25">
      <c r="A6">
        <f>precisionRate_ann!A$25</f>
        <v>2408</v>
      </c>
      <c r="B6">
        <f>precisionRate_ann!B$25</f>
        <v>0.80523255813953398</v>
      </c>
      <c r="C6">
        <f>precisionRate_ann!C$25</f>
        <v>0.873417721518987</v>
      </c>
      <c r="D6">
        <f>precisionRate_ann!D$25</f>
        <v>0.837878787878787</v>
      </c>
      <c r="E6">
        <f>precisionRate_ann!E$25</f>
        <v>0.83932513982926105</v>
      </c>
      <c r="F6">
        <f>precisionRate_ann!F$25</f>
        <v>0.84066818092612905</v>
      </c>
      <c r="G6">
        <f>precisionRate_ann!G$25</f>
        <v>0.87381703470031502</v>
      </c>
      <c r="H6">
        <f>precisionRate_ann!H$25</f>
        <v>0.80466472303206904</v>
      </c>
      <c r="I6">
        <f>precisionRate_ann!I$25</f>
        <v>0.837878787878787</v>
      </c>
      <c r="J6">
        <f>precisionRate_ann!J$25</f>
        <v>0.83924087886619203</v>
      </c>
      <c r="K6">
        <f>precisionRate_ann!K$25</f>
        <v>0.837878787878787</v>
      </c>
      <c r="L6">
        <f>precisionRate_ann!L$25</f>
        <v>0.83812405446293403</v>
      </c>
      <c r="M6">
        <f>precisionRate_ann!M$25</f>
        <v>0.83763277693474902</v>
      </c>
      <c r="N6">
        <f>precisionRate_ann!N$25</f>
        <v>0.837878787878787</v>
      </c>
      <c r="O6">
        <f>precisionRate_ann!O$25</f>
        <v>0.83787841569884203</v>
      </c>
      <c r="P6">
        <f>precisionRate_ann!P$25</f>
        <v>0.83786873902025605</v>
      </c>
      <c r="Q6">
        <f>precisionRate_ann!Q$25</f>
        <v>317</v>
      </c>
      <c r="R6">
        <f>precisionRate_ann!R$25</f>
        <v>343</v>
      </c>
      <c r="S6">
        <f>precisionRate_ann!S$25</f>
        <v>0.837878787878787</v>
      </c>
      <c r="T6">
        <f>precisionRate_ann!T$25</f>
        <v>660</v>
      </c>
      <c r="U6">
        <f>precisionRate_ann!U$25</f>
        <v>660</v>
      </c>
      <c r="V6">
        <f>precisionRate_ann!V$25</f>
        <v>0.678566013463899</v>
      </c>
      <c r="W6">
        <f>precisionRate_ann!W$25</f>
        <v>0.38424150893982301</v>
      </c>
      <c r="X6">
        <f>precisionRate_ann!X$25</f>
        <v>0.190608168225855</v>
      </c>
    </row>
    <row r="7" spans="1:24" x14ac:dyDescent="0.25">
      <c r="A7">
        <f>precisionRate_ann!A$4</f>
        <v>2344</v>
      </c>
      <c r="B7">
        <f>precisionRate_ann!B$4</f>
        <v>0.86268656716417902</v>
      </c>
      <c r="C7">
        <f>precisionRate_ann!C$4</f>
        <v>0.874617737003058</v>
      </c>
      <c r="D7">
        <f>precisionRate_ann!D$4</f>
        <v>0.86858006042295999</v>
      </c>
      <c r="E7">
        <f>precisionRate_ann!E$4</f>
        <v>0.86865215208361801</v>
      </c>
      <c r="F7">
        <f>precisionRate_ann!F$4</f>
        <v>0.86867017499878296</v>
      </c>
      <c r="G7">
        <f>precisionRate_ann!G$4</f>
        <v>0.87575757575757496</v>
      </c>
      <c r="H7">
        <f>precisionRate_ann!H$4</f>
        <v>0.86144578313252995</v>
      </c>
      <c r="I7">
        <f>precisionRate_ann!I$4</f>
        <v>0.86858006042295999</v>
      </c>
      <c r="J7">
        <f>precisionRate_ann!J$4</f>
        <v>0.86860167944505295</v>
      </c>
      <c r="K7">
        <f>precisionRate_ann!K$4</f>
        <v>0.86858006042295999</v>
      </c>
      <c r="L7">
        <f>precisionRate_ann!L$4</f>
        <v>0.86917293233082704</v>
      </c>
      <c r="M7">
        <f>precisionRate_ann!M$4</f>
        <v>0.86798179059180502</v>
      </c>
      <c r="N7">
        <f>precisionRate_ann!N$4</f>
        <v>0.86858006042295999</v>
      </c>
      <c r="O7">
        <f>precisionRate_ann!O$4</f>
        <v>0.86857736146131603</v>
      </c>
      <c r="P7">
        <f>precisionRate_ann!P$4</f>
        <v>0.86857556215355303</v>
      </c>
      <c r="Q7">
        <f>precisionRate_ann!Q$4</f>
        <v>330</v>
      </c>
      <c r="R7">
        <f>precisionRate_ann!R$4</f>
        <v>332</v>
      </c>
      <c r="S7">
        <f>precisionRate_ann!S$4</f>
        <v>0.86858006042295999</v>
      </c>
      <c r="T7">
        <f>precisionRate_ann!T$4</f>
        <v>662</v>
      </c>
      <c r="U7">
        <f>precisionRate_ann!U$4</f>
        <v>662</v>
      </c>
      <c r="V7">
        <f>precisionRate_ann!V$4</f>
        <v>0.73725382980098397</v>
      </c>
      <c r="W7">
        <f>precisionRate_ann!W$4</f>
        <v>0.41261286260095797</v>
      </c>
      <c r="X7">
        <f>precisionRate_ann!X$4</f>
        <v>0.140261124679252</v>
      </c>
    </row>
    <row r="8" spans="1:24" x14ac:dyDescent="0.25">
      <c r="A8">
        <f>precisionRate_ann!A$37</f>
        <v>2337</v>
      </c>
      <c r="B8">
        <f>precisionRate_ann!B$37</f>
        <v>0.851123595505618</v>
      </c>
      <c r="C8">
        <f>precisionRate_ann!C$37</f>
        <v>0.81907894736842102</v>
      </c>
      <c r="D8">
        <f>precisionRate_ann!D$37</f>
        <v>0.83636363636363598</v>
      </c>
      <c r="E8">
        <f>precisionRate_ann!E$37</f>
        <v>0.83510127143701895</v>
      </c>
      <c r="F8">
        <f>precisionRate_ann!F$37</f>
        <v>0.83646074135799098</v>
      </c>
      <c r="G8">
        <f>precisionRate_ann!G$37</f>
        <v>0.84636871508379796</v>
      </c>
      <c r="H8">
        <f>precisionRate_ann!H$37</f>
        <v>0.82450331125827803</v>
      </c>
      <c r="I8">
        <f>precisionRate_ann!I$37</f>
        <v>0.83636363636363598</v>
      </c>
      <c r="J8">
        <f>precisionRate_ann!J$37</f>
        <v>0.83543601317103799</v>
      </c>
      <c r="K8">
        <f>precisionRate_ann!K$37</f>
        <v>0.83636363636363598</v>
      </c>
      <c r="L8">
        <f>precisionRate_ann!L$37</f>
        <v>0.84873949579831898</v>
      </c>
      <c r="M8">
        <f>precisionRate_ann!M$37</f>
        <v>0.82178217821782096</v>
      </c>
      <c r="N8">
        <f>precisionRate_ann!N$37</f>
        <v>0.83636363636363598</v>
      </c>
      <c r="O8">
        <f>precisionRate_ann!O$37</f>
        <v>0.83526083700806997</v>
      </c>
      <c r="P8">
        <f>precisionRate_ann!P$37</f>
        <v>0.83640448078421303</v>
      </c>
      <c r="Q8">
        <f>precisionRate_ann!Q$37</f>
        <v>358</v>
      </c>
      <c r="R8">
        <f>precisionRate_ann!R$37</f>
        <v>302</v>
      </c>
      <c r="S8">
        <f>precisionRate_ann!S$37</f>
        <v>0.83636363636363598</v>
      </c>
      <c r="T8">
        <f>precisionRate_ann!T$37</f>
        <v>660</v>
      </c>
      <c r="U8">
        <f>precisionRate_ann!U$37</f>
        <v>660</v>
      </c>
      <c r="V8">
        <f>precisionRate_ann!V$37</f>
        <v>0.67053720105413905</v>
      </c>
      <c r="W8">
        <f>precisionRate_ann!W$37</f>
        <v>0.342578737387285</v>
      </c>
      <c r="X8">
        <f>precisionRate_ann!X$37</f>
        <v>5.2710284081098298E-2</v>
      </c>
    </row>
    <row r="9" spans="1:24" x14ac:dyDescent="0.25">
      <c r="A9">
        <f>precisionRate_ann!A$35</f>
        <v>3035</v>
      </c>
      <c r="B9">
        <f>precisionRate_ann!B$35</f>
        <v>0.84097859327217095</v>
      </c>
      <c r="C9">
        <f>precisionRate_ann!C$35</f>
        <v>0.86186186186186098</v>
      </c>
      <c r="D9">
        <f>precisionRate_ann!D$35</f>
        <v>0.851515151515151</v>
      </c>
      <c r="E9">
        <f>precisionRate_ann!E$35</f>
        <v>0.85142022756701596</v>
      </c>
      <c r="F9">
        <f>precisionRate_ann!F$35</f>
        <v>0.85170499941142097</v>
      </c>
      <c r="G9">
        <f>precisionRate_ann!G$35</f>
        <v>0.85669781931464095</v>
      </c>
      <c r="H9">
        <f>precisionRate_ann!H$35</f>
        <v>0.84660766961651901</v>
      </c>
      <c r="I9">
        <f>precisionRate_ann!I$35</f>
        <v>0.851515151515151</v>
      </c>
      <c r="J9">
        <f>precisionRate_ann!J$35</f>
        <v>0.85165274446558004</v>
      </c>
      <c r="K9">
        <f>precisionRate_ann!K$35</f>
        <v>0.851515151515151</v>
      </c>
      <c r="L9">
        <f>precisionRate_ann!L$35</f>
        <v>0.84876543209876498</v>
      </c>
      <c r="M9">
        <f>precisionRate_ann!M$35</f>
        <v>0.85416666666666596</v>
      </c>
      <c r="N9">
        <f>precisionRate_ann!N$35</f>
        <v>0.851515151515151</v>
      </c>
      <c r="O9">
        <f>precisionRate_ann!O$35</f>
        <v>0.85146604938271597</v>
      </c>
      <c r="P9">
        <f>precisionRate_ann!P$35</f>
        <v>0.85153970258136902</v>
      </c>
      <c r="Q9">
        <f>precisionRate_ann!Q$35</f>
        <v>321</v>
      </c>
      <c r="R9">
        <f>precisionRate_ann!R$35</f>
        <v>339</v>
      </c>
      <c r="S9">
        <f>precisionRate_ann!S$35</f>
        <v>0.851515151515151</v>
      </c>
      <c r="T9">
        <f>precisionRate_ann!T$35</f>
        <v>660</v>
      </c>
      <c r="U9">
        <f>precisionRate_ann!U$35</f>
        <v>660</v>
      </c>
      <c r="V9">
        <f>precisionRate_ann!V$35</f>
        <v>0.70307293358416301</v>
      </c>
      <c r="W9">
        <f>precisionRate_ann!W$35</f>
        <v>0.36885097313576598</v>
      </c>
      <c r="X9">
        <f>precisionRate_ann!X$35</f>
        <v>5.62568495891363E-2</v>
      </c>
    </row>
    <row r="10" spans="1:24" x14ac:dyDescent="0.25">
      <c r="A10">
        <f>precisionRate_ann!A$5</f>
        <v>2449</v>
      </c>
      <c r="B10">
        <f>precisionRate_ann!B$5</f>
        <v>0.83177570093457898</v>
      </c>
      <c r="C10">
        <f>precisionRate_ann!C$5</f>
        <v>0.82404692082111397</v>
      </c>
      <c r="D10">
        <f>precisionRate_ann!D$5</f>
        <v>0.82779456193353396</v>
      </c>
      <c r="E10">
        <f>precisionRate_ann!E$5</f>
        <v>0.82791131087784597</v>
      </c>
      <c r="F10">
        <f>precisionRate_ann!F$5</f>
        <v>0.82786461130012201</v>
      </c>
      <c r="G10">
        <f>precisionRate_ann!G$5</f>
        <v>0.81651376146788901</v>
      </c>
      <c r="H10">
        <f>precisionRate_ann!H$5</f>
        <v>0.83880597014925296</v>
      </c>
      <c r="I10">
        <f>precisionRate_ann!I$5</f>
        <v>0.82779456193353396</v>
      </c>
      <c r="J10">
        <f>precisionRate_ann!J$5</f>
        <v>0.82765986580857098</v>
      </c>
      <c r="K10">
        <f>precisionRate_ann!K$5</f>
        <v>0.82779456193353396</v>
      </c>
      <c r="L10">
        <f>precisionRate_ann!L$5</f>
        <v>0.82407407407407396</v>
      </c>
      <c r="M10">
        <f>precisionRate_ann!M$5</f>
        <v>0.83136094674556205</v>
      </c>
      <c r="N10">
        <f>precisionRate_ann!N$5</f>
        <v>0.82779456193353396</v>
      </c>
      <c r="O10">
        <f>precisionRate_ann!O$5</f>
        <v>0.827717510409818</v>
      </c>
      <c r="P10">
        <f>precisionRate_ann!P$5</f>
        <v>0.82776153985194101</v>
      </c>
      <c r="Q10">
        <f>precisionRate_ann!Q$5</f>
        <v>327</v>
      </c>
      <c r="R10">
        <f>precisionRate_ann!R$5</f>
        <v>335</v>
      </c>
      <c r="S10">
        <f>precisionRate_ann!S$5</f>
        <v>0.82779456193353396</v>
      </c>
      <c r="T10">
        <f>precisionRate_ann!T$5</f>
        <v>662</v>
      </c>
      <c r="U10">
        <f>precisionRate_ann!U$5</f>
        <v>662</v>
      </c>
      <c r="V10">
        <f>precisionRate_ann!V$5</f>
        <v>0.655571128465396</v>
      </c>
      <c r="W10">
        <f>precisionRate_ann!W$5</f>
        <v>0.34881090070959098</v>
      </c>
      <c r="X10">
        <f>precisionRate_ann!X$5</f>
        <v>6.2472094972924698E-2</v>
      </c>
    </row>
    <row r="11" spans="1:24" x14ac:dyDescent="0.25">
      <c r="A11">
        <f>precisionRate_ann!A$33</f>
        <v>2468</v>
      </c>
      <c r="B11">
        <f>precisionRate_ann!B$33</f>
        <v>0.83055555555555505</v>
      </c>
      <c r="C11">
        <f>precisionRate_ann!C$33</f>
        <v>0.84437086092715197</v>
      </c>
      <c r="D11">
        <f>precisionRate_ann!D$33</f>
        <v>0.83685800604229599</v>
      </c>
      <c r="E11">
        <f>precisionRate_ann!E$33</f>
        <v>0.83746320824135401</v>
      </c>
      <c r="F11">
        <f>precisionRate_ann!F$33</f>
        <v>0.83715017262115099</v>
      </c>
      <c r="G11">
        <f>precisionRate_ann!G$33</f>
        <v>0.86416184971098198</v>
      </c>
      <c r="H11">
        <f>precisionRate_ann!H$33</f>
        <v>0.806962025316455</v>
      </c>
      <c r="I11">
        <f>precisionRate_ann!I$33</f>
        <v>0.83685800604229599</v>
      </c>
      <c r="J11">
        <f>precisionRate_ann!J$33</f>
        <v>0.83556193751371899</v>
      </c>
      <c r="K11">
        <f>precisionRate_ann!K$33</f>
        <v>0.83685800604229599</v>
      </c>
      <c r="L11">
        <f>precisionRate_ann!L$33</f>
        <v>0.84702549575070796</v>
      </c>
      <c r="M11">
        <f>precisionRate_ann!M$33</f>
        <v>0.82524271844660202</v>
      </c>
      <c r="N11">
        <f>precisionRate_ann!N$33</f>
        <v>0.83685800604229599</v>
      </c>
      <c r="O11">
        <f>precisionRate_ann!O$33</f>
        <v>0.83613410709865499</v>
      </c>
      <c r="P11">
        <f>precisionRate_ann!P$33</f>
        <v>0.83662767456022802</v>
      </c>
      <c r="Q11">
        <f>precisionRate_ann!Q$33</f>
        <v>346</v>
      </c>
      <c r="R11">
        <f>precisionRate_ann!R$33</f>
        <v>316</v>
      </c>
      <c r="S11">
        <f>precisionRate_ann!S$33</f>
        <v>0.83685800604229599</v>
      </c>
      <c r="T11">
        <f>precisionRate_ann!T$33</f>
        <v>662</v>
      </c>
      <c r="U11">
        <f>precisionRate_ann!U$33</f>
        <v>662</v>
      </c>
      <c r="V11">
        <f>precisionRate_ann!V$33</f>
        <v>0.673022460240561</v>
      </c>
      <c r="W11">
        <f>precisionRate_ann!W$33</f>
        <v>0.33414976468123497</v>
      </c>
      <c r="X11">
        <f>precisionRate_ann!X$33</f>
        <v>2.3034209481746701E-2</v>
      </c>
    </row>
    <row r="12" spans="1:24" x14ac:dyDescent="0.25">
      <c r="A12" s="2" t="s">
        <v>24</v>
      </c>
      <c r="B12" s="1">
        <f>QUARTILE(B2:B11,0)</f>
        <v>0.80496453900709197</v>
      </c>
      <c r="C12" s="1">
        <f t="shared" ref="C12:X12" si="0">QUARTILE(C2:C11,0)</f>
        <v>0.81907894736842102</v>
      </c>
      <c r="D12" s="1">
        <f t="shared" si="0"/>
        <v>0.82779456193353396</v>
      </c>
      <c r="E12" s="1">
        <f t="shared" si="0"/>
        <v>0.82791131087784597</v>
      </c>
      <c r="F12" s="1">
        <f t="shared" si="0"/>
        <v>0.82786461130012201</v>
      </c>
      <c r="G12" s="1">
        <f t="shared" si="0"/>
        <v>0.81651376146788901</v>
      </c>
      <c r="H12" s="1">
        <f t="shared" si="0"/>
        <v>0.80466472303206904</v>
      </c>
      <c r="I12" s="1">
        <f t="shared" si="0"/>
        <v>0.82779456193353396</v>
      </c>
      <c r="J12" s="1">
        <f t="shared" si="0"/>
        <v>0.82765986580857098</v>
      </c>
      <c r="K12" s="1">
        <f t="shared" si="0"/>
        <v>0.82779456193353396</v>
      </c>
      <c r="L12" s="1">
        <f t="shared" si="0"/>
        <v>0.81216457960643995</v>
      </c>
      <c r="M12" s="1">
        <f t="shared" si="0"/>
        <v>0.82178217821782096</v>
      </c>
      <c r="N12" s="1">
        <f t="shared" si="0"/>
        <v>0.82779456193353396</v>
      </c>
      <c r="O12" s="1">
        <f t="shared" si="0"/>
        <v>0.827717510409818</v>
      </c>
      <c r="P12" s="1">
        <f t="shared" si="0"/>
        <v>0.82776153985194101</v>
      </c>
      <c r="Q12" s="1">
        <f t="shared" si="0"/>
        <v>277</v>
      </c>
      <c r="R12" s="1">
        <f t="shared" si="0"/>
        <v>302</v>
      </c>
      <c r="S12" s="1">
        <f t="shared" si="0"/>
        <v>0.82779456193353396</v>
      </c>
      <c r="T12" s="1">
        <f t="shared" si="0"/>
        <v>660</v>
      </c>
      <c r="U12" s="1">
        <f t="shared" si="0"/>
        <v>660</v>
      </c>
      <c r="V12" s="1">
        <f t="shared" si="0"/>
        <v>0.655571128465396</v>
      </c>
      <c r="W12" s="1">
        <f t="shared" si="0"/>
        <v>0.33414976468123497</v>
      </c>
      <c r="X12" s="1">
        <f t="shared" si="0"/>
        <v>1.9813817902145599E-2</v>
      </c>
    </row>
    <row r="13" spans="1:24" x14ac:dyDescent="0.25">
      <c r="A13" s="2" t="s">
        <v>25</v>
      </c>
      <c r="B13" s="1">
        <f>QUARTILE(B2:B11,1)</f>
        <v>0.8119382519462135</v>
      </c>
      <c r="C13" s="1">
        <f t="shared" ref="C13:X13" si="1">QUARTILE(C2:C11,1)</f>
        <v>0.8473586054654787</v>
      </c>
      <c r="D13" s="1">
        <f t="shared" si="1"/>
        <v>0.83648722878330095</v>
      </c>
      <c r="E13" s="1">
        <f t="shared" si="1"/>
        <v>0.83549915253259799</v>
      </c>
      <c r="F13" s="1">
        <f t="shared" si="1"/>
        <v>0.83663309917378093</v>
      </c>
      <c r="G13" s="1">
        <f t="shared" si="1"/>
        <v>0.83782980253332573</v>
      </c>
      <c r="H13" s="1">
        <f t="shared" si="1"/>
        <v>0.82589837480861106</v>
      </c>
      <c r="I13" s="1">
        <f t="shared" si="1"/>
        <v>0.83648722878330095</v>
      </c>
      <c r="J13" s="1">
        <f t="shared" si="1"/>
        <v>0.83546749425670819</v>
      </c>
      <c r="K13" s="1">
        <f t="shared" si="1"/>
        <v>0.83648722878330095</v>
      </c>
      <c r="L13" s="1">
        <f t="shared" si="1"/>
        <v>0.82758656917128892</v>
      </c>
      <c r="M13" s="1">
        <f t="shared" si="1"/>
        <v>0.83292890429285882</v>
      </c>
      <c r="N13" s="1">
        <f t="shared" si="1"/>
        <v>0.83648722878330095</v>
      </c>
      <c r="O13" s="1">
        <f t="shared" si="1"/>
        <v>0.83547915453071619</v>
      </c>
      <c r="P13" s="1">
        <f t="shared" si="1"/>
        <v>0.83646027922821675</v>
      </c>
      <c r="Q13" s="1">
        <f t="shared" si="1"/>
        <v>306.5</v>
      </c>
      <c r="R13" s="1">
        <f t="shared" si="1"/>
        <v>332.75</v>
      </c>
      <c r="S13" s="1">
        <f t="shared" si="1"/>
        <v>0.83648722878330095</v>
      </c>
      <c r="T13" s="1">
        <f t="shared" si="1"/>
        <v>660.5</v>
      </c>
      <c r="U13" s="1">
        <f t="shared" si="1"/>
        <v>660.5</v>
      </c>
      <c r="V13" s="1">
        <f t="shared" si="1"/>
        <v>0.67115851585074449</v>
      </c>
      <c r="W13" s="1">
        <f t="shared" si="1"/>
        <v>0.34413677821786148</v>
      </c>
      <c r="X13" s="1">
        <f t="shared" si="1"/>
        <v>5.3596925458107798E-2</v>
      </c>
    </row>
    <row r="14" spans="1:24" x14ac:dyDescent="0.25">
      <c r="A14" s="2" t="s">
        <v>26</v>
      </c>
      <c r="B14" s="1">
        <f>QUARTILE(B2:B11,2)</f>
        <v>0.83637714710337496</v>
      </c>
      <c r="C14" s="1">
        <f t="shared" ref="C14:X14" si="2">QUARTILE(C2:C11,2)</f>
        <v>0.86514145724671998</v>
      </c>
      <c r="D14" s="1">
        <f t="shared" si="2"/>
        <v>0.8396342579877315</v>
      </c>
      <c r="E14" s="1">
        <f t="shared" si="2"/>
        <v>0.83839417403530758</v>
      </c>
      <c r="F14" s="1">
        <f t="shared" si="2"/>
        <v>0.84126859391330799</v>
      </c>
      <c r="G14" s="1">
        <f t="shared" si="2"/>
        <v>0.86042983451281141</v>
      </c>
      <c r="H14" s="1">
        <f t="shared" si="2"/>
        <v>0.84270681988288598</v>
      </c>
      <c r="I14" s="1">
        <f t="shared" si="2"/>
        <v>0.8396342579877315</v>
      </c>
      <c r="J14" s="1">
        <f t="shared" si="2"/>
        <v>0.83877979992819651</v>
      </c>
      <c r="K14" s="1">
        <f t="shared" si="2"/>
        <v>0.8396342579877315</v>
      </c>
      <c r="L14" s="1">
        <f t="shared" si="2"/>
        <v>0.84788249577451347</v>
      </c>
      <c r="M14" s="1">
        <f t="shared" si="2"/>
        <v>0.84858262611975444</v>
      </c>
      <c r="N14" s="1">
        <f t="shared" si="2"/>
        <v>0.8396342579877315</v>
      </c>
      <c r="O14" s="1">
        <f t="shared" si="2"/>
        <v>0.83766662726083452</v>
      </c>
      <c r="P14" s="1">
        <f t="shared" si="2"/>
        <v>0.83972474057967594</v>
      </c>
      <c r="Q14" s="1">
        <f t="shared" si="2"/>
        <v>320.5</v>
      </c>
      <c r="R14" s="1">
        <f t="shared" si="2"/>
        <v>340.5</v>
      </c>
      <c r="S14" s="1">
        <f t="shared" si="2"/>
        <v>0.8396342579877315</v>
      </c>
      <c r="T14" s="1">
        <f t="shared" si="2"/>
        <v>662</v>
      </c>
      <c r="U14" s="1">
        <f t="shared" si="2"/>
        <v>662</v>
      </c>
      <c r="V14" s="1">
        <f t="shared" si="2"/>
        <v>0.67678778602879497</v>
      </c>
      <c r="W14" s="1">
        <f t="shared" si="2"/>
        <v>0.35356060309269949</v>
      </c>
      <c r="X14" s="1">
        <f t="shared" si="2"/>
        <v>6.6070159059282152E-2</v>
      </c>
    </row>
    <row r="15" spans="1:24" x14ac:dyDescent="0.25">
      <c r="A15" s="2" t="s">
        <v>27</v>
      </c>
      <c r="B15" s="1">
        <f>QUARTILE(B2:B11,3)</f>
        <v>0.85056134614689827</v>
      </c>
      <c r="C15" s="1">
        <f t="shared" ref="C15:X15" si="3">QUARTILE(C2:C11,3)</f>
        <v>0.8743177331320402</v>
      </c>
      <c r="D15" s="1">
        <f t="shared" si="3"/>
        <v>0.86431383319600774</v>
      </c>
      <c r="E15" s="1">
        <f t="shared" si="3"/>
        <v>0.86434417095446747</v>
      </c>
      <c r="F15" s="1">
        <f t="shared" si="3"/>
        <v>0.86442888110194249</v>
      </c>
      <c r="G15" s="1">
        <f t="shared" si="3"/>
        <v>0.87318455820345398</v>
      </c>
      <c r="H15" s="1">
        <f t="shared" si="3"/>
        <v>0.86037005163511171</v>
      </c>
      <c r="I15" s="1">
        <f t="shared" si="3"/>
        <v>0.86431383319600774</v>
      </c>
      <c r="J15" s="1">
        <f t="shared" si="3"/>
        <v>0.86436444570018467</v>
      </c>
      <c r="K15" s="1">
        <f t="shared" si="3"/>
        <v>0.86431383319600774</v>
      </c>
      <c r="L15" s="1">
        <f t="shared" si="3"/>
        <v>0.85714249808983756</v>
      </c>
      <c r="M15" s="1">
        <f t="shared" si="3"/>
        <v>0.86667261745365753</v>
      </c>
      <c r="N15" s="1">
        <f t="shared" si="3"/>
        <v>0.86431383319600774</v>
      </c>
      <c r="O15" s="1">
        <f t="shared" si="3"/>
        <v>0.86429953344166599</v>
      </c>
      <c r="P15" s="1">
        <f t="shared" si="3"/>
        <v>0.86431659726050702</v>
      </c>
      <c r="Q15" s="1">
        <f t="shared" si="3"/>
        <v>329.25</v>
      </c>
      <c r="R15" s="1">
        <f t="shared" si="3"/>
        <v>355</v>
      </c>
      <c r="S15" s="1">
        <f t="shared" si="3"/>
        <v>0.86431383319600774</v>
      </c>
      <c r="T15" s="1">
        <f t="shared" si="3"/>
        <v>662</v>
      </c>
      <c r="U15" s="1">
        <f t="shared" si="3"/>
        <v>662</v>
      </c>
      <c r="V15" s="1">
        <f t="shared" si="3"/>
        <v>0.72870860574677876</v>
      </c>
      <c r="W15" s="1">
        <f t="shared" si="3"/>
        <v>0.37797330413576974</v>
      </c>
      <c r="X15" s="1">
        <f t="shared" si="3"/>
        <v>0.10288603509675533</v>
      </c>
    </row>
    <row r="16" spans="1:24" x14ac:dyDescent="0.25">
      <c r="A16" s="2" t="s">
        <v>28</v>
      </c>
      <c r="B16" s="1">
        <f>QUARTILE(B2:B11,4)</f>
        <v>0.892063492063492</v>
      </c>
      <c r="C16" s="1">
        <f t="shared" ref="C16:X16" si="4">QUARTILE(C2:C11,4)</f>
        <v>0.88920454545454497</v>
      </c>
      <c r="D16" s="1">
        <f t="shared" si="4"/>
        <v>0.88972809667673702</v>
      </c>
      <c r="E16" s="1">
        <f t="shared" si="4"/>
        <v>0.88983578061387802</v>
      </c>
      <c r="F16" s="1">
        <f t="shared" si="4"/>
        <v>0.88976174790709295</v>
      </c>
      <c r="G16" s="1">
        <f t="shared" si="4"/>
        <v>0.87812500000000004</v>
      </c>
      <c r="H16" s="1">
        <f t="shared" si="4"/>
        <v>0.90058479532163704</v>
      </c>
      <c r="I16" s="1">
        <f t="shared" si="4"/>
        <v>0.88972809667673702</v>
      </c>
      <c r="J16" s="1">
        <f t="shared" si="4"/>
        <v>0.88935489766081799</v>
      </c>
      <c r="K16" s="1">
        <f t="shared" si="4"/>
        <v>0.88972809667673702</v>
      </c>
      <c r="L16" s="1">
        <f t="shared" si="4"/>
        <v>0.88503937007874001</v>
      </c>
      <c r="M16" s="1">
        <f t="shared" si="4"/>
        <v>0.89404934687953497</v>
      </c>
      <c r="N16" s="1">
        <f t="shared" si="4"/>
        <v>0.88972809667673702</v>
      </c>
      <c r="O16" s="1">
        <f t="shared" si="4"/>
        <v>0.88954435847913704</v>
      </c>
      <c r="P16" s="1">
        <f t="shared" si="4"/>
        <v>0.88969407108458898</v>
      </c>
      <c r="Q16" s="1">
        <f t="shared" si="4"/>
        <v>358</v>
      </c>
      <c r="R16" s="1">
        <f t="shared" si="4"/>
        <v>385</v>
      </c>
      <c r="S16" s="1">
        <f t="shared" si="4"/>
        <v>0.88972809667673702</v>
      </c>
      <c r="T16" s="1">
        <f t="shared" si="4"/>
        <v>663</v>
      </c>
      <c r="U16" s="1">
        <f t="shared" si="4"/>
        <v>663</v>
      </c>
      <c r="V16" s="1">
        <f t="shared" si="4"/>
        <v>0.77919052988455095</v>
      </c>
      <c r="W16" s="1">
        <f t="shared" si="4"/>
        <v>0.41261286260095797</v>
      </c>
      <c r="X16" s="1">
        <f t="shared" si="4"/>
        <v>0.190608168225855</v>
      </c>
    </row>
    <row r="17" spans="1:24" x14ac:dyDescent="0.25">
      <c r="A17" s="2" t="s">
        <v>30</v>
      </c>
      <c r="B17" s="1">
        <f>STDEV(B2:B11)</f>
        <v>2.8143346959644166E-2</v>
      </c>
      <c r="C17" s="1">
        <f t="shared" ref="C17:X17" si="5">STDEV(C2:C11)</f>
        <v>2.4285455328439336E-2</v>
      </c>
      <c r="D17" s="1">
        <f t="shared" si="5"/>
        <v>2.0323077532213591E-2</v>
      </c>
      <c r="E17" s="1">
        <f t="shared" si="5"/>
        <v>2.0545507962137163E-2</v>
      </c>
      <c r="F17" s="1">
        <f t="shared" si="5"/>
        <v>2.0106922259477154E-2</v>
      </c>
      <c r="G17" s="1">
        <f t="shared" si="5"/>
        <v>2.3267608210151128E-2</v>
      </c>
      <c r="H17" s="1">
        <f t="shared" si="5"/>
        <v>2.9539021912628156E-2</v>
      </c>
      <c r="I17" s="1">
        <f t="shared" si="5"/>
        <v>2.0323077532213591E-2</v>
      </c>
      <c r="J17" s="1">
        <f t="shared" si="5"/>
        <v>2.048455929580353E-2</v>
      </c>
      <c r="K17" s="1">
        <f t="shared" si="5"/>
        <v>2.0323077532213591E-2</v>
      </c>
      <c r="L17" s="1">
        <f t="shared" si="5"/>
        <v>2.2669845966976576E-2</v>
      </c>
      <c r="M17" s="1">
        <f t="shared" si="5"/>
        <v>2.4096965081034646E-2</v>
      </c>
      <c r="N17" s="1">
        <f t="shared" si="5"/>
        <v>2.0323077532213591E-2</v>
      </c>
      <c r="O17" s="1">
        <f t="shared" si="5"/>
        <v>2.0609989057999982E-2</v>
      </c>
      <c r="P17" s="1">
        <f t="shared" si="5"/>
        <v>2.0320511377927758E-2</v>
      </c>
      <c r="Q17" s="1">
        <f t="shared" si="5"/>
        <v>22.865792014370385</v>
      </c>
      <c r="R17" s="1">
        <f t="shared" si="5"/>
        <v>23.314516222016419</v>
      </c>
      <c r="S17" s="1">
        <f t="shared" si="5"/>
        <v>2.0323077532213591E-2</v>
      </c>
      <c r="T17" s="1">
        <f t="shared" si="5"/>
        <v>1.0801234497346435</v>
      </c>
      <c r="U17" s="1">
        <f t="shared" si="5"/>
        <v>1.0801234497346435</v>
      </c>
      <c r="V17" s="1">
        <f t="shared" si="5"/>
        <v>4.10165336211007E-2</v>
      </c>
      <c r="W17" s="1">
        <f t="shared" si="5"/>
        <v>2.4715668571861971E-2</v>
      </c>
      <c r="X17" s="1">
        <f t="shared" si="5"/>
        <v>5.3021738799321712E-2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I1" activeCellId="5" sqref="J30 B1:B11 C1:C11 G1:G11 H1:H11 I1:I11"/>
    </sheetView>
  </sheetViews>
  <sheetFormatPr defaultColWidth="8.875" defaultRowHeight="16.5" x14ac:dyDescent="0.25"/>
  <sheetData>
    <row r="1" spans="1:24" x14ac:dyDescent="0.25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5">
      <c r="A2">
        <f>precisionRate_ann!A$16</f>
        <v>1216</v>
      </c>
      <c r="B2">
        <f>precisionRate_ann!B$16</f>
        <v>0.83647798742138302</v>
      </c>
      <c r="C2">
        <f>precisionRate_ann!C$16</f>
        <v>0.88372093023255804</v>
      </c>
      <c r="D2">
        <f>precisionRate_ann!D$16</f>
        <v>0.861027190332326</v>
      </c>
      <c r="E2">
        <f>precisionRate_ann!E$16</f>
        <v>0.86009945882697003</v>
      </c>
      <c r="F2">
        <f>precisionRate_ann!F$16</f>
        <v>0.86188355787573101</v>
      </c>
      <c r="G2">
        <f>precisionRate_ann!G$16</f>
        <v>0.86928104575163401</v>
      </c>
      <c r="H2">
        <f>precisionRate_ann!H$16</f>
        <v>0.85393258426966201</v>
      </c>
      <c r="I2">
        <f>precisionRate_ann!I$16</f>
        <v>0.861027190332326</v>
      </c>
      <c r="J2">
        <f>precisionRate_ann!J$16</f>
        <v>0.86160681501064795</v>
      </c>
      <c r="K2">
        <f>precisionRate_ann!K$16</f>
        <v>0.861027190332326</v>
      </c>
      <c r="L2">
        <f>precisionRate_ann!L$16</f>
        <v>0.85256410256410198</v>
      </c>
      <c r="M2">
        <f>precisionRate_ann!M$16</f>
        <v>0.86857142857142799</v>
      </c>
      <c r="N2">
        <f>precisionRate_ann!N$16</f>
        <v>0.861027190332326</v>
      </c>
      <c r="O2">
        <f>precisionRate_ann!O$16</f>
        <v>0.86056776556776504</v>
      </c>
      <c r="P2">
        <f>precisionRate_ann!P$16</f>
        <v>0.86117227183692402</v>
      </c>
      <c r="Q2">
        <f>precisionRate_ann!Q$16</f>
        <v>306</v>
      </c>
      <c r="R2">
        <f>precisionRate_ann!R$16</f>
        <v>356</v>
      </c>
      <c r="S2">
        <f>precisionRate_ann!S$16</f>
        <v>0.861027190332326</v>
      </c>
      <c r="T2">
        <f>precisionRate_ann!T$16</f>
        <v>662</v>
      </c>
      <c r="U2">
        <f>precisionRate_ann!U$16</f>
        <v>662</v>
      </c>
      <c r="V2">
        <f>precisionRate_ann!V$16</f>
        <v>0.72170469970335904</v>
      </c>
      <c r="W2">
        <f>precisionRate_ann!W$16</f>
        <v>0.41297297367566999</v>
      </c>
      <c r="X2">
        <f>precisionRate_ann!X$16</f>
        <v>8.6073796970042193E-2</v>
      </c>
    </row>
    <row r="3" spans="1:24" x14ac:dyDescent="0.25">
      <c r="A3">
        <f>precisionRate_ann!A$36</f>
        <v>1229</v>
      </c>
      <c r="B3">
        <f>precisionRate_ann!B$36</f>
        <v>0.86912751677852296</v>
      </c>
      <c r="C3">
        <f>precisionRate_ann!C$36</f>
        <v>0.88186813186813096</v>
      </c>
      <c r="D3">
        <f>precisionRate_ann!D$36</f>
        <v>0.87613293051359498</v>
      </c>
      <c r="E3">
        <f>precisionRate_ann!E$36</f>
        <v>0.87549782432332701</v>
      </c>
      <c r="F3">
        <f>precisionRate_ann!F$36</f>
        <v>0.87605594794507702</v>
      </c>
      <c r="G3">
        <f>precisionRate_ann!G$36</f>
        <v>0.85761589403973504</v>
      </c>
      <c r="H3">
        <f>precisionRate_ann!H$36</f>
        <v>0.89166666666666605</v>
      </c>
      <c r="I3">
        <f>precisionRate_ann!I$36</f>
        <v>0.87613293051359498</v>
      </c>
      <c r="J3">
        <f>precisionRate_ann!J$36</f>
        <v>0.87464128035319999</v>
      </c>
      <c r="K3">
        <f>precisionRate_ann!K$36</f>
        <v>0.87613293051359498</v>
      </c>
      <c r="L3">
        <f>precisionRate_ann!L$36</f>
        <v>0.86333333333333295</v>
      </c>
      <c r="M3">
        <f>precisionRate_ann!M$36</f>
        <v>0.88674033149171205</v>
      </c>
      <c r="N3">
        <f>precisionRate_ann!N$36</f>
        <v>0.87613293051359498</v>
      </c>
      <c r="O3">
        <f>precisionRate_ann!O$36</f>
        <v>0.87503683241252295</v>
      </c>
      <c r="P3">
        <f>precisionRate_ann!P$36</f>
        <v>0.876062214507074</v>
      </c>
      <c r="Q3">
        <f>precisionRate_ann!Q$36</f>
        <v>302</v>
      </c>
      <c r="R3">
        <f>precisionRate_ann!R$36</f>
        <v>360</v>
      </c>
      <c r="S3">
        <f>precisionRate_ann!S$36</f>
        <v>0.87613293051359498</v>
      </c>
      <c r="T3">
        <f>precisionRate_ann!T$36</f>
        <v>662</v>
      </c>
      <c r="U3">
        <f>precisionRate_ann!U$36</f>
        <v>662</v>
      </c>
      <c r="V3">
        <f>precisionRate_ann!V$36</f>
        <v>0.750138615655354</v>
      </c>
      <c r="W3">
        <f>precisionRate_ann!W$36</f>
        <v>0.35860886614359899</v>
      </c>
      <c r="X3">
        <f>precisionRate_ann!X$36</f>
        <v>3.4301388129692301E-2</v>
      </c>
    </row>
    <row r="4" spans="1:24" x14ac:dyDescent="0.25">
      <c r="A4">
        <f>precisionRate_ann!A$17</f>
        <v>1434</v>
      </c>
      <c r="B4">
        <f>precisionRate_ann!B$17</f>
        <v>0.85855263157894701</v>
      </c>
      <c r="C4">
        <f>precisionRate_ann!C$17</f>
        <v>0.85552407932011298</v>
      </c>
      <c r="D4">
        <f>precisionRate_ann!D$17</f>
        <v>0.85692541856925397</v>
      </c>
      <c r="E4">
        <f>precisionRate_ann!E$17</f>
        <v>0.85703835544953</v>
      </c>
      <c r="F4">
        <f>precisionRate_ann!F$17</f>
        <v>0.85696229591791495</v>
      </c>
      <c r="G4">
        <f>precisionRate_ann!G$17</f>
        <v>0.83653846153846101</v>
      </c>
      <c r="H4">
        <f>precisionRate_ann!H$17</f>
        <v>0.87536231884057902</v>
      </c>
      <c r="I4">
        <f>precisionRate_ann!I$17</f>
        <v>0.85692541856925397</v>
      </c>
      <c r="J4">
        <f>precisionRate_ann!J$17</f>
        <v>0.85595039018952002</v>
      </c>
      <c r="K4">
        <f>precisionRate_ann!K$17</f>
        <v>0.85692541856925397</v>
      </c>
      <c r="L4">
        <f>precisionRate_ann!L$17</f>
        <v>0.84740259740259705</v>
      </c>
      <c r="M4">
        <f>precisionRate_ann!M$17</f>
        <v>0.86532951289398197</v>
      </c>
      <c r="N4">
        <f>precisionRate_ann!N$17</f>
        <v>0.85692541856925397</v>
      </c>
      <c r="O4">
        <f>precisionRate_ann!O$17</f>
        <v>0.85636605514829001</v>
      </c>
      <c r="P4">
        <f>precisionRate_ann!P$17</f>
        <v>0.85681627448711395</v>
      </c>
      <c r="Q4">
        <f>precisionRate_ann!Q$17</f>
        <v>312</v>
      </c>
      <c r="R4">
        <f>precisionRate_ann!R$17</f>
        <v>345</v>
      </c>
      <c r="S4">
        <f>precisionRate_ann!S$17</f>
        <v>0.85692541856925397</v>
      </c>
      <c r="T4">
        <f>precisionRate_ann!T$17</f>
        <v>657</v>
      </c>
      <c r="U4">
        <f>precisionRate_ann!U$17</f>
        <v>657</v>
      </c>
      <c r="V4">
        <f>precisionRate_ann!V$17</f>
        <v>0.71298791556346897</v>
      </c>
      <c r="W4">
        <f>precisionRate_ann!W$17</f>
        <v>0.36275116101510202</v>
      </c>
      <c r="X4">
        <f>precisionRate_ann!X$17</f>
        <v>3.9686652424306697E-2</v>
      </c>
    </row>
    <row r="5" spans="1:24" x14ac:dyDescent="0.25">
      <c r="A5">
        <f>precisionRate_ann!A$30</f>
        <v>1227</v>
      </c>
      <c r="B5">
        <f>precisionRate_ann!B$30</f>
        <v>0.86750788643533105</v>
      </c>
      <c r="C5">
        <f>precisionRate_ann!C$30</f>
        <v>0.82898550724637599</v>
      </c>
      <c r="D5">
        <f>precisionRate_ann!D$30</f>
        <v>0.84743202416918395</v>
      </c>
      <c r="E5">
        <f>precisionRate_ann!E$30</f>
        <v>0.84824669684085396</v>
      </c>
      <c r="F5">
        <f>precisionRate_ann!F$30</f>
        <v>0.848421269556211</v>
      </c>
      <c r="G5">
        <f>precisionRate_ann!G$30</f>
        <v>0.82335329341317298</v>
      </c>
      <c r="H5">
        <f>precisionRate_ann!H$30</f>
        <v>0.87195121951219501</v>
      </c>
      <c r="I5">
        <f>precisionRate_ann!I$30</f>
        <v>0.84743202416918395</v>
      </c>
      <c r="J5">
        <f>precisionRate_ann!J$30</f>
        <v>0.84765225646268405</v>
      </c>
      <c r="K5">
        <f>precisionRate_ann!K$30</f>
        <v>0.84743202416918395</v>
      </c>
      <c r="L5">
        <f>precisionRate_ann!L$30</f>
        <v>0.84485407066052198</v>
      </c>
      <c r="M5">
        <f>precisionRate_ann!M$30</f>
        <v>0.84992570579494797</v>
      </c>
      <c r="N5">
        <f>precisionRate_ann!N$30</f>
        <v>0.84743202416918395</v>
      </c>
      <c r="O5">
        <f>precisionRate_ann!O$30</f>
        <v>0.84738988822773498</v>
      </c>
      <c r="P5">
        <f>precisionRate_ann!P$30</f>
        <v>0.847366904986944</v>
      </c>
      <c r="Q5">
        <f>precisionRate_ann!Q$30</f>
        <v>334</v>
      </c>
      <c r="R5">
        <f>precisionRate_ann!R$30</f>
        <v>328</v>
      </c>
      <c r="S5">
        <f>precisionRate_ann!S$30</f>
        <v>0.84743202416918395</v>
      </c>
      <c r="T5">
        <f>precisionRate_ann!T$30</f>
        <v>662</v>
      </c>
      <c r="U5">
        <f>precisionRate_ann!U$30</f>
        <v>662</v>
      </c>
      <c r="V5">
        <f>precisionRate_ann!V$30</f>
        <v>0.69589869941651505</v>
      </c>
      <c r="W5">
        <f>precisionRate_ann!W$30</f>
        <v>0.38745307452337802</v>
      </c>
      <c r="X5">
        <f>precisionRate_ann!X$30</f>
        <v>9.3511916257105906E-2</v>
      </c>
    </row>
    <row r="6" spans="1:24" x14ac:dyDescent="0.25">
      <c r="A6">
        <f>precisionRate_ann!A$2</f>
        <v>1210</v>
      </c>
      <c r="B6">
        <f>precisionRate_ann!B$2</f>
        <v>0.81707317073170704</v>
      </c>
      <c r="C6">
        <f>precisionRate_ann!C$2</f>
        <v>0.87425149700598803</v>
      </c>
      <c r="D6">
        <f>precisionRate_ann!D$2</f>
        <v>0.84592145015105702</v>
      </c>
      <c r="E6">
        <f>precisionRate_ann!E$2</f>
        <v>0.84566233386884704</v>
      </c>
      <c r="F6">
        <f>precisionRate_ann!F$2</f>
        <v>0.84747614784431502</v>
      </c>
      <c r="G6">
        <f>precisionRate_ann!G$2</f>
        <v>0.86451612903225805</v>
      </c>
      <c r="H6">
        <f>precisionRate_ann!H$2</f>
        <v>0.82954545454545403</v>
      </c>
      <c r="I6">
        <f>precisionRate_ann!I$2</f>
        <v>0.84592145015105702</v>
      </c>
      <c r="J6">
        <f>precisionRate_ann!J$2</f>
        <v>0.84703079178885599</v>
      </c>
      <c r="K6">
        <f>precisionRate_ann!K$2</f>
        <v>0.84592145015105702</v>
      </c>
      <c r="L6">
        <f>precisionRate_ann!L$2</f>
        <v>0.84012539184952895</v>
      </c>
      <c r="M6">
        <f>precisionRate_ann!M$2</f>
        <v>0.85131195335276899</v>
      </c>
      <c r="N6">
        <f>precisionRate_ann!N$2</f>
        <v>0.84592145015105702</v>
      </c>
      <c r="O6">
        <f>precisionRate_ann!O$2</f>
        <v>0.84571867260114897</v>
      </c>
      <c r="P6">
        <f>precisionRate_ann!P$2</f>
        <v>0.846073533313488</v>
      </c>
      <c r="Q6">
        <f>precisionRate_ann!Q$2</f>
        <v>310</v>
      </c>
      <c r="R6">
        <f>precisionRate_ann!R$2</f>
        <v>352</v>
      </c>
      <c r="S6">
        <f>precisionRate_ann!S$2</f>
        <v>0.84592145015105702</v>
      </c>
      <c r="T6">
        <f>precisionRate_ann!T$2</f>
        <v>662</v>
      </c>
      <c r="U6">
        <f>precisionRate_ann!U$2</f>
        <v>662</v>
      </c>
      <c r="V6">
        <f>precisionRate_ann!V$2</f>
        <v>0.69269177391994496</v>
      </c>
      <c r="W6">
        <f>precisionRate_ann!W$2</f>
        <v>0.47294507839142502</v>
      </c>
      <c r="X6">
        <f>precisionRate_ann!X$2</f>
        <v>0.12664572797228099</v>
      </c>
    </row>
    <row r="7" spans="1:24" x14ac:dyDescent="0.25">
      <c r="A7">
        <f>precisionRate_ann!A$10</f>
        <v>1232</v>
      </c>
      <c r="B7">
        <f>precisionRate_ann!B$10</f>
        <v>0.85018726591760296</v>
      </c>
      <c r="C7">
        <f>precisionRate_ann!C$10</f>
        <v>0.85063291139240504</v>
      </c>
      <c r="D7">
        <f>precisionRate_ann!D$10</f>
        <v>0.85045317220543803</v>
      </c>
      <c r="E7">
        <f>precisionRate_ann!E$10</f>
        <v>0.850410088655004</v>
      </c>
      <c r="F7">
        <f>precisionRate_ann!F$10</f>
        <v>0.85044038177640302</v>
      </c>
      <c r="G7">
        <f>precisionRate_ann!G$10</f>
        <v>0.79370629370629298</v>
      </c>
      <c r="H7">
        <f>precisionRate_ann!H$10</f>
        <v>0.89361702127659504</v>
      </c>
      <c r="I7">
        <f>precisionRate_ann!I$10</f>
        <v>0.85045317220543803</v>
      </c>
      <c r="J7">
        <f>precisionRate_ann!J$10</f>
        <v>0.84366165749144395</v>
      </c>
      <c r="K7">
        <f>precisionRate_ann!K$10</f>
        <v>0.85045317220543803</v>
      </c>
      <c r="L7">
        <f>precisionRate_ann!L$10</f>
        <v>0.82097649186256705</v>
      </c>
      <c r="M7">
        <f>precisionRate_ann!M$10</f>
        <v>0.87159533073929896</v>
      </c>
      <c r="N7">
        <f>precisionRate_ann!N$10</f>
        <v>0.85045317220543803</v>
      </c>
      <c r="O7">
        <f>precisionRate_ann!O$10</f>
        <v>0.846285911300933</v>
      </c>
      <c r="P7">
        <f>precisionRate_ann!P$10</f>
        <v>0.84972676892850596</v>
      </c>
      <c r="Q7">
        <f>precisionRate_ann!Q$10</f>
        <v>286</v>
      </c>
      <c r="R7">
        <f>precisionRate_ann!R$10</f>
        <v>376</v>
      </c>
      <c r="S7">
        <f>precisionRate_ann!S$10</f>
        <v>0.85045317220543803</v>
      </c>
      <c r="T7">
        <f>precisionRate_ann!T$10</f>
        <v>662</v>
      </c>
      <c r="U7">
        <f>precisionRate_ann!U$10</f>
        <v>662</v>
      </c>
      <c r="V7">
        <f>precisionRate_ann!V$10</f>
        <v>0.69403893801112504</v>
      </c>
      <c r="W7">
        <f>precisionRate_ann!W$10</f>
        <v>0.33812574038222698</v>
      </c>
      <c r="X7">
        <f>precisionRate_ann!X$10</f>
        <v>3.37407653414349E-2</v>
      </c>
    </row>
    <row r="8" spans="1:24" x14ac:dyDescent="0.25">
      <c r="A8">
        <f>precisionRate_ann!A$9</f>
        <v>1215</v>
      </c>
      <c r="B8">
        <f>precisionRate_ann!B$9</f>
        <v>0.85897435897435803</v>
      </c>
      <c r="C8">
        <f>precisionRate_ann!C$9</f>
        <v>0.86285714285714199</v>
      </c>
      <c r="D8">
        <f>precisionRate_ann!D$9</f>
        <v>0.861027190332326</v>
      </c>
      <c r="E8">
        <f>precisionRate_ann!E$9</f>
        <v>0.86091575091575001</v>
      </c>
      <c r="F8">
        <f>precisionRate_ann!F$9</f>
        <v>0.86100372940252101</v>
      </c>
      <c r="G8">
        <f>precisionRate_ann!G$9</f>
        <v>0.848101265822784</v>
      </c>
      <c r="H8">
        <f>precisionRate_ann!H$9</f>
        <v>0.87283236994219604</v>
      </c>
      <c r="I8">
        <f>precisionRate_ann!I$9</f>
        <v>0.861027190332326</v>
      </c>
      <c r="J8">
        <f>precisionRate_ann!J$9</f>
        <v>0.86046681788249002</v>
      </c>
      <c r="K8">
        <f>precisionRate_ann!K$9</f>
        <v>0.861027190332326</v>
      </c>
      <c r="L8">
        <f>precisionRate_ann!L$9</f>
        <v>0.85350318471337505</v>
      </c>
      <c r="M8">
        <f>precisionRate_ann!M$9</f>
        <v>0.86781609195402298</v>
      </c>
      <c r="N8">
        <f>precisionRate_ann!N$9</f>
        <v>0.861027190332326</v>
      </c>
      <c r="O8">
        <f>precisionRate_ann!O$9</f>
        <v>0.86065963833369896</v>
      </c>
      <c r="P8">
        <f>precisionRate_ann!P$9</f>
        <v>0.86098394892072305</v>
      </c>
      <c r="Q8">
        <f>precisionRate_ann!Q$9</f>
        <v>316</v>
      </c>
      <c r="R8">
        <f>precisionRate_ann!R$9</f>
        <v>346</v>
      </c>
      <c r="S8">
        <f>precisionRate_ann!S$9</f>
        <v>0.861027190332326</v>
      </c>
      <c r="T8">
        <f>precisionRate_ann!T$9</f>
        <v>662</v>
      </c>
      <c r="U8">
        <f>precisionRate_ann!U$9</f>
        <v>662</v>
      </c>
      <c r="V8">
        <f>precisionRate_ann!V$9</f>
        <v>0.72138242910753003</v>
      </c>
      <c r="W8">
        <f>precisionRate_ann!W$9</f>
        <v>0.35680374843853002</v>
      </c>
      <c r="X8">
        <f>precisionRate_ann!X$9</f>
        <v>5.6929580602670997E-2</v>
      </c>
    </row>
    <row r="9" spans="1:24" x14ac:dyDescent="0.25">
      <c r="A9">
        <f>precisionRate_ann!A$3</f>
        <v>1231</v>
      </c>
      <c r="B9">
        <f>precisionRate_ann!B$3</f>
        <v>0.84451219512195097</v>
      </c>
      <c r="C9">
        <f>precisionRate_ann!C$3</f>
        <v>0.88323353293413098</v>
      </c>
      <c r="D9">
        <f>precisionRate_ann!D$3</f>
        <v>0.86404833836857997</v>
      </c>
      <c r="E9">
        <f>precisionRate_ann!E$3</f>
        <v>0.86387286402804098</v>
      </c>
      <c r="F9">
        <f>precisionRate_ann!F$3</f>
        <v>0.86475023573073395</v>
      </c>
      <c r="G9">
        <f>precisionRate_ann!G$3</f>
        <v>0.876582278481012</v>
      </c>
      <c r="H9">
        <f>precisionRate_ann!H$3</f>
        <v>0.85260115606936404</v>
      </c>
      <c r="I9">
        <f>precisionRate_ann!I$3</f>
        <v>0.86404833836857997</v>
      </c>
      <c r="J9">
        <f>precisionRate_ann!J$3</f>
        <v>0.86459171727518802</v>
      </c>
      <c r="K9">
        <f>precisionRate_ann!K$3</f>
        <v>0.86404833836857997</v>
      </c>
      <c r="L9">
        <f>precisionRate_ann!L$3</f>
        <v>0.86024844720496896</v>
      </c>
      <c r="M9">
        <f>precisionRate_ann!M$3</f>
        <v>0.86764705882352899</v>
      </c>
      <c r="N9">
        <f>precisionRate_ann!N$3</f>
        <v>0.86404833836857997</v>
      </c>
      <c r="O9">
        <f>precisionRate_ann!O$3</f>
        <v>0.86394775301424898</v>
      </c>
      <c r="P9">
        <f>precisionRate_ann!P$3</f>
        <v>0.86411539527146697</v>
      </c>
      <c r="Q9">
        <f>precisionRate_ann!Q$3</f>
        <v>316</v>
      </c>
      <c r="R9">
        <f>precisionRate_ann!R$3</f>
        <v>346</v>
      </c>
      <c r="S9">
        <f>precisionRate_ann!S$3</f>
        <v>0.86404833836857997</v>
      </c>
      <c r="T9">
        <f>precisionRate_ann!T$3</f>
        <v>662</v>
      </c>
      <c r="U9">
        <f>precisionRate_ann!U$3</f>
        <v>662</v>
      </c>
      <c r="V9">
        <f>precisionRate_ann!V$3</f>
        <v>0.72846422661878096</v>
      </c>
      <c r="W9">
        <f>precisionRate_ann!W$3</f>
        <v>0.38332923919276901</v>
      </c>
      <c r="X9">
        <f>precisionRate_ann!X$3</f>
        <v>8.8073312643062396E-2</v>
      </c>
    </row>
    <row r="10" spans="1:24" x14ac:dyDescent="0.25">
      <c r="A10">
        <f>precisionRate_ann!A$23</f>
        <v>1218</v>
      </c>
      <c r="B10">
        <f>precisionRate_ann!B$23</f>
        <v>0.86562499999999998</v>
      </c>
      <c r="C10">
        <f>precisionRate_ann!C$23</f>
        <v>0.84210526315789402</v>
      </c>
      <c r="D10">
        <f>precisionRate_ann!D$23</f>
        <v>0.85347432024169101</v>
      </c>
      <c r="E10">
        <f>precisionRate_ann!E$23</f>
        <v>0.85386513157894695</v>
      </c>
      <c r="F10">
        <f>precisionRate_ann!F$23</f>
        <v>0.85386513157894695</v>
      </c>
      <c r="G10">
        <f>precisionRate_ann!G$23</f>
        <v>0.83685800604229599</v>
      </c>
      <c r="H10">
        <f>precisionRate_ann!H$23</f>
        <v>0.87009063444108703</v>
      </c>
      <c r="I10">
        <f>precisionRate_ann!I$23</f>
        <v>0.85347432024169101</v>
      </c>
      <c r="J10">
        <f>precisionRate_ann!J$23</f>
        <v>0.85347432024169101</v>
      </c>
      <c r="K10">
        <f>precisionRate_ann!K$23</f>
        <v>0.85347432024169101</v>
      </c>
      <c r="L10">
        <f>precisionRate_ann!L$23</f>
        <v>0.85099846390168898</v>
      </c>
      <c r="M10">
        <f>precisionRate_ann!M$23</f>
        <v>0.85586924219910798</v>
      </c>
      <c r="N10">
        <f>precisionRate_ann!N$23</f>
        <v>0.85347432024169101</v>
      </c>
      <c r="O10">
        <f>precisionRate_ann!O$23</f>
        <v>0.85343385305039898</v>
      </c>
      <c r="P10">
        <f>precisionRate_ann!P$23</f>
        <v>0.85343385305039898</v>
      </c>
      <c r="Q10">
        <f>precisionRate_ann!Q$23</f>
        <v>331</v>
      </c>
      <c r="R10">
        <f>precisionRate_ann!R$23</f>
        <v>331</v>
      </c>
      <c r="S10">
        <f>precisionRate_ann!S$23</f>
        <v>0.85347432024169101</v>
      </c>
      <c r="T10">
        <f>precisionRate_ann!T$23</f>
        <v>662</v>
      </c>
      <c r="U10">
        <f>precisionRate_ann!U$23</f>
        <v>662</v>
      </c>
      <c r="V10">
        <f>precisionRate_ann!V$23</f>
        <v>0.70733934385726105</v>
      </c>
      <c r="W10">
        <f>precisionRate_ann!W$23</f>
        <v>0.35692902648672098</v>
      </c>
      <c r="X10">
        <f>precisionRate_ann!X$23</f>
        <v>6.8402462911898804E-2</v>
      </c>
    </row>
    <row r="11" spans="1:24" x14ac:dyDescent="0.25">
      <c r="A11">
        <f>precisionRate_ann!A$24</f>
        <v>1702</v>
      </c>
      <c r="B11">
        <f>precisionRate_ann!B$24</f>
        <v>0.82658959537572196</v>
      </c>
      <c r="C11">
        <f>precisionRate_ann!C$24</f>
        <v>0.860759493670886</v>
      </c>
      <c r="D11">
        <f>precisionRate_ann!D$24</f>
        <v>0.84290030211480305</v>
      </c>
      <c r="E11">
        <f>precisionRate_ann!E$24</f>
        <v>0.84367454452330404</v>
      </c>
      <c r="F11">
        <f>precisionRate_ann!F$24</f>
        <v>0.84372616068387096</v>
      </c>
      <c r="G11">
        <f>precisionRate_ann!G$24</f>
        <v>0.86666666666666603</v>
      </c>
      <c r="H11">
        <f>precisionRate_ann!H$24</f>
        <v>0.81927710843373402</v>
      </c>
      <c r="I11">
        <f>precisionRate_ann!I$24</f>
        <v>0.84290030211480305</v>
      </c>
      <c r="J11">
        <f>precisionRate_ann!J$24</f>
        <v>0.84297188755020003</v>
      </c>
      <c r="K11">
        <f>precisionRate_ann!K$24</f>
        <v>0.84290030211480305</v>
      </c>
      <c r="L11">
        <f>precisionRate_ann!L$24</f>
        <v>0.84615384615384603</v>
      </c>
      <c r="M11">
        <f>precisionRate_ann!M$24</f>
        <v>0.83950617283950602</v>
      </c>
      <c r="N11">
        <f>precisionRate_ann!N$24</f>
        <v>0.84290030211480305</v>
      </c>
      <c r="O11">
        <f>precisionRate_ann!O$24</f>
        <v>0.84283000949667597</v>
      </c>
      <c r="P11">
        <f>precisionRate_ann!P$24</f>
        <v>0.84281996769408596</v>
      </c>
      <c r="Q11">
        <f>precisionRate_ann!Q$24</f>
        <v>330</v>
      </c>
      <c r="R11">
        <f>precisionRate_ann!R$24</f>
        <v>332</v>
      </c>
      <c r="S11">
        <f>precisionRate_ann!S$24</f>
        <v>0.84290030211480305</v>
      </c>
      <c r="T11">
        <f>precisionRate_ann!T$24</f>
        <v>662</v>
      </c>
      <c r="U11">
        <f>precisionRate_ann!U$24</f>
        <v>662</v>
      </c>
      <c r="V11">
        <f>precisionRate_ann!V$24</f>
        <v>0.68664607255299404</v>
      </c>
      <c r="W11">
        <f>precisionRate_ann!W$24</f>
        <v>0.34992394021340001</v>
      </c>
      <c r="X11">
        <f>precisionRate_ann!X$24</f>
        <v>4.4504190914148298E-2</v>
      </c>
    </row>
    <row r="12" spans="1:24" x14ac:dyDescent="0.25">
      <c r="A12" s="2" t="s">
        <v>24</v>
      </c>
      <c r="B12" s="1">
        <f>QUARTILE(B2:B11,0)</f>
        <v>0.81707317073170704</v>
      </c>
      <c r="C12" s="1">
        <f t="shared" ref="C12:X12" si="0">QUARTILE(C2:C11,0)</f>
        <v>0.82898550724637599</v>
      </c>
      <c r="D12" s="1">
        <f t="shared" si="0"/>
        <v>0.84290030211480305</v>
      </c>
      <c r="E12" s="1">
        <f t="shared" si="0"/>
        <v>0.84367454452330404</v>
      </c>
      <c r="F12" s="1">
        <f t="shared" si="0"/>
        <v>0.84372616068387096</v>
      </c>
      <c r="G12" s="1">
        <f t="shared" si="0"/>
        <v>0.79370629370629298</v>
      </c>
      <c r="H12" s="1">
        <f t="shared" si="0"/>
        <v>0.81927710843373402</v>
      </c>
      <c r="I12" s="1">
        <f t="shared" si="0"/>
        <v>0.84290030211480305</v>
      </c>
      <c r="J12" s="1">
        <f t="shared" si="0"/>
        <v>0.84297188755020003</v>
      </c>
      <c r="K12" s="1">
        <f t="shared" si="0"/>
        <v>0.84290030211480305</v>
      </c>
      <c r="L12" s="1">
        <f t="shared" si="0"/>
        <v>0.82097649186256705</v>
      </c>
      <c r="M12" s="1">
        <f t="shared" si="0"/>
        <v>0.83950617283950602</v>
      </c>
      <c r="N12" s="1">
        <f t="shared" si="0"/>
        <v>0.84290030211480305</v>
      </c>
      <c r="O12" s="1">
        <f t="shared" si="0"/>
        <v>0.84283000949667597</v>
      </c>
      <c r="P12" s="1">
        <f t="shared" si="0"/>
        <v>0.84281996769408596</v>
      </c>
      <c r="Q12" s="1">
        <f t="shared" si="0"/>
        <v>286</v>
      </c>
      <c r="R12" s="1">
        <f t="shared" si="0"/>
        <v>328</v>
      </c>
      <c r="S12" s="1">
        <f t="shared" si="0"/>
        <v>0.84290030211480305</v>
      </c>
      <c r="T12" s="1">
        <f t="shared" si="0"/>
        <v>657</v>
      </c>
      <c r="U12" s="1">
        <f t="shared" si="0"/>
        <v>657</v>
      </c>
      <c r="V12" s="1">
        <f t="shared" si="0"/>
        <v>0.68664607255299404</v>
      </c>
      <c r="W12" s="1">
        <f t="shared" si="0"/>
        <v>0.33812574038222698</v>
      </c>
      <c r="X12" s="1">
        <f t="shared" si="0"/>
        <v>3.37407653414349E-2</v>
      </c>
    </row>
    <row r="13" spans="1:24" x14ac:dyDescent="0.25">
      <c r="A13" s="2" t="s">
        <v>25</v>
      </c>
      <c r="B13" s="1">
        <f>QUARTILE(B2:B11,1)</f>
        <v>0.83848653934652506</v>
      </c>
      <c r="C13" s="1">
        <f t="shared" ref="C13:X13" si="1">QUARTILE(C2:C11,1)</f>
        <v>0.85185570337433203</v>
      </c>
      <c r="D13" s="1">
        <f t="shared" si="1"/>
        <v>0.84818731117824742</v>
      </c>
      <c r="E13" s="1">
        <f t="shared" si="1"/>
        <v>0.84878754479439145</v>
      </c>
      <c r="F13" s="1">
        <f t="shared" si="1"/>
        <v>0.848926047611259</v>
      </c>
      <c r="G13" s="1">
        <f t="shared" si="1"/>
        <v>0.83661834766441978</v>
      </c>
      <c r="H13" s="1">
        <f t="shared" si="1"/>
        <v>0.85293401311943851</v>
      </c>
      <c r="I13" s="1">
        <f t="shared" si="1"/>
        <v>0.84818731117824742</v>
      </c>
      <c r="J13" s="1">
        <f t="shared" si="1"/>
        <v>0.847186157957313</v>
      </c>
      <c r="K13" s="1">
        <f t="shared" si="1"/>
        <v>0.84818731117824742</v>
      </c>
      <c r="L13" s="1">
        <f t="shared" si="1"/>
        <v>0.84517901453385302</v>
      </c>
      <c r="M13" s="1">
        <f t="shared" si="1"/>
        <v>0.85245127556435374</v>
      </c>
      <c r="N13" s="1">
        <f t="shared" si="1"/>
        <v>0.84818731117824742</v>
      </c>
      <c r="O13" s="1">
        <f t="shared" si="1"/>
        <v>0.84656190553263344</v>
      </c>
      <c r="P13" s="1">
        <f t="shared" si="1"/>
        <v>0.84795687097233452</v>
      </c>
      <c r="Q13" s="1">
        <f t="shared" si="1"/>
        <v>307</v>
      </c>
      <c r="R13" s="1">
        <f t="shared" si="1"/>
        <v>335.25</v>
      </c>
      <c r="S13" s="1">
        <f t="shared" si="1"/>
        <v>0.84818731117824742</v>
      </c>
      <c r="T13" s="1">
        <f t="shared" si="1"/>
        <v>662</v>
      </c>
      <c r="U13" s="1">
        <f t="shared" si="1"/>
        <v>662</v>
      </c>
      <c r="V13" s="1">
        <f t="shared" si="1"/>
        <v>0.69450387836247252</v>
      </c>
      <c r="W13" s="1">
        <f t="shared" si="1"/>
        <v>0.35683506795057773</v>
      </c>
      <c r="X13" s="1">
        <f t="shared" si="1"/>
        <v>4.0891037046767095E-2</v>
      </c>
    </row>
    <row r="14" spans="1:24" x14ac:dyDescent="0.25">
      <c r="A14" s="2" t="s">
        <v>26</v>
      </c>
      <c r="B14" s="1">
        <f>QUARTILE(B2:B11,2)</f>
        <v>0.85436994874827499</v>
      </c>
      <c r="C14" s="1">
        <f t="shared" ref="C14:X14" si="2">QUARTILE(C2:C11,2)</f>
        <v>0.86180831826401394</v>
      </c>
      <c r="D14" s="1">
        <f t="shared" si="2"/>
        <v>0.85519986940547255</v>
      </c>
      <c r="E14" s="1">
        <f t="shared" si="2"/>
        <v>0.85545174351423847</v>
      </c>
      <c r="F14" s="1">
        <f t="shared" si="2"/>
        <v>0.855413713748431</v>
      </c>
      <c r="G14" s="1">
        <f t="shared" si="2"/>
        <v>0.85285857993125957</v>
      </c>
      <c r="H14" s="1">
        <f t="shared" si="2"/>
        <v>0.87102092697664102</v>
      </c>
      <c r="I14" s="1">
        <f t="shared" si="2"/>
        <v>0.85519986940547255</v>
      </c>
      <c r="J14" s="1">
        <f t="shared" si="2"/>
        <v>0.85471235521560551</v>
      </c>
      <c r="K14" s="1">
        <f t="shared" si="2"/>
        <v>0.85519986940547255</v>
      </c>
      <c r="L14" s="1">
        <f t="shared" si="2"/>
        <v>0.84920053065214307</v>
      </c>
      <c r="M14" s="1">
        <f t="shared" si="2"/>
        <v>0.86648828585875548</v>
      </c>
      <c r="N14" s="1">
        <f t="shared" si="2"/>
        <v>0.85519986940547255</v>
      </c>
      <c r="O14" s="1">
        <f t="shared" si="2"/>
        <v>0.85489995409934449</v>
      </c>
      <c r="P14" s="1">
        <f t="shared" si="2"/>
        <v>0.85512506376875641</v>
      </c>
      <c r="Q14" s="1">
        <f t="shared" si="2"/>
        <v>314</v>
      </c>
      <c r="R14" s="1">
        <f t="shared" si="2"/>
        <v>346</v>
      </c>
      <c r="S14" s="1">
        <f t="shared" si="2"/>
        <v>0.85519986940547255</v>
      </c>
      <c r="T14" s="1">
        <f t="shared" si="2"/>
        <v>662</v>
      </c>
      <c r="U14" s="1">
        <f t="shared" si="2"/>
        <v>662</v>
      </c>
      <c r="V14" s="1">
        <f t="shared" si="2"/>
        <v>0.71016362971036506</v>
      </c>
      <c r="W14" s="1">
        <f t="shared" si="2"/>
        <v>0.36068001357935053</v>
      </c>
      <c r="X14" s="1">
        <f t="shared" si="2"/>
        <v>6.2666021757284904E-2</v>
      </c>
    </row>
    <row r="15" spans="1:24" x14ac:dyDescent="0.25">
      <c r="A15" s="2" t="s">
        <v>27</v>
      </c>
      <c r="B15" s="1">
        <f>QUARTILE(B2:B11,3)</f>
        <v>0.86396233974358949</v>
      </c>
      <c r="C15" s="1">
        <f t="shared" ref="C15:X15" si="3">QUARTILE(C2:C11,3)</f>
        <v>0.87996397315259522</v>
      </c>
      <c r="D15" s="1">
        <f t="shared" si="3"/>
        <v>0.861027190332326</v>
      </c>
      <c r="E15" s="1">
        <f t="shared" si="3"/>
        <v>0.86071167789355507</v>
      </c>
      <c r="F15" s="1">
        <f t="shared" si="3"/>
        <v>0.86166360075742854</v>
      </c>
      <c r="G15" s="1">
        <f t="shared" si="3"/>
        <v>0.86612903225806404</v>
      </c>
      <c r="H15" s="1">
        <f t="shared" si="3"/>
        <v>0.87472983161598328</v>
      </c>
      <c r="I15" s="1">
        <f t="shared" si="3"/>
        <v>0.861027190332326</v>
      </c>
      <c r="J15" s="1">
        <f t="shared" si="3"/>
        <v>0.86132181572860844</v>
      </c>
      <c r="K15" s="1">
        <f t="shared" si="3"/>
        <v>0.861027190332326</v>
      </c>
      <c r="L15" s="1">
        <f t="shared" si="3"/>
        <v>0.85326841417605681</v>
      </c>
      <c r="M15" s="1">
        <f t="shared" si="3"/>
        <v>0.86838259441707677</v>
      </c>
      <c r="N15" s="1">
        <f t="shared" si="3"/>
        <v>0.861027190332326</v>
      </c>
      <c r="O15" s="1">
        <f t="shared" si="3"/>
        <v>0.86063667014221545</v>
      </c>
      <c r="P15" s="1">
        <f t="shared" si="3"/>
        <v>0.86112519110787378</v>
      </c>
      <c r="Q15" s="1">
        <f t="shared" si="3"/>
        <v>326.5</v>
      </c>
      <c r="R15" s="1">
        <f t="shared" si="3"/>
        <v>355</v>
      </c>
      <c r="S15" s="1">
        <f t="shared" si="3"/>
        <v>0.861027190332326</v>
      </c>
      <c r="T15" s="1">
        <f t="shared" si="3"/>
        <v>662</v>
      </c>
      <c r="U15" s="1">
        <f t="shared" si="3"/>
        <v>662</v>
      </c>
      <c r="V15" s="1">
        <f t="shared" si="3"/>
        <v>0.72162413205440179</v>
      </c>
      <c r="W15" s="1">
        <f t="shared" si="3"/>
        <v>0.38642211569072576</v>
      </c>
      <c r="X15" s="1">
        <f t="shared" si="3"/>
        <v>8.7573433724807345E-2</v>
      </c>
    </row>
    <row r="16" spans="1:24" x14ac:dyDescent="0.25">
      <c r="A16" s="2" t="s">
        <v>28</v>
      </c>
      <c r="B16" s="1">
        <f>QUARTILE(B2:B11,4)</f>
        <v>0.86912751677852296</v>
      </c>
      <c r="C16" s="1">
        <f t="shared" ref="C16:X16" si="4">QUARTILE(C2:C11,4)</f>
        <v>0.88372093023255804</v>
      </c>
      <c r="D16" s="1">
        <f t="shared" si="4"/>
        <v>0.87613293051359498</v>
      </c>
      <c r="E16" s="1">
        <f t="shared" si="4"/>
        <v>0.87549782432332701</v>
      </c>
      <c r="F16" s="1">
        <f t="shared" si="4"/>
        <v>0.87605594794507702</v>
      </c>
      <c r="G16" s="1">
        <f t="shared" si="4"/>
        <v>0.876582278481012</v>
      </c>
      <c r="H16" s="1">
        <f t="shared" si="4"/>
        <v>0.89361702127659504</v>
      </c>
      <c r="I16" s="1">
        <f t="shared" si="4"/>
        <v>0.87613293051359498</v>
      </c>
      <c r="J16" s="1">
        <f t="shared" si="4"/>
        <v>0.87464128035319999</v>
      </c>
      <c r="K16" s="1">
        <f t="shared" si="4"/>
        <v>0.87613293051359498</v>
      </c>
      <c r="L16" s="1">
        <f t="shared" si="4"/>
        <v>0.86333333333333295</v>
      </c>
      <c r="M16" s="1">
        <f t="shared" si="4"/>
        <v>0.88674033149171205</v>
      </c>
      <c r="N16" s="1">
        <f t="shared" si="4"/>
        <v>0.87613293051359498</v>
      </c>
      <c r="O16" s="1">
        <f t="shared" si="4"/>
        <v>0.87503683241252295</v>
      </c>
      <c r="P16" s="1">
        <f t="shared" si="4"/>
        <v>0.876062214507074</v>
      </c>
      <c r="Q16" s="1">
        <f t="shared" si="4"/>
        <v>334</v>
      </c>
      <c r="R16" s="1">
        <f t="shared" si="4"/>
        <v>376</v>
      </c>
      <c r="S16" s="1">
        <f t="shared" si="4"/>
        <v>0.87613293051359498</v>
      </c>
      <c r="T16" s="1">
        <f t="shared" si="4"/>
        <v>662</v>
      </c>
      <c r="U16" s="1">
        <f t="shared" si="4"/>
        <v>662</v>
      </c>
      <c r="V16" s="1">
        <f t="shared" si="4"/>
        <v>0.750138615655354</v>
      </c>
      <c r="W16" s="1">
        <f t="shared" si="4"/>
        <v>0.47294507839142502</v>
      </c>
      <c r="X16" s="1">
        <f t="shared" si="4"/>
        <v>0.12664572797228099</v>
      </c>
    </row>
    <row r="17" spans="1:24" x14ac:dyDescent="0.25">
      <c r="A17" s="2" t="s">
        <v>30</v>
      </c>
      <c r="B17" s="1">
        <f>STDEV(B2:B11)</f>
        <v>1.7989342532198083E-2</v>
      </c>
      <c r="C17" s="1">
        <f t="shared" ref="C17:X17" si="5">STDEV(C2:C11)</f>
        <v>1.8634291840106218E-2</v>
      </c>
      <c r="D17" s="1">
        <f t="shared" si="5"/>
        <v>1.002887438407369E-2</v>
      </c>
      <c r="E17" s="1">
        <f t="shared" si="5"/>
        <v>9.6542838326911656E-3</v>
      </c>
      <c r="F17" s="1">
        <f t="shared" si="5"/>
        <v>9.738198074402472E-3</v>
      </c>
      <c r="G17" s="1">
        <f t="shared" si="5"/>
        <v>2.5363385741671591E-2</v>
      </c>
      <c r="H17" s="1">
        <f t="shared" si="5"/>
        <v>2.4404595726988113E-2</v>
      </c>
      <c r="I17" s="1">
        <f t="shared" si="5"/>
        <v>1.002887438407369E-2</v>
      </c>
      <c r="J17" s="1">
        <f t="shared" si="5"/>
        <v>1.0246190012032981E-2</v>
      </c>
      <c r="K17" s="1">
        <f t="shared" si="5"/>
        <v>1.002887438407369E-2</v>
      </c>
      <c r="L17" s="1">
        <f t="shared" si="5"/>
        <v>1.1790680703858816E-2</v>
      </c>
      <c r="M17" s="1">
        <f t="shared" si="5"/>
        <v>1.344065651086928E-2</v>
      </c>
      <c r="N17" s="1">
        <f t="shared" si="5"/>
        <v>1.002887438407369E-2</v>
      </c>
      <c r="O17" s="1">
        <f t="shared" si="5"/>
        <v>1.0091184769990316E-2</v>
      </c>
      <c r="P17" s="1">
        <f t="shared" si="5"/>
        <v>1.0072642995855152E-2</v>
      </c>
      <c r="Q17" s="1">
        <f t="shared" si="5"/>
        <v>14.772722610721875</v>
      </c>
      <c r="R17" s="1">
        <f t="shared" si="5"/>
        <v>14.770842148563426</v>
      </c>
      <c r="S17" s="1">
        <f t="shared" si="5"/>
        <v>1.002887438407369E-2</v>
      </c>
      <c r="T17" s="1">
        <f t="shared" si="5"/>
        <v>1.5811388300841898</v>
      </c>
      <c r="U17" s="1">
        <f t="shared" si="5"/>
        <v>1.5811388300841898</v>
      </c>
      <c r="V17" s="1">
        <f t="shared" si="5"/>
        <v>1.9777745081970069E-2</v>
      </c>
      <c r="W17" s="1">
        <f t="shared" si="5"/>
        <v>3.9770826295463808E-2</v>
      </c>
      <c r="X17" s="1">
        <f t="shared" si="5"/>
        <v>3.09100410369346E-2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I1" activeCellId="5" sqref="J30 B1:B11 C1:C11 G1:G11 H1:H11 I1:I11"/>
    </sheetView>
  </sheetViews>
  <sheetFormatPr defaultColWidth="8.875" defaultRowHeight="16.5" x14ac:dyDescent="0.25"/>
  <sheetData>
    <row r="1" spans="1:24" x14ac:dyDescent="0.25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5">
      <c r="A2">
        <f>precisionRate_ann!A$6</f>
        <v>2603</v>
      </c>
      <c r="B2">
        <f>precisionRate_ann!B$6</f>
        <v>0.84799999999999998</v>
      </c>
      <c r="C2">
        <f>precisionRate_ann!C$6</f>
        <v>0.898954703832752</v>
      </c>
      <c r="D2">
        <f>precisionRate_ann!D$6</f>
        <v>0.87009063444108703</v>
      </c>
      <c r="E2">
        <f>precisionRate_ann!E$6</f>
        <v>0.87347735191637599</v>
      </c>
      <c r="F2">
        <f>precisionRate_ann!F$6</f>
        <v>0.87224581828899805</v>
      </c>
      <c r="G2">
        <f>precisionRate_ann!G$6</f>
        <v>0.91642651296829902</v>
      </c>
      <c r="H2">
        <f>precisionRate_ann!H$6</f>
        <v>0.81904761904761902</v>
      </c>
      <c r="I2">
        <f>precisionRate_ann!I$6</f>
        <v>0.87009063444108703</v>
      </c>
      <c r="J2">
        <f>precisionRate_ann!J$6</f>
        <v>0.86773706600795897</v>
      </c>
      <c r="K2">
        <f>precisionRate_ann!K$6</f>
        <v>0.87009063444108703</v>
      </c>
      <c r="L2">
        <f>precisionRate_ann!L$6</f>
        <v>0.88088642659279703</v>
      </c>
      <c r="M2">
        <f>precisionRate_ann!M$6</f>
        <v>0.85714285714285698</v>
      </c>
      <c r="N2">
        <f>precisionRate_ann!N$6</f>
        <v>0.87009063444108703</v>
      </c>
      <c r="O2">
        <f>precisionRate_ann!O$6</f>
        <v>0.86901464186782695</v>
      </c>
      <c r="P2">
        <f>precisionRate_ann!P$6</f>
        <v>0.86958850457356596</v>
      </c>
      <c r="Q2">
        <f>precisionRate_ann!Q$6</f>
        <v>347</v>
      </c>
      <c r="R2">
        <f>precisionRate_ann!R$6</f>
        <v>315</v>
      </c>
      <c r="S2">
        <f>precisionRate_ann!S$6</f>
        <v>0.87009063444108703</v>
      </c>
      <c r="T2">
        <f>precisionRate_ann!T$6</f>
        <v>662</v>
      </c>
      <c r="U2">
        <f>precisionRate_ann!U$6</f>
        <v>662</v>
      </c>
      <c r="V2">
        <f>precisionRate_ann!V$6</f>
        <v>0.74119218995925795</v>
      </c>
      <c r="W2">
        <f>precisionRate_ann!W$6</f>
        <v>0.42998290638280501</v>
      </c>
      <c r="X2">
        <f>precisionRate_ann!X$6</f>
        <v>0.10170395183009</v>
      </c>
    </row>
    <row r="3" spans="1:24" x14ac:dyDescent="0.25">
      <c r="A3">
        <f>precisionRate_ann!A$20</f>
        <v>2609</v>
      </c>
      <c r="B3">
        <f>precisionRate_ann!B$20</f>
        <v>0.89166666666666605</v>
      </c>
      <c r="C3">
        <f>precisionRate_ann!C$20</f>
        <v>0.84666666666666601</v>
      </c>
      <c r="D3">
        <f>precisionRate_ann!D$20</f>
        <v>0.87121212121212099</v>
      </c>
      <c r="E3">
        <f>precisionRate_ann!E$20</f>
        <v>0.86916666666666598</v>
      </c>
      <c r="F3">
        <f>precisionRate_ann!F$20</f>
        <v>0.87168939393939404</v>
      </c>
      <c r="G3">
        <f>precisionRate_ann!G$20</f>
        <v>0.87465940054495905</v>
      </c>
      <c r="H3">
        <f>precisionRate_ann!H$20</f>
        <v>0.866894197952218</v>
      </c>
      <c r="I3">
        <f>precisionRate_ann!I$20</f>
        <v>0.87121212121212099</v>
      </c>
      <c r="J3">
        <f>precisionRate_ann!J$20</f>
        <v>0.87077679924858797</v>
      </c>
      <c r="K3">
        <f>precisionRate_ann!K$20</f>
        <v>0.87121212121212099</v>
      </c>
      <c r="L3">
        <f>precisionRate_ann!L$20</f>
        <v>0.88308115543328702</v>
      </c>
      <c r="M3">
        <f>precisionRate_ann!M$20</f>
        <v>0.85666104553119704</v>
      </c>
      <c r="N3">
        <f>precisionRate_ann!N$20</f>
        <v>0.87121212121212099</v>
      </c>
      <c r="O3">
        <f>precisionRate_ann!O$20</f>
        <v>0.86987110048224203</v>
      </c>
      <c r="P3">
        <f>precisionRate_ann!P$20</f>
        <v>0.87135222785554101</v>
      </c>
      <c r="Q3">
        <f>precisionRate_ann!Q$20</f>
        <v>367</v>
      </c>
      <c r="R3">
        <f>precisionRate_ann!R$20</f>
        <v>293</v>
      </c>
      <c r="S3">
        <f>precisionRate_ann!S$20</f>
        <v>0.87121212121212099</v>
      </c>
      <c r="T3">
        <f>precisionRate_ann!T$20</f>
        <v>660</v>
      </c>
      <c r="U3">
        <f>precisionRate_ann!U$20</f>
        <v>660</v>
      </c>
      <c r="V3">
        <f>precisionRate_ann!V$20</f>
        <v>0.73994171407195897</v>
      </c>
      <c r="W3">
        <f>precisionRate_ann!W$20</f>
        <v>0.38588932767441703</v>
      </c>
      <c r="X3">
        <f>precisionRate_ann!X$20</f>
        <v>8.7280145324039396E-2</v>
      </c>
    </row>
    <row r="4" spans="1:24" x14ac:dyDescent="0.25">
      <c r="A4">
        <f>precisionRate_ann!A$34</f>
        <v>2615</v>
      </c>
      <c r="B4">
        <f>precisionRate_ann!B$34</f>
        <v>0.81739130434782603</v>
      </c>
      <c r="C4">
        <f>precisionRate_ann!C$34</f>
        <v>0.86435331230283896</v>
      </c>
      <c r="D4">
        <f>precisionRate_ann!D$34</f>
        <v>0.83987915407854896</v>
      </c>
      <c r="E4">
        <f>precisionRate_ann!E$34</f>
        <v>0.840872308325332</v>
      </c>
      <c r="F4">
        <f>precisionRate_ann!F$34</f>
        <v>0.84129794585966799</v>
      </c>
      <c r="G4">
        <f>precisionRate_ann!G$34</f>
        <v>0.86769230769230699</v>
      </c>
      <c r="H4">
        <f>precisionRate_ann!H$34</f>
        <v>0.813056379821958</v>
      </c>
      <c r="I4">
        <f>precisionRate_ann!I$34</f>
        <v>0.83987915407854896</v>
      </c>
      <c r="J4">
        <f>precisionRate_ann!J$34</f>
        <v>0.84037434375713305</v>
      </c>
      <c r="K4">
        <f>precisionRate_ann!K$34</f>
        <v>0.83987915407854896</v>
      </c>
      <c r="L4">
        <f>precisionRate_ann!L$34</f>
        <v>0.84179104477611899</v>
      </c>
      <c r="M4">
        <f>precisionRate_ann!M$34</f>
        <v>0.83792048929663598</v>
      </c>
      <c r="N4">
        <f>precisionRate_ann!N$34</f>
        <v>0.83987915407854896</v>
      </c>
      <c r="O4">
        <f>precisionRate_ann!O$34</f>
        <v>0.83985576703637699</v>
      </c>
      <c r="P4">
        <f>precisionRate_ann!P$34</f>
        <v>0.83982068647311903</v>
      </c>
      <c r="Q4">
        <f>precisionRate_ann!Q$34</f>
        <v>325</v>
      </c>
      <c r="R4">
        <f>precisionRate_ann!R$34</f>
        <v>337</v>
      </c>
      <c r="S4">
        <f>precisionRate_ann!S$34</f>
        <v>0.83987915407854896</v>
      </c>
      <c r="T4">
        <f>precisionRate_ann!T$34</f>
        <v>662</v>
      </c>
      <c r="U4">
        <f>precisionRate_ann!U$34</f>
        <v>662</v>
      </c>
      <c r="V4">
        <f>precisionRate_ann!V$34</f>
        <v>0.68124647008616201</v>
      </c>
      <c r="W4">
        <f>precisionRate_ann!W$34</f>
        <v>0.45222568877151598</v>
      </c>
      <c r="X4">
        <f>precisionRate_ann!X$34</f>
        <v>0.102455830225683</v>
      </c>
    </row>
    <row r="5" spans="1:24" x14ac:dyDescent="0.25">
      <c r="A5">
        <f>precisionRate_ann!A$40</f>
        <v>2618</v>
      </c>
      <c r="B5">
        <f>precisionRate_ann!B$40</f>
        <v>0.88695652173912998</v>
      </c>
      <c r="C5">
        <f>precisionRate_ann!C$40</f>
        <v>0.87066246056782304</v>
      </c>
      <c r="D5">
        <f>precisionRate_ann!D$40</f>
        <v>0.87915407854984895</v>
      </c>
      <c r="E5">
        <f>precisionRate_ann!E$40</f>
        <v>0.87880949115347695</v>
      </c>
      <c r="F5">
        <f>precisionRate_ann!F$40</f>
        <v>0.87920330532075897</v>
      </c>
      <c r="G5">
        <f>precisionRate_ann!G$40</f>
        <v>0.88184438040345803</v>
      </c>
      <c r="H5">
        <f>precisionRate_ann!H$40</f>
        <v>0.87619047619047596</v>
      </c>
      <c r="I5">
        <f>precisionRate_ann!I$40</f>
        <v>0.87915407854984895</v>
      </c>
      <c r="J5">
        <f>precisionRate_ann!J$40</f>
        <v>0.87901742829696705</v>
      </c>
      <c r="K5">
        <f>precisionRate_ann!K$40</f>
        <v>0.87915407854984895</v>
      </c>
      <c r="L5">
        <f>precisionRate_ann!L$40</f>
        <v>0.88439306358381498</v>
      </c>
      <c r="M5">
        <f>precisionRate_ann!M$40</f>
        <v>0.873417721518987</v>
      </c>
      <c r="N5">
        <f>precisionRate_ann!N$40</f>
        <v>0.87915407854984895</v>
      </c>
      <c r="O5">
        <f>precisionRate_ann!O$40</f>
        <v>0.87890539255140099</v>
      </c>
      <c r="P5">
        <f>precisionRate_ann!P$40</f>
        <v>0.879170657616412</v>
      </c>
      <c r="Q5">
        <f>precisionRate_ann!Q$40</f>
        <v>347</v>
      </c>
      <c r="R5">
        <f>precisionRate_ann!R$40</f>
        <v>315</v>
      </c>
      <c r="S5">
        <f>precisionRate_ann!S$40</f>
        <v>0.87915407854984895</v>
      </c>
      <c r="T5">
        <f>precisionRate_ann!T$40</f>
        <v>662</v>
      </c>
      <c r="U5">
        <f>precisionRate_ann!U$40</f>
        <v>662</v>
      </c>
      <c r="V5">
        <f>precisionRate_ann!V$40</f>
        <v>0.757826890922916</v>
      </c>
      <c r="W5">
        <f>precisionRate_ann!W$40</f>
        <v>0.42491952391842103</v>
      </c>
      <c r="X5">
        <f>precisionRate_ann!X$40</f>
        <v>0.10839953384056</v>
      </c>
    </row>
    <row r="6" spans="1:24" x14ac:dyDescent="0.25">
      <c r="A6">
        <f>precisionRate_ann!A$27</f>
        <v>2610</v>
      </c>
      <c r="B6">
        <f>precisionRate_ann!B$27</f>
        <v>0.87061994609164395</v>
      </c>
      <c r="C6">
        <f>precisionRate_ann!C$27</f>
        <v>0.82130584192439804</v>
      </c>
      <c r="D6">
        <f>precisionRate_ann!D$27</f>
        <v>0.84894259818731099</v>
      </c>
      <c r="E6">
        <f>precisionRate_ann!E$27</f>
        <v>0.84596289400802105</v>
      </c>
      <c r="F6">
        <f>precisionRate_ann!F$27</f>
        <v>0.84924056860524</v>
      </c>
      <c r="G6">
        <f>precisionRate_ann!G$27</f>
        <v>0.86133333333333295</v>
      </c>
      <c r="H6">
        <f>precisionRate_ann!H$27</f>
        <v>0.83275261324041805</v>
      </c>
      <c r="I6">
        <f>precisionRate_ann!I$27</f>
        <v>0.84894259818731099</v>
      </c>
      <c r="J6">
        <f>precisionRate_ann!J$27</f>
        <v>0.84704297328687495</v>
      </c>
      <c r="K6">
        <f>precisionRate_ann!K$27</f>
        <v>0.84894259818731099</v>
      </c>
      <c r="L6">
        <f>precisionRate_ann!L$27</f>
        <v>0.86595174262734498</v>
      </c>
      <c r="M6">
        <f>precisionRate_ann!M$27</f>
        <v>0.82698961937716198</v>
      </c>
      <c r="N6">
        <f>precisionRate_ann!N$27</f>
        <v>0.84894259818731099</v>
      </c>
      <c r="O6">
        <f>precisionRate_ann!O$27</f>
        <v>0.84647068100225398</v>
      </c>
      <c r="P6">
        <f>precisionRate_ann!P$27</f>
        <v>0.84906030852945602</v>
      </c>
      <c r="Q6">
        <f>precisionRate_ann!Q$27</f>
        <v>375</v>
      </c>
      <c r="R6">
        <f>precisionRate_ann!R$27</f>
        <v>287</v>
      </c>
      <c r="S6">
        <f>precisionRate_ann!S$27</f>
        <v>0.84894259818731099</v>
      </c>
      <c r="T6">
        <f>precisionRate_ann!T$27</f>
        <v>662</v>
      </c>
      <c r="U6">
        <f>precisionRate_ann!U$27</f>
        <v>662</v>
      </c>
      <c r="V6">
        <f>precisionRate_ann!V$27</f>
        <v>0.69300502561951405</v>
      </c>
      <c r="W6">
        <f>precisionRate_ann!W$27</f>
        <v>0.40238119742467199</v>
      </c>
      <c r="X6">
        <f>precisionRate_ann!X$27</f>
        <v>0.114547623844834</v>
      </c>
    </row>
    <row r="7" spans="1:24" x14ac:dyDescent="0.25">
      <c r="A7">
        <f>precisionRate_ann!A$21</f>
        <v>2637</v>
      </c>
      <c r="B7">
        <f>precisionRate_ann!B$21</f>
        <v>0.85483870967741904</v>
      </c>
      <c r="C7">
        <f>precisionRate_ann!C$21</f>
        <v>0.85049833887043103</v>
      </c>
      <c r="D7">
        <f>precisionRate_ann!D$21</f>
        <v>0.85270049099836298</v>
      </c>
      <c r="E7">
        <f>precisionRate_ann!E$21</f>
        <v>0.85266852427392503</v>
      </c>
      <c r="F7">
        <f>precisionRate_ann!F$21</f>
        <v>0.85270049099836298</v>
      </c>
      <c r="G7">
        <f>precisionRate_ann!G$21</f>
        <v>0.85483870967741904</v>
      </c>
      <c r="H7">
        <f>precisionRate_ann!H$21</f>
        <v>0.85049833887043103</v>
      </c>
      <c r="I7">
        <f>precisionRate_ann!I$21</f>
        <v>0.85270049099836298</v>
      </c>
      <c r="J7">
        <f>precisionRate_ann!J$21</f>
        <v>0.85266852427392503</v>
      </c>
      <c r="K7">
        <f>precisionRate_ann!K$21</f>
        <v>0.85270049099836298</v>
      </c>
      <c r="L7">
        <f>precisionRate_ann!L$21</f>
        <v>0.85483870967741904</v>
      </c>
      <c r="M7">
        <f>precisionRate_ann!M$21</f>
        <v>0.85049833887043103</v>
      </c>
      <c r="N7">
        <f>precisionRate_ann!N$21</f>
        <v>0.85270049099836298</v>
      </c>
      <c r="O7">
        <f>precisionRate_ann!O$21</f>
        <v>0.85266852427392503</v>
      </c>
      <c r="P7">
        <f>precisionRate_ann!P$21</f>
        <v>0.85270049099836298</v>
      </c>
      <c r="Q7">
        <f>precisionRate_ann!Q$21</f>
        <v>310</v>
      </c>
      <c r="R7">
        <f>precisionRate_ann!R$21</f>
        <v>301</v>
      </c>
      <c r="S7">
        <f>precisionRate_ann!S$21</f>
        <v>0.85270049099836298</v>
      </c>
      <c r="T7">
        <f>precisionRate_ann!T$21</f>
        <v>611</v>
      </c>
      <c r="U7">
        <f>precisionRate_ann!U$21</f>
        <v>611</v>
      </c>
      <c r="V7">
        <f>precisionRate_ann!V$21</f>
        <v>0.70533704854785095</v>
      </c>
      <c r="W7">
        <f>precisionRate_ann!W$21</f>
        <v>0.37765827464268897</v>
      </c>
      <c r="X7">
        <f>precisionRate_ann!X$21</f>
        <v>9.55652825606505E-2</v>
      </c>
    </row>
    <row r="8" spans="1:24" x14ac:dyDescent="0.25">
      <c r="A8">
        <f>precisionRate_ann!A$7</f>
        <v>2633</v>
      </c>
      <c r="B8">
        <f>precisionRate_ann!B$7</f>
        <v>0.90579710144927505</v>
      </c>
      <c r="C8">
        <f>precisionRate_ann!C$7</f>
        <v>0.83561643835616395</v>
      </c>
      <c r="D8">
        <f>precisionRate_ann!D$7</f>
        <v>0.86971830985915399</v>
      </c>
      <c r="E8">
        <f>precisionRate_ann!E$7</f>
        <v>0.870706769902719</v>
      </c>
      <c r="F8">
        <f>precisionRate_ann!F$7</f>
        <v>0.87243657497895799</v>
      </c>
      <c r="G8">
        <f>precisionRate_ann!G$7</f>
        <v>0.83892617449664397</v>
      </c>
      <c r="H8">
        <f>precisionRate_ann!H$7</f>
        <v>0.90370370370370301</v>
      </c>
      <c r="I8">
        <f>precisionRate_ann!I$7</f>
        <v>0.86971830985915399</v>
      </c>
      <c r="J8">
        <f>precisionRate_ann!J$7</f>
        <v>0.87131493910017399</v>
      </c>
      <c r="K8">
        <f>precisionRate_ann!K$7</f>
        <v>0.86971830985915399</v>
      </c>
      <c r="L8">
        <f>precisionRate_ann!L$7</f>
        <v>0.87108013937282203</v>
      </c>
      <c r="M8">
        <f>precisionRate_ann!M$7</f>
        <v>0.86832740213523096</v>
      </c>
      <c r="N8">
        <f>precisionRate_ann!N$7</f>
        <v>0.86971830985915399</v>
      </c>
      <c r="O8">
        <f>precisionRate_ann!O$7</f>
        <v>0.86970377075402605</v>
      </c>
      <c r="P8">
        <f>precisionRate_ann!P$7</f>
        <v>0.86977161991129104</v>
      </c>
      <c r="Q8">
        <f>precisionRate_ann!Q$7</f>
        <v>149</v>
      </c>
      <c r="R8">
        <f>precisionRate_ann!R$7</f>
        <v>135</v>
      </c>
      <c r="S8">
        <f>precisionRate_ann!S$7</f>
        <v>0.86971830985915399</v>
      </c>
      <c r="T8">
        <f>precisionRate_ann!T$7</f>
        <v>284</v>
      </c>
      <c r="U8">
        <f>precisionRate_ann!U$7</f>
        <v>284</v>
      </c>
      <c r="V8">
        <f>precisionRate_ann!V$7</f>
        <v>0.74202145977175205</v>
      </c>
      <c r="W8">
        <f>precisionRate_ann!W$7</f>
        <v>0.37710172491508698</v>
      </c>
      <c r="X8">
        <f>precisionRate_ann!X$7</f>
        <v>0.13823291226689</v>
      </c>
    </row>
    <row r="9" spans="1:24" x14ac:dyDescent="0.25">
      <c r="A9">
        <f>precisionRate_ann!A$26</f>
        <v>2459</v>
      </c>
      <c r="B9">
        <f>precisionRate_ann!B$26</f>
        <v>0.83050847457627097</v>
      </c>
      <c r="C9">
        <f>precisionRate_ann!C$26</f>
        <v>0.87397260273972599</v>
      </c>
      <c r="D9">
        <f>precisionRate_ann!D$26</f>
        <v>0.85454545454545405</v>
      </c>
      <c r="E9">
        <f>precisionRate_ann!E$26</f>
        <v>0.85224053865799798</v>
      </c>
      <c r="F9">
        <f>precisionRate_ann!F$26</f>
        <v>0.85480887350402102</v>
      </c>
      <c r="G9">
        <f>precisionRate_ann!G$26</f>
        <v>0.841924398625429</v>
      </c>
      <c r="H9">
        <f>precisionRate_ann!H$26</f>
        <v>0.86449864498644902</v>
      </c>
      <c r="I9">
        <f>precisionRate_ann!I$26</f>
        <v>0.85454545454545405</v>
      </c>
      <c r="J9">
        <f>precisionRate_ann!J$26</f>
        <v>0.85321152180593895</v>
      </c>
      <c r="K9">
        <f>precisionRate_ann!K$26</f>
        <v>0.85454545454545405</v>
      </c>
      <c r="L9">
        <f>precisionRate_ann!L$26</f>
        <v>0.83617747440273005</v>
      </c>
      <c r="M9">
        <f>precisionRate_ann!M$26</f>
        <v>0.86920980926430502</v>
      </c>
      <c r="N9">
        <f>precisionRate_ann!N$26</f>
        <v>0.85454545454545405</v>
      </c>
      <c r="O9">
        <f>precisionRate_ann!O$26</f>
        <v>0.85269364183351704</v>
      </c>
      <c r="P9">
        <f>precisionRate_ann!P$26</f>
        <v>0.85464555252988295</v>
      </c>
      <c r="Q9">
        <f>precisionRate_ann!Q$26</f>
        <v>291</v>
      </c>
      <c r="R9">
        <f>precisionRate_ann!R$26</f>
        <v>369</v>
      </c>
      <c r="S9">
        <f>precisionRate_ann!S$26</f>
        <v>0.85454545454545405</v>
      </c>
      <c r="T9">
        <f>precisionRate_ann!T$26</f>
        <v>660</v>
      </c>
      <c r="U9">
        <f>precisionRate_ann!U$26</f>
        <v>660</v>
      </c>
      <c r="V9">
        <f>precisionRate_ann!V$26</f>
        <v>0.70545139223375397</v>
      </c>
      <c r="W9">
        <f>precisionRate_ann!W$26</f>
        <v>0.39670672704658599</v>
      </c>
      <c r="X9">
        <f>precisionRate_ann!X$26</f>
        <v>6.5961674596648701E-2</v>
      </c>
    </row>
    <row r="10" spans="1:24" x14ac:dyDescent="0.25">
      <c r="A10">
        <f>precisionRate_ann!A$13</f>
        <v>2607</v>
      </c>
      <c r="B10">
        <f>precisionRate_ann!B$13</f>
        <v>0.84383561643835603</v>
      </c>
      <c r="C10">
        <f>precisionRate_ann!C$13</f>
        <v>0.86868686868686795</v>
      </c>
      <c r="D10">
        <f>precisionRate_ann!D$13</f>
        <v>0.85498489425981805</v>
      </c>
      <c r="E10">
        <f>precisionRate_ann!E$13</f>
        <v>0.85626124256261205</v>
      </c>
      <c r="F10">
        <f>precisionRate_ann!F$13</f>
        <v>0.85566060806717903</v>
      </c>
      <c r="G10">
        <f>precisionRate_ann!G$13</f>
        <v>0.88760806916426505</v>
      </c>
      <c r="H10">
        <f>precisionRate_ann!H$13</f>
        <v>0.81904761904761902</v>
      </c>
      <c r="I10">
        <f>precisionRate_ann!I$13</f>
        <v>0.85498489425981805</v>
      </c>
      <c r="J10">
        <f>precisionRate_ann!J$13</f>
        <v>0.85332784410594198</v>
      </c>
      <c r="K10">
        <f>precisionRate_ann!K$13</f>
        <v>0.85498489425981805</v>
      </c>
      <c r="L10">
        <f>precisionRate_ann!L$13</f>
        <v>0.86516853932584203</v>
      </c>
      <c r="M10">
        <f>precisionRate_ann!M$13</f>
        <v>0.84313725490196001</v>
      </c>
      <c r="N10">
        <f>precisionRate_ann!N$13</f>
        <v>0.85498489425981805</v>
      </c>
      <c r="O10">
        <f>precisionRate_ann!O$13</f>
        <v>0.85415289711390097</v>
      </c>
      <c r="P10">
        <f>precisionRate_ann!P$13</f>
        <v>0.85468537528728805</v>
      </c>
      <c r="Q10">
        <f>precisionRate_ann!Q$13</f>
        <v>347</v>
      </c>
      <c r="R10">
        <f>precisionRate_ann!R$13</f>
        <v>315</v>
      </c>
      <c r="S10">
        <f>precisionRate_ann!S$13</f>
        <v>0.85498489425981805</v>
      </c>
      <c r="T10">
        <f>precisionRate_ann!T$13</f>
        <v>662</v>
      </c>
      <c r="U10">
        <f>precisionRate_ann!U$13</f>
        <v>662</v>
      </c>
      <c r="V10">
        <f>precisionRate_ann!V$13</f>
        <v>0.70958302339656298</v>
      </c>
      <c r="W10">
        <f>precisionRate_ann!W$13</f>
        <v>0.32651957436449702</v>
      </c>
      <c r="X10">
        <f>precisionRate_ann!X$13</f>
        <v>2.4206094157723301E-2</v>
      </c>
    </row>
    <row r="11" spans="1:24" x14ac:dyDescent="0.25">
      <c r="A11">
        <f>precisionRate_ann!A$14</f>
        <v>2634</v>
      </c>
      <c r="B11">
        <f>precisionRate_ann!B$14</f>
        <v>0.89270386266094404</v>
      </c>
      <c r="C11">
        <f>precisionRate_ann!C$14</f>
        <v>0.81871345029239695</v>
      </c>
      <c r="D11">
        <f>precisionRate_ann!D$14</f>
        <v>0.86138613861386104</v>
      </c>
      <c r="E11">
        <f>precisionRate_ann!E$14</f>
        <v>0.85570865647667005</v>
      </c>
      <c r="F11">
        <f>precisionRate_ann!F$14</f>
        <v>0.86248500612428503</v>
      </c>
      <c r="G11">
        <f>precisionRate_ann!G$14</f>
        <v>0.87029288702928798</v>
      </c>
      <c r="H11">
        <f>precisionRate_ann!H$14</f>
        <v>0.84848484848484795</v>
      </c>
      <c r="I11">
        <f>precisionRate_ann!I$14</f>
        <v>0.86138613861386104</v>
      </c>
      <c r="J11">
        <f>precisionRate_ann!J$14</f>
        <v>0.85938886775706802</v>
      </c>
      <c r="K11">
        <f>precisionRate_ann!K$14</f>
        <v>0.86138613861386104</v>
      </c>
      <c r="L11">
        <f>precisionRate_ann!L$14</f>
        <v>0.88135593220338904</v>
      </c>
      <c r="M11">
        <f>precisionRate_ann!M$14</f>
        <v>0.83333333333333304</v>
      </c>
      <c r="N11">
        <f>precisionRate_ann!N$14</f>
        <v>0.86138613861386104</v>
      </c>
      <c r="O11">
        <f>precisionRate_ann!O$14</f>
        <v>0.85734463276836104</v>
      </c>
      <c r="P11">
        <f>precisionRate_ann!P$14</f>
        <v>0.86174274207081702</v>
      </c>
      <c r="Q11">
        <f>precisionRate_ann!Q$14</f>
        <v>239</v>
      </c>
      <c r="R11">
        <f>precisionRate_ann!R$14</f>
        <v>165</v>
      </c>
      <c r="S11">
        <f>precisionRate_ann!S$14</f>
        <v>0.86138613861386104</v>
      </c>
      <c r="T11">
        <f>precisionRate_ann!T$14</f>
        <v>404</v>
      </c>
      <c r="U11">
        <f>precisionRate_ann!U$14</f>
        <v>404</v>
      </c>
      <c r="V11">
        <f>precisionRate_ann!V$14</f>
        <v>0.71508805416546795</v>
      </c>
      <c r="W11">
        <f>precisionRate_ann!W$14</f>
        <v>0.32832192917328701</v>
      </c>
      <c r="X11">
        <f>precisionRate_ann!X$14</f>
        <v>3.4024621474558502E-2</v>
      </c>
    </row>
    <row r="12" spans="1:24" x14ac:dyDescent="0.25">
      <c r="A12" s="2" t="s">
        <v>24</v>
      </c>
      <c r="B12" s="1">
        <f>QUARTILE(B2:B11,0)</f>
        <v>0.81739130434782603</v>
      </c>
      <c r="C12" s="1">
        <f t="shared" ref="C12:X12" si="0">QUARTILE(C2:C11,0)</f>
        <v>0.81871345029239695</v>
      </c>
      <c r="D12" s="1">
        <f t="shared" si="0"/>
        <v>0.83987915407854896</v>
      </c>
      <c r="E12" s="1">
        <f t="shared" si="0"/>
        <v>0.840872308325332</v>
      </c>
      <c r="F12" s="1">
        <f t="shared" si="0"/>
        <v>0.84129794585966799</v>
      </c>
      <c r="G12" s="1">
        <f t="shared" si="0"/>
        <v>0.83892617449664397</v>
      </c>
      <c r="H12" s="1">
        <f t="shared" si="0"/>
        <v>0.813056379821958</v>
      </c>
      <c r="I12" s="1">
        <f t="shared" si="0"/>
        <v>0.83987915407854896</v>
      </c>
      <c r="J12" s="1">
        <f t="shared" si="0"/>
        <v>0.84037434375713305</v>
      </c>
      <c r="K12" s="1">
        <f t="shared" si="0"/>
        <v>0.83987915407854896</v>
      </c>
      <c r="L12" s="1">
        <f t="shared" si="0"/>
        <v>0.83617747440273005</v>
      </c>
      <c r="M12" s="1">
        <f t="shared" si="0"/>
        <v>0.82698961937716198</v>
      </c>
      <c r="N12" s="1">
        <f t="shared" si="0"/>
        <v>0.83987915407854896</v>
      </c>
      <c r="O12" s="1">
        <f t="shared" si="0"/>
        <v>0.83985576703637699</v>
      </c>
      <c r="P12" s="1">
        <f t="shared" si="0"/>
        <v>0.83982068647311903</v>
      </c>
      <c r="Q12" s="1">
        <f t="shared" si="0"/>
        <v>149</v>
      </c>
      <c r="R12" s="1">
        <f t="shared" si="0"/>
        <v>135</v>
      </c>
      <c r="S12" s="1">
        <f t="shared" si="0"/>
        <v>0.83987915407854896</v>
      </c>
      <c r="T12" s="1">
        <f t="shared" si="0"/>
        <v>284</v>
      </c>
      <c r="U12" s="1">
        <f t="shared" si="0"/>
        <v>284</v>
      </c>
      <c r="V12" s="1">
        <f t="shared" si="0"/>
        <v>0.68124647008616201</v>
      </c>
      <c r="W12" s="1">
        <f t="shared" si="0"/>
        <v>0.32651957436449702</v>
      </c>
      <c r="X12" s="1">
        <f t="shared" si="0"/>
        <v>2.4206094157723301E-2</v>
      </c>
    </row>
    <row r="13" spans="1:24" x14ac:dyDescent="0.25">
      <c r="A13" s="2" t="s">
        <v>25</v>
      </c>
      <c r="B13" s="1">
        <f>QUARTILE(B2:B11,1)</f>
        <v>0.84487671232876704</v>
      </c>
      <c r="C13" s="1">
        <f t="shared" ref="C13:X13" si="1">QUARTILE(C2:C11,1)</f>
        <v>0.83837899543378946</v>
      </c>
      <c r="D13" s="1">
        <f t="shared" si="1"/>
        <v>0.85316173188513578</v>
      </c>
      <c r="E13" s="1">
        <f t="shared" si="1"/>
        <v>0.8523475350619798</v>
      </c>
      <c r="F13" s="1">
        <f t="shared" si="1"/>
        <v>0.85322758662477749</v>
      </c>
      <c r="G13" s="1">
        <f t="shared" si="1"/>
        <v>0.85646236559139755</v>
      </c>
      <c r="H13" s="1">
        <f t="shared" si="1"/>
        <v>0.82247386759581875</v>
      </c>
      <c r="I13" s="1">
        <f t="shared" si="1"/>
        <v>0.85316173188513578</v>
      </c>
      <c r="J13" s="1">
        <f t="shared" si="1"/>
        <v>0.85280427365692857</v>
      </c>
      <c r="K13" s="1">
        <f t="shared" si="1"/>
        <v>0.85316173188513578</v>
      </c>
      <c r="L13" s="1">
        <f t="shared" si="1"/>
        <v>0.85742116708952476</v>
      </c>
      <c r="M13" s="1">
        <f t="shared" si="1"/>
        <v>0.83922468069796696</v>
      </c>
      <c r="N13" s="1">
        <f t="shared" si="1"/>
        <v>0.85316173188513578</v>
      </c>
      <c r="O13" s="1">
        <f t="shared" si="1"/>
        <v>0.85267480366382298</v>
      </c>
      <c r="P13" s="1">
        <f t="shared" si="1"/>
        <v>0.85318675638124297</v>
      </c>
      <c r="Q13" s="1">
        <f t="shared" si="1"/>
        <v>295.75</v>
      </c>
      <c r="R13" s="1">
        <f t="shared" si="1"/>
        <v>288.5</v>
      </c>
      <c r="S13" s="1">
        <f t="shared" si="1"/>
        <v>0.85316173188513578</v>
      </c>
      <c r="T13" s="1">
        <f t="shared" si="1"/>
        <v>623.25</v>
      </c>
      <c r="U13" s="1">
        <f t="shared" si="1"/>
        <v>623.25</v>
      </c>
      <c r="V13" s="1">
        <f t="shared" si="1"/>
        <v>0.70536563446932665</v>
      </c>
      <c r="W13" s="1">
        <f t="shared" si="1"/>
        <v>0.3772408623469875</v>
      </c>
      <c r="X13" s="1">
        <f t="shared" si="1"/>
        <v>7.1291292278496371E-2</v>
      </c>
    </row>
    <row r="14" spans="1:24" x14ac:dyDescent="0.25">
      <c r="A14" s="2" t="s">
        <v>26</v>
      </c>
      <c r="B14" s="1">
        <f>QUARTILE(B2:B11,2)</f>
        <v>0.86272932788453149</v>
      </c>
      <c r="C14" s="1">
        <f t="shared" ref="C14:X14" si="2">QUARTILE(C2:C11,2)</f>
        <v>0.85742582558663494</v>
      </c>
      <c r="D14" s="1">
        <f t="shared" si="2"/>
        <v>0.85818551643683949</v>
      </c>
      <c r="E14" s="1">
        <f t="shared" si="2"/>
        <v>0.85598494951964099</v>
      </c>
      <c r="F14" s="1">
        <f t="shared" si="2"/>
        <v>0.85907280709573208</v>
      </c>
      <c r="G14" s="1">
        <f t="shared" si="2"/>
        <v>0.86899259736079748</v>
      </c>
      <c r="H14" s="1">
        <f t="shared" si="2"/>
        <v>0.84949159367763949</v>
      </c>
      <c r="I14" s="1">
        <f t="shared" si="2"/>
        <v>0.85818551643683949</v>
      </c>
      <c r="J14" s="1">
        <f t="shared" si="2"/>
        <v>0.856358355931505</v>
      </c>
      <c r="K14" s="1">
        <f t="shared" si="2"/>
        <v>0.85818551643683949</v>
      </c>
      <c r="L14" s="1">
        <f t="shared" si="2"/>
        <v>0.86851594100008356</v>
      </c>
      <c r="M14" s="1">
        <f t="shared" si="2"/>
        <v>0.85357969220081409</v>
      </c>
      <c r="N14" s="1">
        <f t="shared" si="2"/>
        <v>0.85818551643683949</v>
      </c>
      <c r="O14" s="1">
        <f t="shared" si="2"/>
        <v>0.85574876494113106</v>
      </c>
      <c r="P14" s="1">
        <f t="shared" si="2"/>
        <v>0.85821405867905254</v>
      </c>
      <c r="Q14" s="1">
        <f t="shared" si="2"/>
        <v>336</v>
      </c>
      <c r="R14" s="1">
        <f t="shared" si="2"/>
        <v>308</v>
      </c>
      <c r="S14" s="1">
        <f t="shared" si="2"/>
        <v>0.85818551643683949</v>
      </c>
      <c r="T14" s="1">
        <f t="shared" si="2"/>
        <v>661</v>
      </c>
      <c r="U14" s="1">
        <f t="shared" si="2"/>
        <v>661</v>
      </c>
      <c r="V14" s="1">
        <f t="shared" si="2"/>
        <v>0.71233553878101552</v>
      </c>
      <c r="W14" s="1">
        <f t="shared" si="2"/>
        <v>0.39129802736050151</v>
      </c>
      <c r="X14" s="1">
        <f t="shared" si="2"/>
        <v>9.8634617195370256E-2</v>
      </c>
    </row>
    <row r="15" spans="1:24" x14ac:dyDescent="0.25">
      <c r="A15" s="2" t="s">
        <v>27</v>
      </c>
      <c r="B15" s="1">
        <f>QUARTILE(B2:B11,3)</f>
        <v>0.89048913043478206</v>
      </c>
      <c r="C15" s="1">
        <f t="shared" ref="C15:X15" si="3">QUARTILE(C2:C11,3)</f>
        <v>0.87016856259758424</v>
      </c>
      <c r="D15" s="1">
        <f t="shared" si="3"/>
        <v>0.8699975532956038</v>
      </c>
      <c r="E15" s="1">
        <f t="shared" si="3"/>
        <v>0.87032174409370577</v>
      </c>
      <c r="F15" s="1">
        <f t="shared" si="3"/>
        <v>0.87210671220159708</v>
      </c>
      <c r="G15" s="1">
        <f t="shared" si="3"/>
        <v>0.88004813543883331</v>
      </c>
      <c r="H15" s="1">
        <f t="shared" si="3"/>
        <v>0.86629530971077573</v>
      </c>
      <c r="I15" s="1">
        <f t="shared" si="3"/>
        <v>0.8699975532956038</v>
      </c>
      <c r="J15" s="1">
        <f t="shared" si="3"/>
        <v>0.87001686593843075</v>
      </c>
      <c r="K15" s="1">
        <f t="shared" si="3"/>
        <v>0.8699975532956038</v>
      </c>
      <c r="L15" s="1">
        <f t="shared" si="3"/>
        <v>0.88123855580074106</v>
      </c>
      <c r="M15" s="1">
        <f t="shared" si="3"/>
        <v>0.86553126588713747</v>
      </c>
      <c r="N15" s="1">
        <f t="shared" si="3"/>
        <v>0.8699975532956038</v>
      </c>
      <c r="O15" s="1">
        <f t="shared" si="3"/>
        <v>0.8695314885324763</v>
      </c>
      <c r="P15" s="1">
        <f t="shared" si="3"/>
        <v>0.8697258410768598</v>
      </c>
      <c r="Q15" s="1">
        <f t="shared" si="3"/>
        <v>347</v>
      </c>
      <c r="R15" s="1">
        <f t="shared" si="3"/>
        <v>315</v>
      </c>
      <c r="S15" s="1">
        <f t="shared" si="3"/>
        <v>0.8699975532956038</v>
      </c>
      <c r="T15" s="1">
        <f t="shared" si="3"/>
        <v>662</v>
      </c>
      <c r="U15" s="1">
        <f t="shared" si="3"/>
        <v>662</v>
      </c>
      <c r="V15" s="1">
        <f t="shared" si="3"/>
        <v>0.74087957098743318</v>
      </c>
      <c r="W15" s="1">
        <f t="shared" si="3"/>
        <v>0.41928494229498375</v>
      </c>
      <c r="X15" s="1">
        <f t="shared" si="3"/>
        <v>0.10691360793684075</v>
      </c>
    </row>
    <row r="16" spans="1:24" x14ac:dyDescent="0.25">
      <c r="A16" s="2" t="s">
        <v>28</v>
      </c>
      <c r="B16" s="1">
        <f>QUARTILE(B2:B11,4)</f>
        <v>0.90579710144927505</v>
      </c>
      <c r="C16" s="1">
        <f t="shared" ref="C16:X16" si="4">QUARTILE(C2:C11,4)</f>
        <v>0.898954703832752</v>
      </c>
      <c r="D16" s="1">
        <f t="shared" si="4"/>
        <v>0.87915407854984895</v>
      </c>
      <c r="E16" s="1">
        <f t="shared" si="4"/>
        <v>0.87880949115347695</v>
      </c>
      <c r="F16" s="1">
        <f t="shared" si="4"/>
        <v>0.87920330532075897</v>
      </c>
      <c r="G16" s="1">
        <f t="shared" si="4"/>
        <v>0.91642651296829902</v>
      </c>
      <c r="H16" s="1">
        <f t="shared" si="4"/>
        <v>0.90370370370370301</v>
      </c>
      <c r="I16" s="1">
        <f t="shared" si="4"/>
        <v>0.87915407854984895</v>
      </c>
      <c r="J16" s="1">
        <f t="shared" si="4"/>
        <v>0.87901742829696705</v>
      </c>
      <c r="K16" s="1">
        <f t="shared" si="4"/>
        <v>0.87915407854984895</v>
      </c>
      <c r="L16" s="1">
        <f t="shared" si="4"/>
        <v>0.88439306358381498</v>
      </c>
      <c r="M16" s="1">
        <f t="shared" si="4"/>
        <v>0.873417721518987</v>
      </c>
      <c r="N16" s="1">
        <f t="shared" si="4"/>
        <v>0.87915407854984895</v>
      </c>
      <c r="O16" s="1">
        <f t="shared" si="4"/>
        <v>0.87890539255140099</v>
      </c>
      <c r="P16" s="1">
        <f t="shared" si="4"/>
        <v>0.879170657616412</v>
      </c>
      <c r="Q16" s="1">
        <f t="shared" si="4"/>
        <v>375</v>
      </c>
      <c r="R16" s="1">
        <f t="shared" si="4"/>
        <v>369</v>
      </c>
      <c r="S16" s="1">
        <f t="shared" si="4"/>
        <v>0.87915407854984895</v>
      </c>
      <c r="T16" s="1">
        <f t="shared" si="4"/>
        <v>662</v>
      </c>
      <c r="U16" s="1">
        <f t="shared" si="4"/>
        <v>662</v>
      </c>
      <c r="V16" s="1">
        <f t="shared" si="4"/>
        <v>0.757826890922916</v>
      </c>
      <c r="W16" s="1">
        <f t="shared" si="4"/>
        <v>0.45222568877151598</v>
      </c>
      <c r="X16" s="1">
        <f t="shared" si="4"/>
        <v>0.13823291226689</v>
      </c>
    </row>
    <row r="17" spans="1:24" x14ac:dyDescent="0.25">
      <c r="A17" s="2" t="s">
        <v>30</v>
      </c>
      <c r="B17" s="1">
        <f>STDEV(B2:B11)</f>
        <v>2.9715739237472189E-2</v>
      </c>
      <c r="C17" s="1">
        <f t="shared" ref="C17:X17" si="5">STDEV(C2:C11)</f>
        <v>2.5231181250591688E-2</v>
      </c>
      <c r="D17" s="1">
        <f t="shared" si="5"/>
        <v>1.2135328325263432E-2</v>
      </c>
      <c r="E17" s="1">
        <f t="shared" si="5"/>
        <v>1.2656396261104645E-2</v>
      </c>
      <c r="F17" s="1">
        <f t="shared" si="5"/>
        <v>1.2324121625374379E-2</v>
      </c>
      <c r="G17" s="1">
        <f t="shared" si="5"/>
        <v>2.2827103763144865E-2</v>
      </c>
      <c r="H17" s="1">
        <f t="shared" si="5"/>
        <v>2.9141812215798413E-2</v>
      </c>
      <c r="I17" s="1">
        <f t="shared" si="5"/>
        <v>1.2135328325263432E-2</v>
      </c>
      <c r="J17" s="1">
        <f t="shared" si="5"/>
        <v>1.2296460277412736E-2</v>
      </c>
      <c r="K17" s="1">
        <f t="shared" si="5"/>
        <v>1.2135328325263432E-2</v>
      </c>
      <c r="L17" s="1">
        <f t="shared" si="5"/>
        <v>1.7358256427505738E-2</v>
      </c>
      <c r="M17" s="1">
        <f t="shared" si="5"/>
        <v>1.6060731152650876E-2</v>
      </c>
      <c r="N17" s="1">
        <f t="shared" si="5"/>
        <v>1.2135328325263432E-2</v>
      </c>
      <c r="O17" s="1">
        <f t="shared" si="5"/>
        <v>1.2287304790425722E-2</v>
      </c>
      <c r="P17" s="1">
        <f t="shared" si="5"/>
        <v>1.2125656027229786E-2</v>
      </c>
      <c r="Q17" s="1">
        <f t="shared" si="5"/>
        <v>69.224353453904556</v>
      </c>
      <c r="R17" s="1">
        <f t="shared" si="5"/>
        <v>74.275463273172804</v>
      </c>
      <c r="S17" s="1">
        <f t="shared" si="5"/>
        <v>1.2135328325263432E-2</v>
      </c>
      <c r="T17" s="1">
        <f t="shared" si="5"/>
        <v>135.11678076554531</v>
      </c>
      <c r="U17" s="1">
        <f t="shared" si="5"/>
        <v>135.11678076554531</v>
      </c>
      <c r="V17" s="1">
        <f t="shared" si="5"/>
        <v>2.4818915697080182E-2</v>
      </c>
      <c r="W17" s="1">
        <f t="shared" si="5"/>
        <v>4.0903076987825721E-2</v>
      </c>
      <c r="X17" s="1">
        <f t="shared" si="5"/>
        <v>3.5841728484281743E-2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activeCell="E38" sqref="E38"/>
    </sheetView>
  </sheetViews>
  <sheetFormatPr defaultColWidth="8.875" defaultRowHeight="16.5" x14ac:dyDescent="0.25"/>
  <sheetData>
    <row r="1" spans="1:24" x14ac:dyDescent="0.25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5">
      <c r="A2">
        <f>precisionRate_ann!A$32</f>
        <v>2412</v>
      </c>
      <c r="B2">
        <f>precisionRate_ann!B$32</f>
        <v>0.83566433566433496</v>
      </c>
      <c r="C2">
        <f>precisionRate_ann!C$32</f>
        <v>0.81671159029649598</v>
      </c>
      <c r="D2">
        <f>precisionRate_ann!D$32</f>
        <v>0.82496194824961899</v>
      </c>
      <c r="E2">
        <f>precisionRate_ann!E$32</f>
        <v>0.82618796298041497</v>
      </c>
      <c r="F2">
        <f>precisionRate_ann!F$32</f>
        <v>0.82556774376365905</v>
      </c>
      <c r="G2">
        <f>precisionRate_ann!G$32</f>
        <v>0.77850162866449502</v>
      </c>
      <c r="H2">
        <f>precisionRate_ann!H$32</f>
        <v>0.86571428571428499</v>
      </c>
      <c r="I2">
        <f>precisionRate_ann!I$32</f>
        <v>0.82496194824961899</v>
      </c>
      <c r="J2">
        <f>precisionRate_ann!J$32</f>
        <v>0.82210795718939</v>
      </c>
      <c r="K2">
        <f>precisionRate_ann!K$32</f>
        <v>0.82496194824961899</v>
      </c>
      <c r="L2">
        <f>precisionRate_ann!L$32</f>
        <v>0.80607082630691296</v>
      </c>
      <c r="M2">
        <f>precisionRate_ann!M$32</f>
        <v>0.84049930651872395</v>
      </c>
      <c r="N2">
        <f>precisionRate_ann!N$32</f>
        <v>0.82496194824961899</v>
      </c>
      <c r="O2">
        <f>precisionRate_ann!O$32</f>
        <v>0.82328506641281896</v>
      </c>
      <c r="P2">
        <f>precisionRate_ann!P$32</f>
        <v>0.82441172139691898</v>
      </c>
      <c r="Q2">
        <f>precisionRate_ann!Q$32</f>
        <v>307</v>
      </c>
      <c r="R2">
        <f>precisionRate_ann!R$32</f>
        <v>350</v>
      </c>
      <c r="S2">
        <f>precisionRate_ann!S$32</f>
        <v>0.82496194824961899</v>
      </c>
      <c r="T2">
        <f>precisionRate_ann!T$32</f>
        <v>657</v>
      </c>
      <c r="U2">
        <f>precisionRate_ann!U$32</f>
        <v>657</v>
      </c>
      <c r="V2">
        <f>precisionRate_ann!V$32</f>
        <v>0.648283081424743</v>
      </c>
      <c r="W2">
        <f>precisionRate_ann!W$32</f>
        <v>0.32873439953650302</v>
      </c>
      <c r="X2">
        <f>precisionRate_ann!X$32</f>
        <v>1.51800702885697E-2</v>
      </c>
    </row>
    <row r="3" spans="1:24" x14ac:dyDescent="0.25">
      <c r="A3">
        <f>precisionRate_ann!A$41</f>
        <v>3045</v>
      </c>
      <c r="B3">
        <f>precisionRate_ann!B$41</f>
        <v>0.80441640378548895</v>
      </c>
      <c r="C3">
        <f>precisionRate_ann!C$41</f>
        <v>0.78235294117647003</v>
      </c>
      <c r="D3">
        <f>precisionRate_ann!D$41</f>
        <v>0.79299847792998401</v>
      </c>
      <c r="E3">
        <f>precisionRate_ann!E$41</f>
        <v>0.79338467248097899</v>
      </c>
      <c r="F3">
        <f>precisionRate_ann!F$41</f>
        <v>0.79340146354841401</v>
      </c>
      <c r="G3">
        <f>precisionRate_ann!G$41</f>
        <v>0.77507598784194498</v>
      </c>
      <c r="H3">
        <f>precisionRate_ann!H$41</f>
        <v>0.81097560975609695</v>
      </c>
      <c r="I3">
        <f>precisionRate_ann!I$41</f>
        <v>0.79299847792998401</v>
      </c>
      <c r="J3">
        <f>precisionRate_ann!J$41</f>
        <v>0.79302579879902102</v>
      </c>
      <c r="K3">
        <f>precisionRate_ann!K$41</f>
        <v>0.79299847792998401</v>
      </c>
      <c r="L3">
        <f>precisionRate_ann!L$41</f>
        <v>0.78947368421052599</v>
      </c>
      <c r="M3">
        <f>precisionRate_ann!M$41</f>
        <v>0.79640718562874202</v>
      </c>
      <c r="N3">
        <f>precisionRate_ann!N$41</f>
        <v>0.79299847792998401</v>
      </c>
      <c r="O3">
        <f>precisionRate_ann!O$41</f>
        <v>0.79294043491963395</v>
      </c>
      <c r="P3">
        <f>precisionRate_ann!P$41</f>
        <v>0.79293515828232997</v>
      </c>
      <c r="Q3">
        <f>precisionRate_ann!Q$41</f>
        <v>329</v>
      </c>
      <c r="R3">
        <f>precisionRate_ann!R$41</f>
        <v>328</v>
      </c>
      <c r="S3">
        <f>precisionRate_ann!S$41</f>
        <v>0.79299847792998401</v>
      </c>
      <c r="T3">
        <f>precisionRate_ann!T$41</f>
        <v>657</v>
      </c>
      <c r="U3">
        <f>precisionRate_ann!U$41</f>
        <v>657</v>
      </c>
      <c r="V3">
        <f>precisionRate_ann!V$41</f>
        <v>0.58641036146755898</v>
      </c>
      <c r="W3">
        <f>precisionRate_ann!W$41</f>
        <v>0.36447514796932901</v>
      </c>
      <c r="X3">
        <f>precisionRate_ann!X$41</f>
        <v>9.2661381089181996E-2</v>
      </c>
    </row>
    <row r="4" spans="1:24" x14ac:dyDescent="0.25">
      <c r="A4">
        <f>precisionRate_ann!A$22</f>
        <v>4904</v>
      </c>
      <c r="B4">
        <f>precisionRate_ann!B$22</f>
        <v>0.84333333333333305</v>
      </c>
      <c r="C4">
        <f>precisionRate_ann!C$22</f>
        <v>0.85474860335195502</v>
      </c>
      <c r="D4">
        <f>precisionRate_ann!D$22</f>
        <v>0.84954407294832801</v>
      </c>
      <c r="E4">
        <f>precisionRate_ann!E$22</f>
        <v>0.84904096834264398</v>
      </c>
      <c r="F4">
        <f>precisionRate_ann!F$22</f>
        <v>0.84945733077493402</v>
      </c>
      <c r="G4">
        <f>precisionRate_ann!G$22</f>
        <v>0.82950819672131104</v>
      </c>
      <c r="H4">
        <f>precisionRate_ann!H$22</f>
        <v>0.86685552407931998</v>
      </c>
      <c r="I4">
        <f>precisionRate_ann!I$22</f>
        <v>0.84954407294832801</v>
      </c>
      <c r="J4">
        <f>precisionRate_ann!J$22</f>
        <v>0.84818186040031496</v>
      </c>
      <c r="K4">
        <f>precisionRate_ann!K$22</f>
        <v>0.84954407294832801</v>
      </c>
      <c r="L4">
        <f>precisionRate_ann!L$22</f>
        <v>0.83636363636363598</v>
      </c>
      <c r="M4">
        <f>precisionRate_ann!M$22</f>
        <v>0.860759493670886</v>
      </c>
      <c r="N4">
        <f>precisionRate_ann!N$22</f>
        <v>0.84954407294832801</v>
      </c>
      <c r="O4">
        <f>precisionRate_ann!O$22</f>
        <v>0.84856156501726099</v>
      </c>
      <c r="P4">
        <f>precisionRate_ann!P$22</f>
        <v>0.84945138352086902</v>
      </c>
      <c r="Q4">
        <f>precisionRate_ann!Q$22</f>
        <v>305</v>
      </c>
      <c r="R4">
        <f>precisionRate_ann!R$22</f>
        <v>353</v>
      </c>
      <c r="S4">
        <f>precisionRate_ann!S$22</f>
        <v>0.84954407294832801</v>
      </c>
      <c r="T4">
        <f>precisionRate_ann!T$22</f>
        <v>658</v>
      </c>
      <c r="U4">
        <f>precisionRate_ann!U$22</f>
        <v>658</v>
      </c>
      <c r="V4">
        <f>precisionRate_ann!V$22</f>
        <v>0.697222299452533</v>
      </c>
      <c r="W4">
        <f>precisionRate_ann!W$22</f>
        <v>0.313944284032601</v>
      </c>
      <c r="X4">
        <f>precisionRate_ann!X$22</f>
        <v>5.7304441519212698E-2</v>
      </c>
    </row>
    <row r="5" spans="1:24" x14ac:dyDescent="0.25">
      <c r="A5">
        <f>precisionRate_ann!A$11</f>
        <v>2345</v>
      </c>
      <c r="B5">
        <f>precisionRate_ann!B$11</f>
        <v>0.83389830508474505</v>
      </c>
      <c r="C5">
        <f>precisionRate_ann!C$11</f>
        <v>0.84196185286103498</v>
      </c>
      <c r="D5">
        <f>precisionRate_ann!D$11</f>
        <v>0.83836858006042203</v>
      </c>
      <c r="E5">
        <f>precisionRate_ann!E$11</f>
        <v>0.83793007897288996</v>
      </c>
      <c r="F5">
        <f>precisionRate_ann!F$11</f>
        <v>0.83825895478853896</v>
      </c>
      <c r="G5">
        <f>precisionRate_ann!G$11</f>
        <v>0.80921052631578905</v>
      </c>
      <c r="H5">
        <f>precisionRate_ann!H$11</f>
        <v>0.86312849162011096</v>
      </c>
      <c r="I5">
        <f>precisionRate_ann!I$11</f>
        <v>0.83836858006042203</v>
      </c>
      <c r="J5">
        <f>precisionRate_ann!J$11</f>
        <v>0.83616950896794995</v>
      </c>
      <c r="K5">
        <f>precisionRate_ann!K$11</f>
        <v>0.83836858006042203</v>
      </c>
      <c r="L5">
        <f>precisionRate_ann!L$11</f>
        <v>0.82136894824707796</v>
      </c>
      <c r="M5">
        <f>precisionRate_ann!M$11</f>
        <v>0.852413793103448</v>
      </c>
      <c r="N5">
        <f>precisionRate_ann!N$11</f>
        <v>0.83836858006042203</v>
      </c>
      <c r="O5">
        <f>precisionRate_ann!O$11</f>
        <v>0.83689137067526298</v>
      </c>
      <c r="P5">
        <f>precisionRate_ann!P$11</f>
        <v>0.83815755014825699</v>
      </c>
      <c r="Q5">
        <f>precisionRate_ann!Q$11</f>
        <v>304</v>
      </c>
      <c r="R5">
        <f>precisionRate_ann!R$11</f>
        <v>358</v>
      </c>
      <c r="S5">
        <f>precisionRate_ann!S$11</f>
        <v>0.83836858006042203</v>
      </c>
      <c r="T5">
        <f>precisionRate_ann!T$11</f>
        <v>662</v>
      </c>
      <c r="U5">
        <f>precisionRate_ann!U$11</f>
        <v>662</v>
      </c>
      <c r="V5">
        <f>precisionRate_ann!V$11</f>
        <v>0.67409728886509301</v>
      </c>
      <c r="W5">
        <f>precisionRate_ann!W$11</f>
        <v>0.350523142614729</v>
      </c>
      <c r="X5">
        <f>precisionRate_ann!X$11</f>
        <v>1.37862593477391E-2</v>
      </c>
    </row>
    <row r="6" spans="1:24" x14ac:dyDescent="0.25">
      <c r="A6">
        <f>precisionRate_ann!A$39</f>
        <v>2498</v>
      </c>
      <c r="B6">
        <f>precisionRate_ann!B$39</f>
        <v>0.88269794721407602</v>
      </c>
      <c r="C6">
        <f>precisionRate_ann!C$39</f>
        <v>0.90031152647974999</v>
      </c>
      <c r="D6">
        <f>precisionRate_ann!D$39</f>
        <v>0.89123867069486395</v>
      </c>
      <c r="E6">
        <f>precisionRate_ann!E$39</f>
        <v>0.891504736846913</v>
      </c>
      <c r="F6">
        <f>precisionRate_ann!F$39</f>
        <v>0.89145152361650304</v>
      </c>
      <c r="G6">
        <f>precisionRate_ann!G$39</f>
        <v>0.90390390390390296</v>
      </c>
      <c r="H6">
        <f>precisionRate_ann!H$39</f>
        <v>0.87841945288753798</v>
      </c>
      <c r="I6">
        <f>precisionRate_ann!I$39</f>
        <v>0.89123867069486395</v>
      </c>
      <c r="J6">
        <f>precisionRate_ann!J$39</f>
        <v>0.89116167839572002</v>
      </c>
      <c r="K6">
        <f>precisionRate_ann!K$39</f>
        <v>0.89123867069486395</v>
      </c>
      <c r="L6">
        <f>precisionRate_ann!L$39</f>
        <v>0.89317507418397601</v>
      </c>
      <c r="M6">
        <f>precisionRate_ann!M$39</f>
        <v>0.88923076923076905</v>
      </c>
      <c r="N6">
        <f>precisionRate_ann!N$39</f>
        <v>0.89123867069486395</v>
      </c>
      <c r="O6">
        <f>precisionRate_ann!O$39</f>
        <v>0.89120292170737203</v>
      </c>
      <c r="P6">
        <f>precisionRate_ann!P$39</f>
        <v>0.89121483803653601</v>
      </c>
      <c r="Q6">
        <f>precisionRate_ann!Q$39</f>
        <v>333</v>
      </c>
      <c r="R6">
        <f>precisionRate_ann!R$39</f>
        <v>329</v>
      </c>
      <c r="S6">
        <f>precisionRate_ann!S$39</f>
        <v>0.89123867069486395</v>
      </c>
      <c r="T6">
        <f>precisionRate_ann!T$39</f>
        <v>662</v>
      </c>
      <c r="U6">
        <f>precisionRate_ann!U$39</f>
        <v>662</v>
      </c>
      <c r="V6">
        <f>precisionRate_ann!V$39</f>
        <v>0.78266634005791602</v>
      </c>
      <c r="W6">
        <f>precisionRate_ann!W$39</f>
        <v>0.32774458288071601</v>
      </c>
      <c r="X6">
        <f>precisionRate_ann!X$39</f>
        <v>1.2805828467049399E-2</v>
      </c>
    </row>
    <row r="7" spans="1:24" x14ac:dyDescent="0.25">
      <c r="A7">
        <f>precisionRate_ann!A$8</f>
        <v>3596</v>
      </c>
      <c r="B7">
        <f>precisionRate_ann!B$8</f>
        <v>0.88472622478386098</v>
      </c>
      <c r="C7">
        <f>precisionRate_ann!C$8</f>
        <v>0.86031746031746004</v>
      </c>
      <c r="D7">
        <f>precisionRate_ann!D$8</f>
        <v>0.873111782477341</v>
      </c>
      <c r="E7">
        <f>precisionRate_ann!E$8</f>
        <v>0.87252184255066101</v>
      </c>
      <c r="F7">
        <f>precisionRate_ann!F$8</f>
        <v>0.87325926745901095</v>
      </c>
      <c r="G7">
        <f>precisionRate_ann!G$8</f>
        <v>0.87464387464387405</v>
      </c>
      <c r="H7">
        <f>precisionRate_ann!H$8</f>
        <v>0.87138263665594795</v>
      </c>
      <c r="I7">
        <f>precisionRate_ann!I$8</f>
        <v>0.873111782477341</v>
      </c>
      <c r="J7">
        <f>precisionRate_ann!J$8</f>
        <v>0.87301325564991095</v>
      </c>
      <c r="K7">
        <f>precisionRate_ann!K$8</f>
        <v>0.873111782477341</v>
      </c>
      <c r="L7">
        <f>precisionRate_ann!L$8</f>
        <v>0.87965616045845196</v>
      </c>
      <c r="M7">
        <f>precisionRate_ann!M$8</f>
        <v>0.86581469648562304</v>
      </c>
      <c r="N7">
        <f>precisionRate_ann!N$8</f>
        <v>0.873111782477341</v>
      </c>
      <c r="O7">
        <f>precisionRate_ann!O$8</f>
        <v>0.872735428472037</v>
      </c>
      <c r="P7">
        <f>precisionRate_ann!P$8</f>
        <v>0.87315359958904104</v>
      </c>
      <c r="Q7">
        <f>precisionRate_ann!Q$8</f>
        <v>351</v>
      </c>
      <c r="R7">
        <f>precisionRate_ann!R$8</f>
        <v>311</v>
      </c>
      <c r="S7">
        <f>precisionRate_ann!S$8</f>
        <v>0.873111782477341</v>
      </c>
      <c r="T7">
        <f>precisionRate_ann!T$8</f>
        <v>662</v>
      </c>
      <c r="U7">
        <f>precisionRate_ann!U$8</f>
        <v>662</v>
      </c>
      <c r="V7">
        <f>precisionRate_ann!V$8</f>
        <v>0.74553493624517897</v>
      </c>
      <c r="W7">
        <f>precisionRate_ann!W$8</f>
        <v>0.34664325038608301</v>
      </c>
      <c r="X7">
        <f>precisionRate_ann!X$8</f>
        <v>7.7002861576775203E-2</v>
      </c>
    </row>
    <row r="8" spans="1:24" x14ac:dyDescent="0.25">
      <c r="A8">
        <f>precisionRate_ann!A$15</f>
        <v>3682</v>
      </c>
      <c r="B8">
        <f>precisionRate_ann!B$15</f>
        <v>0.86642599277978305</v>
      </c>
      <c r="C8">
        <f>precisionRate_ann!C$15</f>
        <v>0.80434782608695599</v>
      </c>
      <c r="D8">
        <f>precisionRate_ann!D$15</f>
        <v>0.84164859002169201</v>
      </c>
      <c r="E8">
        <f>precisionRate_ann!E$15</f>
        <v>0.83538690943336902</v>
      </c>
      <c r="F8">
        <f>precisionRate_ann!F$15</f>
        <v>0.84151393022409304</v>
      </c>
      <c r="G8">
        <f>precisionRate_ann!G$15</f>
        <v>0.86956521739130399</v>
      </c>
      <c r="H8">
        <f>precisionRate_ann!H$15</f>
        <v>0.8</v>
      </c>
      <c r="I8">
        <f>precisionRate_ann!I$15</f>
        <v>0.84164859002169201</v>
      </c>
      <c r="J8">
        <f>precisionRate_ann!J$15</f>
        <v>0.83478260869565202</v>
      </c>
      <c r="K8">
        <f>precisionRate_ann!K$15</f>
        <v>0.84164859002169201</v>
      </c>
      <c r="L8">
        <f>precisionRate_ann!L$15</f>
        <v>0.86799276672694403</v>
      </c>
      <c r="M8">
        <f>precisionRate_ann!M$15</f>
        <v>0.80216802168021595</v>
      </c>
      <c r="N8">
        <f>precisionRate_ann!N$15</f>
        <v>0.84164859002169201</v>
      </c>
      <c r="O8">
        <f>precisionRate_ann!O$15</f>
        <v>0.83508039420358005</v>
      </c>
      <c r="P8">
        <f>precisionRate_ann!P$15</f>
        <v>0.84157719658888597</v>
      </c>
      <c r="Q8">
        <f>precisionRate_ann!Q$15</f>
        <v>276</v>
      </c>
      <c r="R8">
        <f>precisionRate_ann!R$15</f>
        <v>185</v>
      </c>
      <c r="S8">
        <f>precisionRate_ann!S$15</f>
        <v>0.84164859002169201</v>
      </c>
      <c r="T8">
        <f>precisionRate_ann!T$15</f>
        <v>461</v>
      </c>
      <c r="U8">
        <f>precisionRate_ann!U$15</f>
        <v>461</v>
      </c>
      <c r="V8">
        <f>precisionRate_ann!V$15</f>
        <v>0.67016924567597402</v>
      </c>
      <c r="W8">
        <f>precisionRate_ann!W$15</f>
        <v>0.32316448988771801</v>
      </c>
      <c r="X8">
        <f>precisionRate_ann!X$15</f>
        <v>3.6373544695029299E-2</v>
      </c>
    </row>
    <row r="9" spans="1:24" x14ac:dyDescent="0.25">
      <c r="A9">
        <f>precisionRate_ann!A$29</f>
        <v>5388</v>
      </c>
      <c r="B9">
        <f>precisionRate_ann!B$29</f>
        <v>0.84539473684210498</v>
      </c>
      <c r="C9">
        <f>precisionRate_ann!C$29</f>
        <v>0.86033519553072602</v>
      </c>
      <c r="D9">
        <f>precisionRate_ann!D$29</f>
        <v>0.85347432024169101</v>
      </c>
      <c r="E9">
        <f>precisionRate_ann!E$29</f>
        <v>0.85286496618641505</v>
      </c>
      <c r="F9">
        <f>precisionRate_ann!F$29</f>
        <v>0.85340661423554998</v>
      </c>
      <c r="G9">
        <f>precisionRate_ann!G$29</f>
        <v>0.83713355048859905</v>
      </c>
      <c r="H9">
        <f>precisionRate_ann!H$29</f>
        <v>0.86760563380281597</v>
      </c>
      <c r="I9">
        <f>precisionRate_ann!I$29</f>
        <v>0.85347432024169101</v>
      </c>
      <c r="J9">
        <f>precisionRate_ann!J$29</f>
        <v>0.85236959214570795</v>
      </c>
      <c r="K9">
        <f>precisionRate_ann!K$29</f>
        <v>0.85347432024169101</v>
      </c>
      <c r="L9">
        <f>precisionRate_ann!L$29</f>
        <v>0.84124386252045802</v>
      </c>
      <c r="M9">
        <f>precisionRate_ann!M$29</f>
        <v>0.86395511921458601</v>
      </c>
      <c r="N9">
        <f>precisionRate_ann!N$29</f>
        <v>0.85347432024169101</v>
      </c>
      <c r="O9">
        <f>precisionRate_ann!O$29</f>
        <v>0.85259949086752196</v>
      </c>
      <c r="P9">
        <f>precisionRate_ann!P$29</f>
        <v>0.85342285969026999</v>
      </c>
      <c r="Q9">
        <f>precisionRate_ann!Q$29</f>
        <v>307</v>
      </c>
      <c r="R9">
        <f>precisionRate_ann!R$29</f>
        <v>355</v>
      </c>
      <c r="S9">
        <f>precisionRate_ann!S$29</f>
        <v>0.85347432024169101</v>
      </c>
      <c r="T9">
        <f>precisionRate_ann!T$29</f>
        <v>662</v>
      </c>
      <c r="U9">
        <f>precisionRate_ann!U$29</f>
        <v>662</v>
      </c>
      <c r="V9">
        <f>precisionRate_ann!V$29</f>
        <v>0.70523438435066699</v>
      </c>
      <c r="W9">
        <f>precisionRate_ann!W$29</f>
        <v>0.35037472521989499</v>
      </c>
      <c r="X9">
        <f>precisionRate_ann!X$29</f>
        <v>2.05719525097161E-2</v>
      </c>
    </row>
    <row r="10" spans="1:24" x14ac:dyDescent="0.25">
      <c r="A10">
        <f>precisionRate_ann!A$19</f>
        <v>2455</v>
      </c>
      <c r="B10">
        <f>precisionRate_ann!B$19</f>
        <v>0.86018237082066795</v>
      </c>
      <c r="C10">
        <f>precisionRate_ann!C$19</f>
        <v>0.88509316770186297</v>
      </c>
      <c r="D10">
        <f>precisionRate_ann!D$19</f>
        <v>0.87250384024577499</v>
      </c>
      <c r="E10">
        <f>precisionRate_ann!E$19</f>
        <v>0.87263776926126602</v>
      </c>
      <c r="F10">
        <f>precisionRate_ann!F$19</f>
        <v>0.87284822914274995</v>
      </c>
      <c r="G10">
        <f>precisionRate_ann!G$19</f>
        <v>0.88437500000000002</v>
      </c>
      <c r="H10">
        <f>precisionRate_ann!H$19</f>
        <v>0.861027190332326</v>
      </c>
      <c r="I10">
        <f>precisionRate_ann!I$19</f>
        <v>0.87250384024577499</v>
      </c>
      <c r="J10">
        <f>precisionRate_ann!J$19</f>
        <v>0.87270109516616301</v>
      </c>
      <c r="K10">
        <f>precisionRate_ann!K$19</f>
        <v>0.87250384024577499</v>
      </c>
      <c r="L10">
        <f>precisionRate_ann!L$19</f>
        <v>0.87211093990754995</v>
      </c>
      <c r="M10">
        <f>precisionRate_ann!M$19</f>
        <v>0.872894333843797</v>
      </c>
      <c r="N10">
        <f>precisionRate_ann!N$19</f>
        <v>0.87250384024577499</v>
      </c>
      <c r="O10">
        <f>precisionRate_ann!O$19</f>
        <v>0.87250263687567298</v>
      </c>
      <c r="P10">
        <f>precisionRate_ann!P$19</f>
        <v>0.87250925541123303</v>
      </c>
      <c r="Q10">
        <f>precisionRate_ann!Q$19</f>
        <v>320</v>
      </c>
      <c r="R10">
        <f>precisionRate_ann!R$19</f>
        <v>331</v>
      </c>
      <c r="S10">
        <f>precisionRate_ann!S$19</f>
        <v>0.87250384024577499</v>
      </c>
      <c r="T10">
        <f>precisionRate_ann!T$19</f>
        <v>651</v>
      </c>
      <c r="U10">
        <f>precisionRate_ann!U$19</f>
        <v>651</v>
      </c>
      <c r="V10">
        <f>precisionRate_ann!V$19</f>
        <v>0.74533886173726305</v>
      </c>
      <c r="W10">
        <f>precisionRate_ann!W$19</f>
        <v>0.40063908034064499</v>
      </c>
      <c r="X10">
        <f>precisionRate_ann!X$19</f>
        <v>9.1280318394986903E-2</v>
      </c>
    </row>
    <row r="11" spans="1:24" x14ac:dyDescent="0.25">
      <c r="A11">
        <f>precisionRate_ann!A$38</f>
        <v>2439</v>
      </c>
      <c r="B11">
        <f>precisionRate_ann!B$38</f>
        <v>0.874233128834355</v>
      </c>
      <c r="C11">
        <f>precisionRate_ann!C$38</f>
        <v>0.90178571428571397</v>
      </c>
      <c r="D11">
        <f>precisionRate_ann!D$38</f>
        <v>0.88821752265860998</v>
      </c>
      <c r="E11">
        <f>precisionRate_ann!E$38</f>
        <v>0.88800942156003504</v>
      </c>
      <c r="F11">
        <f>precisionRate_ann!F$38</f>
        <v>0.88855048441633</v>
      </c>
      <c r="G11">
        <f>precisionRate_ann!G$38</f>
        <v>0.89622641509433898</v>
      </c>
      <c r="H11">
        <f>precisionRate_ann!H$38</f>
        <v>0.88081395348837199</v>
      </c>
      <c r="I11">
        <f>precisionRate_ann!I$38</f>
        <v>0.88821752265860998</v>
      </c>
      <c r="J11">
        <f>precisionRate_ann!J$38</f>
        <v>0.88852018429135504</v>
      </c>
      <c r="K11">
        <f>precisionRate_ann!K$38</f>
        <v>0.88821752265860998</v>
      </c>
      <c r="L11">
        <f>precisionRate_ann!L$38</f>
        <v>0.88509316770186297</v>
      </c>
      <c r="M11">
        <f>precisionRate_ann!M$38</f>
        <v>0.89117647058823501</v>
      </c>
      <c r="N11">
        <f>precisionRate_ann!N$38</f>
        <v>0.88821752265860998</v>
      </c>
      <c r="O11">
        <f>precisionRate_ann!O$38</f>
        <v>0.88813481914504899</v>
      </c>
      <c r="P11">
        <f>precisionRate_ann!P$38</f>
        <v>0.888254279775748</v>
      </c>
      <c r="Q11">
        <f>precisionRate_ann!Q$38</f>
        <v>318</v>
      </c>
      <c r="R11">
        <f>precisionRate_ann!R$38</f>
        <v>344</v>
      </c>
      <c r="S11">
        <f>precisionRate_ann!S$38</f>
        <v>0.88821752265860998</v>
      </c>
      <c r="T11">
        <f>precisionRate_ann!T$38</f>
        <v>662</v>
      </c>
      <c r="U11">
        <f>precisionRate_ann!U$38</f>
        <v>662</v>
      </c>
      <c r="V11">
        <f>precisionRate_ann!V$38</f>
        <v>0.77652943787415296</v>
      </c>
      <c r="W11">
        <f>precisionRate_ann!W$38</f>
        <v>0.33928442261929198</v>
      </c>
      <c r="X11">
        <f>precisionRate_ann!X$38</f>
        <v>1.7308156788292402E-2</v>
      </c>
    </row>
    <row r="12" spans="1:24" x14ac:dyDescent="0.25">
      <c r="A12" s="2" t="s">
        <v>24</v>
      </c>
      <c r="B12" s="1">
        <f>QUARTILE(B2:B11,0)</f>
        <v>0.80441640378548895</v>
      </c>
      <c r="C12" s="1">
        <f t="shared" ref="C12:X12" si="0">QUARTILE(C2:C11,0)</f>
        <v>0.78235294117647003</v>
      </c>
      <c r="D12" s="1">
        <f t="shared" si="0"/>
        <v>0.79299847792998401</v>
      </c>
      <c r="E12" s="1">
        <f t="shared" si="0"/>
        <v>0.79338467248097899</v>
      </c>
      <c r="F12" s="1">
        <f t="shared" si="0"/>
        <v>0.79340146354841401</v>
      </c>
      <c r="G12" s="1">
        <f t="shared" si="0"/>
        <v>0.77507598784194498</v>
      </c>
      <c r="H12" s="1">
        <f t="shared" si="0"/>
        <v>0.8</v>
      </c>
      <c r="I12" s="1">
        <f t="shared" si="0"/>
        <v>0.79299847792998401</v>
      </c>
      <c r="J12" s="1">
        <f t="shared" si="0"/>
        <v>0.79302579879902102</v>
      </c>
      <c r="K12" s="1">
        <f t="shared" si="0"/>
        <v>0.79299847792998401</v>
      </c>
      <c r="L12" s="1">
        <f t="shared" si="0"/>
        <v>0.78947368421052599</v>
      </c>
      <c r="M12" s="1">
        <f t="shared" si="0"/>
        <v>0.79640718562874202</v>
      </c>
      <c r="N12" s="1">
        <f t="shared" si="0"/>
        <v>0.79299847792998401</v>
      </c>
      <c r="O12" s="1">
        <f t="shared" si="0"/>
        <v>0.79294043491963395</v>
      </c>
      <c r="P12" s="1">
        <f t="shared" si="0"/>
        <v>0.79293515828232997</v>
      </c>
      <c r="Q12" s="1">
        <f t="shared" si="0"/>
        <v>276</v>
      </c>
      <c r="R12" s="1">
        <f t="shared" si="0"/>
        <v>185</v>
      </c>
      <c r="S12" s="1">
        <f t="shared" si="0"/>
        <v>0.79299847792998401</v>
      </c>
      <c r="T12" s="1">
        <f t="shared" si="0"/>
        <v>461</v>
      </c>
      <c r="U12" s="1">
        <f t="shared" si="0"/>
        <v>461</v>
      </c>
      <c r="V12" s="1">
        <f t="shared" si="0"/>
        <v>0.58641036146755898</v>
      </c>
      <c r="W12" s="1">
        <f t="shared" si="0"/>
        <v>0.313944284032601</v>
      </c>
      <c r="X12" s="1">
        <f t="shared" si="0"/>
        <v>1.2805828467049399E-2</v>
      </c>
    </row>
    <row r="13" spans="1:24" x14ac:dyDescent="0.25">
      <c r="A13" s="2" t="s">
        <v>25</v>
      </c>
      <c r="B13" s="1">
        <f>QUARTILE(B2:B11,1)</f>
        <v>0.83758158508158442</v>
      </c>
      <c r="C13" s="1">
        <f t="shared" ref="C13:X13" si="1">QUARTILE(C2:C11,1)</f>
        <v>0.82302415593763079</v>
      </c>
      <c r="D13" s="1">
        <f t="shared" si="1"/>
        <v>0.83918858255073947</v>
      </c>
      <c r="E13" s="1">
        <f t="shared" si="1"/>
        <v>0.83602270181824923</v>
      </c>
      <c r="F13" s="1">
        <f t="shared" si="1"/>
        <v>0.83907269864742751</v>
      </c>
      <c r="G13" s="1">
        <f t="shared" si="1"/>
        <v>0.81428494391716955</v>
      </c>
      <c r="H13" s="1">
        <f t="shared" si="1"/>
        <v>0.86155251565427227</v>
      </c>
      <c r="I13" s="1">
        <f t="shared" si="1"/>
        <v>0.83918858255073947</v>
      </c>
      <c r="J13" s="1">
        <f t="shared" si="1"/>
        <v>0.83512933376372644</v>
      </c>
      <c r="K13" s="1">
        <f t="shared" si="1"/>
        <v>0.83918858255073947</v>
      </c>
      <c r="L13" s="1">
        <f t="shared" si="1"/>
        <v>0.82511762027621749</v>
      </c>
      <c r="M13" s="1">
        <f t="shared" si="1"/>
        <v>0.84347792816490497</v>
      </c>
      <c r="N13" s="1">
        <f t="shared" si="1"/>
        <v>0.83918858255073947</v>
      </c>
      <c r="O13" s="1">
        <f t="shared" si="1"/>
        <v>0.83553313832150078</v>
      </c>
      <c r="P13" s="1">
        <f t="shared" si="1"/>
        <v>0.83901246175841426</v>
      </c>
      <c r="Q13" s="1">
        <f t="shared" si="1"/>
        <v>305.5</v>
      </c>
      <c r="R13" s="1">
        <f t="shared" si="1"/>
        <v>328.25</v>
      </c>
      <c r="S13" s="1">
        <f t="shared" si="1"/>
        <v>0.83918858255073947</v>
      </c>
      <c r="T13" s="1">
        <f t="shared" si="1"/>
        <v>657</v>
      </c>
      <c r="U13" s="1">
        <f t="shared" si="1"/>
        <v>657</v>
      </c>
      <c r="V13" s="1">
        <f t="shared" si="1"/>
        <v>0.6711512564732538</v>
      </c>
      <c r="W13" s="1">
        <f t="shared" si="1"/>
        <v>0.32799203704466273</v>
      </c>
      <c r="X13" s="1">
        <f t="shared" si="1"/>
        <v>1.5712091913500377E-2</v>
      </c>
    </row>
    <row r="14" spans="1:24" x14ac:dyDescent="0.25">
      <c r="A14" s="2" t="s">
        <v>26</v>
      </c>
      <c r="B14" s="1">
        <f>QUARTILE(B2:B11,2)</f>
        <v>0.85278855383138641</v>
      </c>
      <c r="C14" s="1">
        <f t="shared" ref="C14:X14" si="2">QUARTILE(C2:C11,2)</f>
        <v>0.85753303183470753</v>
      </c>
      <c r="D14" s="1">
        <f t="shared" si="2"/>
        <v>0.85150919659500945</v>
      </c>
      <c r="E14" s="1">
        <f t="shared" si="2"/>
        <v>0.85095296726452951</v>
      </c>
      <c r="F14" s="1">
        <f t="shared" si="2"/>
        <v>0.85143197250524194</v>
      </c>
      <c r="G14" s="1">
        <f t="shared" si="2"/>
        <v>0.85334938393995152</v>
      </c>
      <c r="H14" s="1">
        <f t="shared" si="2"/>
        <v>0.86628490489680243</v>
      </c>
      <c r="I14" s="1">
        <f t="shared" si="2"/>
        <v>0.85150919659500945</v>
      </c>
      <c r="J14" s="1">
        <f t="shared" si="2"/>
        <v>0.8502757262730114</v>
      </c>
      <c r="K14" s="1">
        <f t="shared" si="2"/>
        <v>0.85150919659500945</v>
      </c>
      <c r="L14" s="1">
        <f t="shared" si="2"/>
        <v>0.85461831462370097</v>
      </c>
      <c r="M14" s="1">
        <f t="shared" si="2"/>
        <v>0.862357306442736</v>
      </c>
      <c r="N14" s="1">
        <f t="shared" si="2"/>
        <v>0.85150919659500945</v>
      </c>
      <c r="O14" s="1">
        <f t="shared" si="2"/>
        <v>0.85058052794239147</v>
      </c>
      <c r="P14" s="1">
        <f t="shared" si="2"/>
        <v>0.8514371216055695</v>
      </c>
      <c r="Q14" s="1">
        <f t="shared" si="2"/>
        <v>312.5</v>
      </c>
      <c r="R14" s="1">
        <f t="shared" si="2"/>
        <v>337.5</v>
      </c>
      <c r="S14" s="1">
        <f t="shared" si="2"/>
        <v>0.85150919659500945</v>
      </c>
      <c r="T14" s="1">
        <f t="shared" si="2"/>
        <v>660</v>
      </c>
      <c r="U14" s="1">
        <f t="shared" si="2"/>
        <v>660</v>
      </c>
      <c r="V14" s="1">
        <f t="shared" si="2"/>
        <v>0.70122834190159999</v>
      </c>
      <c r="W14" s="1">
        <f t="shared" si="2"/>
        <v>0.34296383650268747</v>
      </c>
      <c r="X14" s="1">
        <f t="shared" si="2"/>
        <v>2.8472748602372699E-2</v>
      </c>
    </row>
    <row r="15" spans="1:24" x14ac:dyDescent="0.25">
      <c r="A15" s="2" t="s">
        <v>27</v>
      </c>
      <c r="B15" s="1">
        <f>QUARTILE(B2:B11,3)</f>
        <v>0.87228134482071207</v>
      </c>
      <c r="C15" s="1">
        <f t="shared" ref="C15:X15" si="3">QUARTILE(C2:C11,3)</f>
        <v>0.8789036746590787</v>
      </c>
      <c r="D15" s="1">
        <f t="shared" si="3"/>
        <v>0.87295979691944947</v>
      </c>
      <c r="E15" s="1">
        <f t="shared" si="3"/>
        <v>0.87260878758361482</v>
      </c>
      <c r="F15" s="1">
        <f t="shared" si="3"/>
        <v>0.8731565078799457</v>
      </c>
      <c r="G15" s="1">
        <f t="shared" si="3"/>
        <v>0.88194221866096856</v>
      </c>
      <c r="H15" s="1">
        <f t="shared" si="3"/>
        <v>0.87043838594266498</v>
      </c>
      <c r="I15" s="1">
        <f t="shared" si="3"/>
        <v>0.87295979691944947</v>
      </c>
      <c r="J15" s="1">
        <f t="shared" si="3"/>
        <v>0.87293521552897402</v>
      </c>
      <c r="K15" s="1">
        <f t="shared" si="3"/>
        <v>0.87295979691944947</v>
      </c>
      <c r="L15" s="1">
        <f t="shared" si="3"/>
        <v>0.87776985532072649</v>
      </c>
      <c r="M15" s="1">
        <f t="shared" si="3"/>
        <v>0.87112442450425354</v>
      </c>
      <c r="N15" s="1">
        <f t="shared" si="3"/>
        <v>0.87295979691944947</v>
      </c>
      <c r="O15" s="1">
        <f t="shared" si="3"/>
        <v>0.87267723057294599</v>
      </c>
      <c r="P15" s="1">
        <f t="shared" si="3"/>
        <v>0.87299251354458907</v>
      </c>
      <c r="Q15" s="1">
        <f t="shared" si="3"/>
        <v>326.75</v>
      </c>
      <c r="R15" s="1">
        <f t="shared" si="3"/>
        <v>352.25</v>
      </c>
      <c r="S15" s="1">
        <f t="shared" si="3"/>
        <v>0.87295979691944947</v>
      </c>
      <c r="T15" s="1">
        <f t="shared" si="3"/>
        <v>662</v>
      </c>
      <c r="U15" s="1">
        <f t="shared" si="3"/>
        <v>662</v>
      </c>
      <c r="V15" s="1">
        <f t="shared" si="3"/>
        <v>0.74548591761820004</v>
      </c>
      <c r="W15" s="1">
        <f t="shared" si="3"/>
        <v>0.35048603826602048</v>
      </c>
      <c r="X15" s="1">
        <f t="shared" si="3"/>
        <v>7.2078256562384577E-2</v>
      </c>
    </row>
    <row r="16" spans="1:24" x14ac:dyDescent="0.25">
      <c r="A16" s="2" t="s">
        <v>28</v>
      </c>
      <c r="B16" s="1">
        <f>QUARTILE(B2:B11,4)</f>
        <v>0.88472622478386098</v>
      </c>
      <c r="C16" s="1">
        <f t="shared" ref="C16:X16" si="4">QUARTILE(C2:C11,4)</f>
        <v>0.90178571428571397</v>
      </c>
      <c r="D16" s="1">
        <f t="shared" si="4"/>
        <v>0.89123867069486395</v>
      </c>
      <c r="E16" s="1">
        <f t="shared" si="4"/>
        <v>0.891504736846913</v>
      </c>
      <c r="F16" s="1">
        <f t="shared" si="4"/>
        <v>0.89145152361650304</v>
      </c>
      <c r="G16" s="1">
        <f t="shared" si="4"/>
        <v>0.90390390390390296</v>
      </c>
      <c r="H16" s="1">
        <f t="shared" si="4"/>
        <v>0.88081395348837199</v>
      </c>
      <c r="I16" s="1">
        <f t="shared" si="4"/>
        <v>0.89123867069486395</v>
      </c>
      <c r="J16" s="1">
        <f t="shared" si="4"/>
        <v>0.89116167839572002</v>
      </c>
      <c r="K16" s="1">
        <f t="shared" si="4"/>
        <v>0.89123867069486395</v>
      </c>
      <c r="L16" s="1">
        <f t="shared" si="4"/>
        <v>0.89317507418397601</v>
      </c>
      <c r="M16" s="1">
        <f t="shared" si="4"/>
        <v>0.89117647058823501</v>
      </c>
      <c r="N16" s="1">
        <f t="shared" si="4"/>
        <v>0.89123867069486395</v>
      </c>
      <c r="O16" s="1">
        <f t="shared" si="4"/>
        <v>0.89120292170737203</v>
      </c>
      <c r="P16" s="1">
        <f t="shared" si="4"/>
        <v>0.89121483803653601</v>
      </c>
      <c r="Q16" s="1">
        <f t="shared" si="4"/>
        <v>351</v>
      </c>
      <c r="R16" s="1">
        <f t="shared" si="4"/>
        <v>358</v>
      </c>
      <c r="S16" s="1">
        <f t="shared" si="4"/>
        <v>0.89123867069486395</v>
      </c>
      <c r="T16" s="1">
        <f t="shared" si="4"/>
        <v>662</v>
      </c>
      <c r="U16" s="1">
        <f t="shared" si="4"/>
        <v>662</v>
      </c>
      <c r="V16" s="1">
        <f t="shared" si="4"/>
        <v>0.78266634005791602</v>
      </c>
      <c r="W16" s="1">
        <f t="shared" si="4"/>
        <v>0.40063908034064499</v>
      </c>
      <c r="X16" s="1">
        <f t="shared" si="4"/>
        <v>9.2661381089181996E-2</v>
      </c>
    </row>
    <row r="17" spans="1:24" x14ac:dyDescent="0.25">
      <c r="A17" s="2" t="s">
        <v>30</v>
      </c>
      <c r="B17" s="1">
        <f>STDEV(B2:B11)</f>
        <v>2.527222140027138E-2</v>
      </c>
      <c r="C17" s="1">
        <f t="shared" ref="C17:X17" si="5">STDEV(C2:C11)</f>
        <v>4.0148316509765983E-2</v>
      </c>
      <c r="D17" s="1">
        <f t="shared" si="5"/>
        <v>3.0234681278716195E-2</v>
      </c>
      <c r="E17" s="1">
        <f t="shared" si="5"/>
        <v>3.0349478159480983E-2</v>
      </c>
      <c r="F17" s="1">
        <f t="shared" si="5"/>
        <v>3.0207951742842836E-2</v>
      </c>
      <c r="G17" s="1">
        <f t="shared" si="5"/>
        <v>4.7156885509759675E-2</v>
      </c>
      <c r="H17" s="1">
        <f t="shared" si="5"/>
        <v>2.7764217526755647E-2</v>
      </c>
      <c r="I17" s="1">
        <f t="shared" si="5"/>
        <v>3.0234681278716195E-2</v>
      </c>
      <c r="J17" s="1">
        <f t="shared" si="5"/>
        <v>3.1027505985723073E-2</v>
      </c>
      <c r="K17" s="1">
        <f t="shared" si="5"/>
        <v>3.0234681278716195E-2</v>
      </c>
      <c r="L17" s="1">
        <f t="shared" si="5"/>
        <v>3.5680295941442716E-2</v>
      </c>
      <c r="M17" s="1">
        <f t="shared" si="5"/>
        <v>3.2404998150116784E-2</v>
      </c>
      <c r="N17" s="1">
        <f t="shared" si="5"/>
        <v>3.0234681278716195E-2</v>
      </c>
      <c r="O17" s="1">
        <f t="shared" si="5"/>
        <v>3.0783358529261031E-2</v>
      </c>
      <c r="P17" s="1">
        <f t="shared" si="5"/>
        <v>3.032459381652015E-2</v>
      </c>
      <c r="Q17" s="1">
        <f t="shared" si="5"/>
        <v>20.330600909302539</v>
      </c>
      <c r="R17" s="1">
        <f t="shared" si="5"/>
        <v>51.221089406610531</v>
      </c>
      <c r="S17" s="1">
        <f t="shared" si="5"/>
        <v>3.0234681278716195E-2</v>
      </c>
      <c r="T17" s="1">
        <f t="shared" si="5"/>
        <v>62.78747221115583</v>
      </c>
      <c r="U17" s="1">
        <f t="shared" si="5"/>
        <v>62.78747221115583</v>
      </c>
      <c r="V17" s="1">
        <f t="shared" si="5"/>
        <v>6.1367352454782698E-2</v>
      </c>
      <c r="W17" s="1">
        <f t="shared" si="5"/>
        <v>2.4880414862166581E-2</v>
      </c>
      <c r="X17" s="1">
        <f t="shared" si="5"/>
        <v>3.3170105873442046E-2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topLeftCell="A23" zoomScale="145" zoomScaleNormal="145" workbookViewId="0">
      <selection activeCell="D35" sqref="D35"/>
    </sheetView>
  </sheetViews>
  <sheetFormatPr defaultColWidth="8.875" defaultRowHeight="16.5" x14ac:dyDescent="0.25"/>
  <sheetData>
    <row r="1" spans="1:15" x14ac:dyDescent="0.25">
      <c r="A1" s="9" t="s">
        <v>31</v>
      </c>
      <c r="B1" s="9"/>
      <c r="C1" s="9"/>
      <c r="D1" s="9"/>
      <c r="E1" s="9"/>
      <c r="F1" s="9"/>
      <c r="I1" s="3"/>
      <c r="J1" s="3" t="s">
        <v>43</v>
      </c>
      <c r="K1" s="3" t="s">
        <v>44</v>
      </c>
      <c r="L1" s="3" t="s">
        <v>40</v>
      </c>
      <c r="M1" s="3" t="s">
        <v>41</v>
      </c>
      <c r="N1" s="3" t="s">
        <v>42</v>
      </c>
      <c r="O1" s="3" t="s">
        <v>45</v>
      </c>
    </row>
    <row r="2" spans="1:15" x14ac:dyDescent="0.25">
      <c r="A2" s="3"/>
      <c r="B2" s="3" t="s">
        <v>32</v>
      </c>
      <c r="C2" s="3" t="s">
        <v>25</v>
      </c>
      <c r="D2" s="3" t="s">
        <v>33</v>
      </c>
      <c r="E2" s="3" t="s">
        <v>27</v>
      </c>
      <c r="F2" s="3" t="s">
        <v>34</v>
      </c>
      <c r="I2" s="8" t="s">
        <v>32</v>
      </c>
      <c r="J2" s="8">
        <f>precisionRate_ann!B42</f>
        <v>0.80441640378548895</v>
      </c>
      <c r="K2" s="8">
        <f>precisionRate_ann!C42</f>
        <v>0.78235294117647003</v>
      </c>
      <c r="L2" s="8">
        <f>precisionRate_ann!G42</f>
        <v>0.77507598784194498</v>
      </c>
      <c r="M2" s="8">
        <f>precisionRate_ann!H42</f>
        <v>0.8</v>
      </c>
      <c r="N2" s="8">
        <f>precisionRate_ann!E42</f>
        <v>0.79338467248097899</v>
      </c>
      <c r="O2" s="8">
        <f>precisionRate_ann!V42</f>
        <v>0.58641036146755898</v>
      </c>
    </row>
    <row r="3" spans="1:15" x14ac:dyDescent="0.25">
      <c r="A3" s="3" t="s">
        <v>35</v>
      </c>
      <c r="B3" s="4">
        <f>半導體!$B$12</f>
        <v>0.80496453900709197</v>
      </c>
      <c r="C3" s="4">
        <f>半導體!$B$13</f>
        <v>0.8119382519462135</v>
      </c>
      <c r="D3" s="4">
        <f>半導體!$B$14</f>
        <v>0.83637714710337496</v>
      </c>
      <c r="E3" s="4">
        <f>半導體!$B$15</f>
        <v>0.85056134614689827</v>
      </c>
      <c r="F3" s="4">
        <f>半導體!$B$16</f>
        <v>0.892063492063492</v>
      </c>
      <c r="I3" s="3" t="s">
        <v>25</v>
      </c>
      <c r="J3" s="8">
        <f>precisionRate_ann!B43</f>
        <v>0.83336765404720348</v>
      </c>
      <c r="K3" s="8">
        <f>precisionRate_ann!C43</f>
        <v>0.84206941058367923</v>
      </c>
      <c r="L3" s="8">
        <f>precisionRate_ann!G43</f>
        <v>0.83677811991633722</v>
      </c>
      <c r="M3" s="8">
        <f>precisionRate_ann!H43</f>
        <v>0.82994903773107098</v>
      </c>
      <c r="N3" s="8">
        <f>precisionRate_ann!E43</f>
        <v>0.84048551620131429</v>
      </c>
      <c r="O3" s="8">
        <f>precisionRate_ann!V43</f>
        <v>0.68057635593059629</v>
      </c>
    </row>
    <row r="4" spans="1:15" x14ac:dyDescent="0.25">
      <c r="A4" s="3" t="s">
        <v>36</v>
      </c>
      <c r="B4" s="4">
        <f>食品!$B$12</f>
        <v>0.81707317073170704</v>
      </c>
      <c r="C4" s="4">
        <f>食品!$B$13</f>
        <v>0.83848653934652506</v>
      </c>
      <c r="D4" s="4">
        <f>食品!$B$14</f>
        <v>0.85436994874827499</v>
      </c>
      <c r="E4" s="4">
        <f>食品!$B$15</f>
        <v>0.86396233974358949</v>
      </c>
      <c r="F4" s="4">
        <f>食品!$B$16</f>
        <v>0.86912751677852296</v>
      </c>
      <c r="I4" s="3" t="s">
        <v>33</v>
      </c>
      <c r="J4" s="8">
        <f>precisionRate_ann!B44</f>
        <v>0.84953093199417096</v>
      </c>
      <c r="K4" s="8">
        <f>precisionRate_ann!C44</f>
        <v>0.86054734460080606</v>
      </c>
      <c r="L4" s="8">
        <f>precisionRate_ann!G44</f>
        <v>0.86274759152215741</v>
      </c>
      <c r="M4" s="8">
        <f>precisionRate_ann!H44</f>
        <v>0.86123648673242803</v>
      </c>
      <c r="N4" s="8">
        <f>precisionRate_ann!E44</f>
        <v>0.85276674523017004</v>
      </c>
      <c r="O4" s="8">
        <f>precisionRate_ann!V44</f>
        <v>0.70539422039080246</v>
      </c>
    </row>
    <row r="5" spans="1:15" x14ac:dyDescent="0.25">
      <c r="A5" s="3" t="s">
        <v>37</v>
      </c>
      <c r="B5" s="4">
        <f>航運!$B$12</f>
        <v>0.81739130434782603</v>
      </c>
      <c r="C5" s="4">
        <f>航運!$B$13</f>
        <v>0.84487671232876704</v>
      </c>
      <c r="D5" s="4">
        <f>航運!$B$14</f>
        <v>0.86272932788453149</v>
      </c>
      <c r="E5" s="4">
        <f>航運!$B$15</f>
        <v>0.89048913043478206</v>
      </c>
      <c r="F5" s="4">
        <f>航運!$B$16</f>
        <v>0.90579710144927505</v>
      </c>
      <c r="I5" s="3" t="s">
        <v>27</v>
      </c>
      <c r="J5" s="8">
        <f>precisionRate_ann!B45</f>
        <v>0.86791279402112909</v>
      </c>
      <c r="K5" s="8">
        <f>precisionRate_ann!C45</f>
        <v>0.8743430570052555</v>
      </c>
      <c r="L5" s="8">
        <f>precisionRate_ann!G45</f>
        <v>0.87464775611914525</v>
      </c>
      <c r="M5" s="8">
        <f>precisionRate_ann!H45</f>
        <v>0.87152478237000974</v>
      </c>
      <c r="N5" s="8">
        <f>precisionRate_ann!E45</f>
        <v>0.86907134548864806</v>
      </c>
      <c r="O5" s="8">
        <f>precisionRate_ann!V45</f>
        <v>0.73953855524948198</v>
      </c>
    </row>
    <row r="6" spans="1:15" x14ac:dyDescent="0.25">
      <c r="A6" s="5" t="s">
        <v>38</v>
      </c>
      <c r="B6" s="6">
        <f>通訊!$B$12</f>
        <v>0.80441640378548895</v>
      </c>
      <c r="C6" s="6">
        <f>通訊!$B$13</f>
        <v>0.83758158508158442</v>
      </c>
      <c r="D6" s="6">
        <f>通訊!$B$14</f>
        <v>0.85278855383138641</v>
      </c>
      <c r="E6" s="6">
        <f>通訊!$B$15</f>
        <v>0.87228134482071207</v>
      </c>
      <c r="F6" s="6">
        <f>通訊!$B$16</f>
        <v>0.88472622478386098</v>
      </c>
      <c r="I6" s="3" t="s">
        <v>34</v>
      </c>
      <c r="J6" s="8">
        <f>precisionRate_ann!B46</f>
        <v>0.90579710144927505</v>
      </c>
      <c r="K6" s="8">
        <f>precisionRate_ann!C46</f>
        <v>0.90178571428571397</v>
      </c>
      <c r="L6" s="8">
        <f>precisionRate_ann!G46</f>
        <v>0.91642651296829902</v>
      </c>
      <c r="M6" s="8">
        <f>precisionRate_ann!H46</f>
        <v>0.90370370370370301</v>
      </c>
      <c r="N6" s="8">
        <f>precisionRate_ann!E46</f>
        <v>0.891504736846913</v>
      </c>
      <c r="O6" s="8">
        <f>precisionRate_ann!V46</f>
        <v>0.78266634005791602</v>
      </c>
    </row>
    <row r="7" spans="1:15" x14ac:dyDescent="0.25">
      <c r="A7" s="9" t="s">
        <v>39</v>
      </c>
      <c r="B7" s="9"/>
      <c r="C7" s="9"/>
      <c r="D7" s="9"/>
      <c r="E7" s="9"/>
      <c r="F7" s="9"/>
      <c r="J7" s="7"/>
      <c r="K7" s="7"/>
    </row>
    <row r="8" spans="1:15" x14ac:dyDescent="0.25">
      <c r="A8" s="3"/>
      <c r="B8" s="3" t="s">
        <v>32</v>
      </c>
      <c r="C8" s="3" t="s">
        <v>25</v>
      </c>
      <c r="D8" s="3" t="s">
        <v>33</v>
      </c>
      <c r="E8" s="3" t="s">
        <v>27</v>
      </c>
      <c r="F8" s="3" t="s">
        <v>34</v>
      </c>
    </row>
    <row r="9" spans="1:15" x14ac:dyDescent="0.25">
      <c r="A9" s="3" t="s">
        <v>35</v>
      </c>
      <c r="B9" s="4">
        <f>半導體!$C$12</f>
        <v>0.81907894736842102</v>
      </c>
      <c r="C9" s="4">
        <f>半導體!$C$13</f>
        <v>0.8473586054654787</v>
      </c>
      <c r="D9" s="4">
        <f>半導體!$C$14</f>
        <v>0.86514145724671998</v>
      </c>
      <c r="E9" s="4">
        <f>半導體!$C$15</f>
        <v>0.8743177331320402</v>
      </c>
      <c r="F9" s="4">
        <f>半導體!$C$16</f>
        <v>0.88920454545454497</v>
      </c>
    </row>
    <row r="10" spans="1:15" x14ac:dyDescent="0.25">
      <c r="A10" s="3" t="s">
        <v>36</v>
      </c>
      <c r="B10" s="4">
        <f>食品!$C$12</f>
        <v>0.82898550724637599</v>
      </c>
      <c r="C10" s="4">
        <f>食品!$C$13</f>
        <v>0.85185570337433203</v>
      </c>
      <c r="D10" s="4">
        <f>食品!$C$14</f>
        <v>0.86180831826401394</v>
      </c>
      <c r="E10" s="4">
        <f>食品!$C$15</f>
        <v>0.87996397315259522</v>
      </c>
      <c r="F10" s="4">
        <f>食品!$C$16</f>
        <v>0.88372093023255804</v>
      </c>
    </row>
    <row r="11" spans="1:15" x14ac:dyDescent="0.25">
      <c r="A11" s="3" t="s">
        <v>37</v>
      </c>
      <c r="B11" s="4">
        <f>航運!$C$12</f>
        <v>0.81871345029239695</v>
      </c>
      <c r="C11" s="4">
        <f>航運!$C$13</f>
        <v>0.83837899543378946</v>
      </c>
      <c r="D11" s="4">
        <f>航運!$C$14</f>
        <v>0.85742582558663494</v>
      </c>
      <c r="E11" s="4">
        <f>航運!$C$15</f>
        <v>0.87016856259758424</v>
      </c>
      <c r="F11" s="4">
        <f>航運!$C$16</f>
        <v>0.898954703832752</v>
      </c>
    </row>
    <row r="12" spans="1:15" x14ac:dyDescent="0.25">
      <c r="A12" s="5" t="s">
        <v>38</v>
      </c>
      <c r="B12" s="6">
        <f>通訊!$C$12</f>
        <v>0.78235294117647003</v>
      </c>
      <c r="C12" s="6">
        <f>通訊!$C$13</f>
        <v>0.82302415593763079</v>
      </c>
      <c r="D12" s="6">
        <f>通訊!$C$14</f>
        <v>0.85753303183470753</v>
      </c>
      <c r="E12" s="6">
        <f>通訊!$C$15</f>
        <v>0.8789036746590787</v>
      </c>
      <c r="F12" s="6">
        <f>通訊!$C$16</f>
        <v>0.90178571428571397</v>
      </c>
    </row>
    <row r="13" spans="1:15" x14ac:dyDescent="0.25">
      <c r="A13" s="10" t="s">
        <v>40</v>
      </c>
      <c r="B13" s="10"/>
      <c r="C13" s="10"/>
      <c r="D13" s="10"/>
      <c r="E13" s="10"/>
      <c r="F13" s="10"/>
    </row>
    <row r="14" spans="1:15" x14ac:dyDescent="0.25">
      <c r="A14" s="3"/>
      <c r="B14" s="3" t="s">
        <v>32</v>
      </c>
      <c r="C14" s="3" t="s">
        <v>25</v>
      </c>
      <c r="D14" s="3" t="s">
        <v>33</v>
      </c>
      <c r="E14" s="3" t="s">
        <v>27</v>
      </c>
      <c r="F14" s="3" t="s">
        <v>34</v>
      </c>
    </row>
    <row r="15" spans="1:15" x14ac:dyDescent="0.25">
      <c r="A15" s="3" t="s">
        <v>35</v>
      </c>
      <c r="B15" s="4">
        <f>半導體!$G$12</f>
        <v>0.81651376146788901</v>
      </c>
      <c r="C15" s="4">
        <f>半導體!$G$13</f>
        <v>0.83782980253332573</v>
      </c>
      <c r="D15" s="4">
        <f>半導體!$G$14</f>
        <v>0.86042983451281141</v>
      </c>
      <c r="E15" s="4">
        <f>半導體!$G$15</f>
        <v>0.87318455820345398</v>
      </c>
      <c r="F15" s="4">
        <f>半導體!$G$16</f>
        <v>0.87812500000000004</v>
      </c>
    </row>
    <row r="16" spans="1:15" x14ac:dyDescent="0.25">
      <c r="A16" s="3" t="s">
        <v>36</v>
      </c>
      <c r="B16" s="4">
        <f>食品!$G$12</f>
        <v>0.79370629370629298</v>
      </c>
      <c r="C16" s="4">
        <f>食品!$G$13</f>
        <v>0.83661834766441978</v>
      </c>
      <c r="D16" s="4">
        <f>食品!$G$14</f>
        <v>0.85285857993125957</v>
      </c>
      <c r="E16" s="4">
        <f>食品!$G$15</f>
        <v>0.86612903225806404</v>
      </c>
      <c r="F16" s="4">
        <f>食品!$G$16</f>
        <v>0.876582278481012</v>
      </c>
    </row>
    <row r="17" spans="1:6" x14ac:dyDescent="0.25">
      <c r="A17" s="3" t="s">
        <v>37</v>
      </c>
      <c r="B17" s="4">
        <f>航運!$G$12</f>
        <v>0.83892617449664397</v>
      </c>
      <c r="C17" s="4">
        <f>航運!$G$13</f>
        <v>0.85646236559139755</v>
      </c>
      <c r="D17" s="4">
        <f>航運!$G$14</f>
        <v>0.86899259736079748</v>
      </c>
      <c r="E17" s="4">
        <f>航運!$G$15</f>
        <v>0.88004813543883331</v>
      </c>
      <c r="F17" s="4">
        <f>航運!$G$16</f>
        <v>0.91642651296829902</v>
      </c>
    </row>
    <row r="18" spans="1:6" x14ac:dyDescent="0.25">
      <c r="A18" s="5" t="s">
        <v>38</v>
      </c>
      <c r="B18" s="6">
        <f>通訊!$G$12</f>
        <v>0.77507598784194498</v>
      </c>
      <c r="C18" s="6">
        <f>通訊!$G$13</f>
        <v>0.81428494391716955</v>
      </c>
      <c r="D18" s="6">
        <f>通訊!$G$14</f>
        <v>0.85334938393995152</v>
      </c>
      <c r="E18" s="6">
        <f>通訊!$G$15</f>
        <v>0.88194221866096856</v>
      </c>
      <c r="F18" s="6">
        <f>通訊!$G$16</f>
        <v>0.90390390390390296</v>
      </c>
    </row>
    <row r="19" spans="1:6" x14ac:dyDescent="0.25">
      <c r="A19" s="10" t="s">
        <v>41</v>
      </c>
      <c r="B19" s="10"/>
      <c r="C19" s="10"/>
      <c r="D19" s="10"/>
      <c r="E19" s="10"/>
      <c r="F19" s="10"/>
    </row>
    <row r="20" spans="1:6" x14ac:dyDescent="0.25">
      <c r="A20" s="3"/>
      <c r="B20" s="3" t="s">
        <v>32</v>
      </c>
      <c r="C20" s="3" t="s">
        <v>25</v>
      </c>
      <c r="D20" s="3" t="s">
        <v>33</v>
      </c>
      <c r="E20" s="3" t="s">
        <v>27</v>
      </c>
      <c r="F20" s="3" t="s">
        <v>34</v>
      </c>
    </row>
    <row r="21" spans="1:6" x14ac:dyDescent="0.25">
      <c r="A21" s="3" t="s">
        <v>35</v>
      </c>
      <c r="B21" s="4">
        <f>半導體!$H$12</f>
        <v>0.80466472303206904</v>
      </c>
      <c r="C21" s="4">
        <f>半導體!$H$13</f>
        <v>0.82589837480861106</v>
      </c>
      <c r="D21" s="4">
        <f>半導體!$H$14</f>
        <v>0.84270681988288598</v>
      </c>
      <c r="E21" s="4">
        <f>半導體!$H$15</f>
        <v>0.86037005163511171</v>
      </c>
      <c r="F21" s="4">
        <f>半導體!$H$16</f>
        <v>0.90058479532163704</v>
      </c>
    </row>
    <row r="22" spans="1:6" x14ac:dyDescent="0.25">
      <c r="A22" s="3" t="s">
        <v>36</v>
      </c>
      <c r="B22" s="4">
        <f>食品!$H$12</f>
        <v>0.81927710843373402</v>
      </c>
      <c r="C22" s="4">
        <f>食品!$H$13</f>
        <v>0.85293401311943851</v>
      </c>
      <c r="D22" s="4">
        <f>食品!$H$14</f>
        <v>0.87102092697664102</v>
      </c>
      <c r="E22" s="4">
        <f>食品!$H$15</f>
        <v>0.87472983161598328</v>
      </c>
      <c r="F22" s="4">
        <f>食品!$H$16</f>
        <v>0.89361702127659504</v>
      </c>
    </row>
    <row r="23" spans="1:6" x14ac:dyDescent="0.25">
      <c r="A23" s="3" t="s">
        <v>37</v>
      </c>
      <c r="B23" s="4">
        <f>航運!$H$12</f>
        <v>0.813056379821958</v>
      </c>
      <c r="C23" s="4">
        <f>航運!$H$13</f>
        <v>0.82247386759581875</v>
      </c>
      <c r="D23" s="4">
        <f>航運!$H$14</f>
        <v>0.84949159367763949</v>
      </c>
      <c r="E23" s="4">
        <f>航運!$H$15</f>
        <v>0.86629530971077573</v>
      </c>
      <c r="F23" s="4">
        <f>航運!$H$16</f>
        <v>0.90370370370370301</v>
      </c>
    </row>
    <row r="24" spans="1:6" x14ac:dyDescent="0.25">
      <c r="A24" s="5" t="s">
        <v>38</v>
      </c>
      <c r="B24" s="6">
        <f>通訊!$H$12</f>
        <v>0.8</v>
      </c>
      <c r="C24" s="6">
        <f>通訊!$H$13</f>
        <v>0.86155251565427227</v>
      </c>
      <c r="D24" s="6">
        <f>通訊!$H$14</f>
        <v>0.86628490489680243</v>
      </c>
      <c r="E24" s="6">
        <f>通訊!$H$15</f>
        <v>0.87043838594266498</v>
      </c>
      <c r="F24" s="6">
        <f>通訊!$H$16</f>
        <v>0.88081395348837199</v>
      </c>
    </row>
    <row r="25" spans="1:6" x14ac:dyDescent="0.25">
      <c r="A25" s="10" t="s">
        <v>42</v>
      </c>
      <c r="B25" s="10"/>
      <c r="C25" s="10"/>
      <c r="D25" s="10"/>
      <c r="E25" s="10"/>
      <c r="F25" s="10"/>
    </row>
    <row r="26" spans="1:6" x14ac:dyDescent="0.25">
      <c r="A26" s="3"/>
      <c r="B26" s="3" t="s">
        <v>32</v>
      </c>
      <c r="C26" s="3" t="s">
        <v>25</v>
      </c>
      <c r="D26" s="3" t="s">
        <v>33</v>
      </c>
      <c r="E26" s="3" t="s">
        <v>27</v>
      </c>
      <c r="F26" s="3" t="s">
        <v>34</v>
      </c>
    </row>
    <row r="27" spans="1:6" x14ac:dyDescent="0.25">
      <c r="A27" s="3" t="s">
        <v>35</v>
      </c>
      <c r="B27" s="4">
        <f>半導體!$D$12</f>
        <v>0.82779456193353396</v>
      </c>
      <c r="C27" s="4">
        <f>半導體!$D$13</f>
        <v>0.83648722878330095</v>
      </c>
      <c r="D27" s="4">
        <f>半導體!$D$14</f>
        <v>0.8396342579877315</v>
      </c>
      <c r="E27" s="4">
        <f>半導體!$D$15</f>
        <v>0.86431383319600774</v>
      </c>
      <c r="F27" s="4">
        <f>半導體!$D$16</f>
        <v>0.88972809667673702</v>
      </c>
    </row>
    <row r="28" spans="1:6" x14ac:dyDescent="0.25">
      <c r="A28" s="3" t="s">
        <v>36</v>
      </c>
      <c r="B28" s="4">
        <f>食品!$D$12</f>
        <v>0.84290030211480305</v>
      </c>
      <c r="C28" s="4">
        <f>食品!$D$13</f>
        <v>0.84818731117824742</v>
      </c>
      <c r="D28" s="4">
        <f>食品!$D$14</f>
        <v>0.85519986940547255</v>
      </c>
      <c r="E28" s="4">
        <f>食品!$D$15</f>
        <v>0.861027190332326</v>
      </c>
      <c r="F28" s="4">
        <f>食品!$D$16</f>
        <v>0.87613293051359498</v>
      </c>
    </row>
    <row r="29" spans="1:6" x14ac:dyDescent="0.25">
      <c r="A29" s="3" t="s">
        <v>37</v>
      </c>
      <c r="B29" s="4">
        <f>航運!$D$12</f>
        <v>0.83987915407854896</v>
      </c>
      <c r="C29" s="4">
        <f>航運!$D$13</f>
        <v>0.85316173188513578</v>
      </c>
      <c r="D29" s="4">
        <f>航運!$D$14</f>
        <v>0.85818551643683949</v>
      </c>
      <c r="E29" s="4">
        <f>航運!$D$15</f>
        <v>0.8699975532956038</v>
      </c>
      <c r="F29" s="4">
        <f>航運!$D$16</f>
        <v>0.87915407854984895</v>
      </c>
    </row>
    <row r="30" spans="1:6" x14ac:dyDescent="0.25">
      <c r="A30" s="3" t="s">
        <v>38</v>
      </c>
      <c r="B30" s="4">
        <f>通訊!$D$12</f>
        <v>0.79299847792998401</v>
      </c>
      <c r="C30" s="4">
        <f>通訊!$D$13</f>
        <v>0.83918858255073947</v>
      </c>
      <c r="D30" s="4">
        <f>通訊!$D$14</f>
        <v>0.85150919659500945</v>
      </c>
      <c r="E30" s="4">
        <f>通訊!$D$15</f>
        <v>0.87295979691944947</v>
      </c>
      <c r="F30" s="4">
        <f>通訊!$D$16</f>
        <v>0.89123867069486395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precisionRate_ann</vt:lpstr>
      <vt:lpstr>半導體</vt:lpstr>
      <vt:lpstr>食品</vt:lpstr>
      <vt:lpstr>航運</vt:lpstr>
      <vt:lpstr>通訊</vt:lpstr>
      <vt:lpstr>總整理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2022-06-11T18:24:45Z</dcterms:created>
  <dcterms:modified xsi:type="dcterms:W3CDTF">2022-06-13T10:48:49Z</dcterms:modified>
</cp:coreProperties>
</file>