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S PGC\EXCEL_course\project\solution\"/>
    </mc:Choice>
  </mc:AlternateContent>
  <xr:revisionPtr revIDLastSave="0" documentId="13_ncr:1_{93F50C77-49E6-4937-8CA0-4E4EFBC1CC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Day_merged (2)" sheetId="3" r:id="rId1"/>
    <sheet name="Summery" sheetId="1" r:id="rId2"/>
    <sheet name="dashboard" sheetId="4" r:id="rId3"/>
  </sheets>
  <definedNames>
    <definedName name="ExternalData_1" localSheetId="0" hidden="1">'sleepDay_merged (2)'!$A$1:$E$42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I2" i="3" s="1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F2" i="3"/>
  <c r="H2" i="3" s="1"/>
  <c r="J2" i="3" s="1"/>
  <c r="F3" i="3"/>
  <c r="H3" i="3" s="1"/>
  <c r="F4" i="3"/>
  <c r="H4" i="3" s="1"/>
  <c r="J4" i="3" s="1"/>
  <c r="F5" i="3"/>
  <c r="H5" i="3" s="1"/>
  <c r="F6" i="3"/>
  <c r="H6" i="3" s="1"/>
  <c r="J6" i="3" s="1"/>
  <c r="F7" i="3"/>
  <c r="H7" i="3" s="1"/>
  <c r="F8" i="3"/>
  <c r="H8" i="3" s="1"/>
  <c r="F9" i="3"/>
  <c r="H9" i="3" s="1"/>
  <c r="J9" i="3" s="1"/>
  <c r="F10" i="3"/>
  <c r="H10" i="3" s="1"/>
  <c r="J10" i="3" s="1"/>
  <c r="F11" i="3"/>
  <c r="H11" i="3" s="1"/>
  <c r="F12" i="3"/>
  <c r="H12" i="3" s="1"/>
  <c r="J12" i="3" s="1"/>
  <c r="F13" i="3"/>
  <c r="H13" i="3" s="1"/>
  <c r="F14" i="3"/>
  <c r="H14" i="3" s="1"/>
  <c r="J14" i="3" s="1"/>
  <c r="F15" i="3"/>
  <c r="H15" i="3" s="1"/>
  <c r="F16" i="3"/>
  <c r="H16" i="3" s="1"/>
  <c r="F17" i="3"/>
  <c r="H17" i="3" s="1"/>
  <c r="J17" i="3" s="1"/>
  <c r="F18" i="3"/>
  <c r="H18" i="3" s="1"/>
  <c r="J18" i="3" s="1"/>
  <c r="F19" i="3"/>
  <c r="H19" i="3" s="1"/>
  <c r="F20" i="3"/>
  <c r="H20" i="3" s="1"/>
  <c r="J20" i="3" s="1"/>
  <c r="F21" i="3"/>
  <c r="H21" i="3" s="1"/>
  <c r="F22" i="3"/>
  <c r="H22" i="3" s="1"/>
  <c r="J22" i="3" s="1"/>
  <c r="F23" i="3"/>
  <c r="H23" i="3" s="1"/>
  <c r="F24" i="3"/>
  <c r="H24" i="3" s="1"/>
  <c r="F25" i="3"/>
  <c r="H25" i="3" s="1"/>
  <c r="F26" i="3"/>
  <c r="H26" i="3" s="1"/>
  <c r="J26" i="3" s="1"/>
  <c r="F27" i="3"/>
  <c r="H27" i="3" s="1"/>
  <c r="F28" i="3"/>
  <c r="H28" i="3" s="1"/>
  <c r="J28" i="3" s="1"/>
  <c r="F29" i="3"/>
  <c r="H29" i="3" s="1"/>
  <c r="F30" i="3"/>
  <c r="H30" i="3" s="1"/>
  <c r="J30" i="3" s="1"/>
  <c r="F31" i="3"/>
  <c r="H31" i="3" s="1"/>
  <c r="F32" i="3"/>
  <c r="H32" i="3" s="1"/>
  <c r="F33" i="3"/>
  <c r="H33" i="3" s="1"/>
  <c r="J33" i="3" s="1"/>
  <c r="F34" i="3"/>
  <c r="H34" i="3" s="1"/>
  <c r="J34" i="3" s="1"/>
  <c r="F35" i="3"/>
  <c r="H35" i="3" s="1"/>
  <c r="F36" i="3"/>
  <c r="H36" i="3" s="1"/>
  <c r="J36" i="3" s="1"/>
  <c r="F37" i="3"/>
  <c r="H37" i="3" s="1"/>
  <c r="F38" i="3"/>
  <c r="H38" i="3" s="1"/>
  <c r="J38" i="3" s="1"/>
  <c r="F39" i="3"/>
  <c r="H39" i="3" s="1"/>
  <c r="F40" i="3"/>
  <c r="H40" i="3" s="1"/>
  <c r="F41" i="3"/>
  <c r="H41" i="3" s="1"/>
  <c r="F42" i="3"/>
  <c r="H42" i="3" s="1"/>
  <c r="J42" i="3" s="1"/>
  <c r="J40" i="3" l="1"/>
  <c r="J32" i="3"/>
  <c r="J16" i="3"/>
  <c r="J8" i="3"/>
  <c r="J41" i="3"/>
  <c r="J25" i="3"/>
  <c r="J35" i="3"/>
  <c r="J27" i="3"/>
  <c r="J19" i="3"/>
  <c r="J11" i="3"/>
  <c r="J3" i="3"/>
  <c r="J39" i="3"/>
  <c r="J31" i="3"/>
  <c r="J23" i="3"/>
  <c r="J15" i="3"/>
  <c r="J7" i="3"/>
  <c r="J24" i="3"/>
  <c r="J37" i="3"/>
  <c r="J29" i="3"/>
  <c r="J21" i="3"/>
  <c r="J13" i="3"/>
  <c r="J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D7AEF-22A0-4245-A2A2-A8F548522279}" keepAlive="1" name="Query - sleepDay_merged (2)" description="Connection to the 'sleepDay_merged (2)' query in the workbook." type="5" refreshedVersion="8" background="1" saveData="1">
    <dbPr connection="Provider=Microsoft.Mashup.OleDb.1;Data Source=$Workbook$;Location=&quot;sleepDay_merged (2)&quot;;Extended Properties=&quot;&quot;" command="SELECT * FROM [sleepDay_merged (2)]"/>
  </connection>
</connections>
</file>

<file path=xl/sharedStrings.xml><?xml version="1.0" encoding="utf-8"?>
<sst xmlns="http://schemas.openxmlformats.org/spreadsheetml/2006/main" count="18" uniqueCount="17">
  <si>
    <t>Id</t>
  </si>
  <si>
    <t>SleepDay</t>
  </si>
  <si>
    <t>TotalSleepRecords</t>
  </si>
  <si>
    <t>TotalMinutesAsleep</t>
  </si>
  <si>
    <t>TotalTimeInBed</t>
  </si>
  <si>
    <t>average sleep duration</t>
  </si>
  <si>
    <t>sleep efficiency</t>
  </si>
  <si>
    <t>Import data</t>
  </si>
  <si>
    <t>Create two new columns average sleep duration,sleep efficiency</t>
  </si>
  <si>
    <t>from average sleep duration find inconsistant sleep pattern like those who sleep not sleep 7 to 9 hr or take more sleep</t>
  </si>
  <si>
    <t>from sleep efficiency find low sleep efficiency fall under less than 0.85</t>
  </si>
  <si>
    <t>inconsistant</t>
  </si>
  <si>
    <t>low efficiency</t>
  </si>
  <si>
    <t>potential customer</t>
  </si>
  <si>
    <t>by using this two columns find potential customer who fall under incosistant sleep pattern or fall under low sleep efficency</t>
  </si>
  <si>
    <t>total Potential customer are 41 and this are id are potential customers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</si>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</sst>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 vs avg sleep duration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'sleepDay_merged (2)'!$A$2:$A$42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'sleepDay_merged (2)'!$F$2:$F$42</c:f>
              <c:numCache>
                <c:formatCode>General</c:formatCode>
                <c:ptCount val="24"/>
                <c:pt idx="0">
                  <c:v>327</c:v>
                </c:pt>
                <c:pt idx="1">
                  <c:v>119</c:v>
                </c:pt>
                <c:pt idx="2">
                  <c:v>644</c:v>
                </c:pt>
                <c:pt idx="3">
                  <c:v>250</c:v>
                </c:pt>
                <c:pt idx="4">
                  <c:v>545</c:v>
                </c:pt>
                <c:pt idx="5">
                  <c:v>61</c:v>
                </c:pt>
                <c:pt idx="6">
                  <c:v>556</c:v>
                </c:pt>
                <c:pt idx="7">
                  <c:v>274</c:v>
                </c:pt>
                <c:pt idx="8">
                  <c:v>77</c:v>
                </c:pt>
                <c:pt idx="9">
                  <c:v>230.5</c:v>
                </c:pt>
                <c:pt idx="10">
                  <c:v>213</c:v>
                </c:pt>
                <c:pt idx="11">
                  <c:v>214.5</c:v>
                </c:pt>
                <c:pt idx="12">
                  <c:v>126</c:v>
                </c:pt>
                <c:pt idx="13">
                  <c:v>200</c:v>
                </c:pt>
                <c:pt idx="14">
                  <c:v>227.5</c:v>
                </c:pt>
                <c:pt idx="15">
                  <c:v>419</c:v>
                </c:pt>
                <c:pt idx="16">
                  <c:v>380</c:v>
                </c:pt>
                <c:pt idx="17">
                  <c:v>235</c:v>
                </c:pt>
                <c:pt idx="18">
                  <c:v>366</c:v>
                </c:pt>
                <c:pt idx="19">
                  <c:v>79</c:v>
                </c:pt>
                <c:pt idx="20">
                  <c:v>377</c:v>
                </c:pt>
                <c:pt idx="21">
                  <c:v>331</c:v>
                </c:pt>
                <c:pt idx="22">
                  <c:v>338</c:v>
                </c:pt>
                <c:pt idx="23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4-45D7-9C4F-D1F7BB92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0431071"/>
        <c:axId val="1382796687"/>
      </c:lineChart>
      <c:catAx>
        <c:axId val="13904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96687"/>
        <c:crosses val="autoZero"/>
        <c:auto val="1"/>
        <c:lblAlgn val="ctr"/>
        <c:lblOffset val="100"/>
        <c:noMultiLvlLbl val="0"/>
      </c:catAx>
      <c:valAx>
        <c:axId val="138279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 vs sleep efficency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'sleepDay_merged (2)'!$A$2:$A$42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'sleepDay_merged (2)'!$G$2:$G$42</c:f>
              <c:numCache>
                <c:formatCode>General</c:formatCode>
                <c:ptCount val="24"/>
                <c:pt idx="0">
                  <c:v>0.94508670520231219</c:v>
                </c:pt>
                <c:pt idx="1">
                  <c:v>0.93700787401574803</c:v>
                </c:pt>
                <c:pt idx="2">
                  <c:v>0.67013527575442244</c:v>
                </c:pt>
                <c:pt idx="3">
                  <c:v>0.967741935483871</c:v>
                </c:pt>
                <c:pt idx="4">
                  <c:v>0.95950704225352113</c:v>
                </c:pt>
                <c:pt idx="5">
                  <c:v>0.88405797101449279</c:v>
                </c:pt>
                <c:pt idx="6">
                  <c:v>0.92358803986710969</c:v>
                </c:pt>
                <c:pt idx="7">
                  <c:v>0.58422174840085284</c:v>
                </c:pt>
                <c:pt idx="8">
                  <c:v>1</c:v>
                </c:pt>
                <c:pt idx="9">
                  <c:v>0.92570281124497988</c:v>
                </c:pt>
                <c:pt idx="10">
                  <c:v>0.9508928571428571</c:v>
                </c:pt>
                <c:pt idx="11">
                  <c:v>0.93873085339168494</c:v>
                </c:pt>
                <c:pt idx="12">
                  <c:v>0.91970802919708028</c:v>
                </c:pt>
                <c:pt idx="13">
                  <c:v>0.93023255813953487</c:v>
                </c:pt>
                <c:pt idx="14">
                  <c:v>0.93237704918032782</c:v>
                </c:pt>
                <c:pt idx="15">
                  <c:v>0.95662100456621002</c:v>
                </c:pt>
                <c:pt idx="16">
                  <c:v>0.95477386934673369</c:v>
                </c:pt>
                <c:pt idx="17">
                  <c:v>0.90384615384615385</c:v>
                </c:pt>
                <c:pt idx="18">
                  <c:v>0.94573643410852715</c:v>
                </c:pt>
                <c:pt idx="19">
                  <c:v>0.96341463414634143</c:v>
                </c:pt>
                <c:pt idx="20">
                  <c:v>0.97668393782383423</c:v>
                </c:pt>
                <c:pt idx="21">
                  <c:v>0.98219584569732943</c:v>
                </c:pt>
                <c:pt idx="22">
                  <c:v>0.949438202247191</c:v>
                </c:pt>
                <c:pt idx="23">
                  <c:v>0.96286472148541113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5-4FF5-B301-48171EEF51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65566223"/>
        <c:axId val="1552453887"/>
      </c:lineChart>
      <c:catAx>
        <c:axId val="156556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53887"/>
        <c:crosses val="autoZero"/>
        <c:auto val="1"/>
        <c:lblAlgn val="ctr"/>
        <c:lblOffset val="100"/>
        <c:noMultiLvlLbl val="0"/>
      </c:catAx>
      <c:valAx>
        <c:axId val="1552453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556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Id vs sleep records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'sleepDay_merged (2)'!$A$2:$A$42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'sleepDay_merged (2)'!$C$2:$C$42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148-A9D6-88AF1317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5560463"/>
        <c:axId val="1639452911"/>
      </c:barChart>
      <c:catAx>
        <c:axId val="156556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52911"/>
        <c:crosses val="autoZero"/>
        <c:auto val="1"/>
        <c:lblAlgn val="ctr"/>
        <c:lblOffset val="100"/>
        <c:noMultiLvlLbl val="0"/>
      </c:catAx>
      <c:valAx>
        <c:axId val="16394529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60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</xdr:row>
      <xdr:rowOff>179070</xdr:rowOff>
    </xdr:from>
    <xdr:to>
      <xdr:col>7</xdr:col>
      <xdr:colOff>541020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4EB2-FA95-15FB-3B37-75D1F55F1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2</xdr:row>
      <xdr:rowOff>121920</xdr:rowOff>
    </xdr:from>
    <xdr:to>
      <xdr:col>17</xdr:col>
      <xdr:colOff>350520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E24D9-0CDF-EF1D-AC2E-B73026DA0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19</xdr:row>
      <xdr:rowOff>57150</xdr:rowOff>
    </xdr:from>
    <xdr:to>
      <xdr:col>15</xdr:col>
      <xdr:colOff>91440</xdr:colOff>
      <xdr:row>39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4E9CF-BEF8-C7D6-5CD4-B6890C6B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5E2208-C8D7-474A-97D8-20C245165788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A5F3B-F1ED-46E0-BE13-82D35C174601}" name="sleepDay_merged__2" displayName="sleepDay_merged__2" ref="A1:J42" tableType="queryTable" totalsRowShown="0">
  <autoFilter ref="A1:J42" xr:uid="{890A5F3B-F1ED-46E0-BE13-82D35C174601}">
    <filterColumn colId="9">
      <filters>
        <filter val="1"/>
      </filters>
    </filterColumn>
  </autoFilter>
  <tableColumns count="10">
    <tableColumn id="1" xr3:uid="{F311215B-1DEB-49AB-9EBE-E7CF5A7DF9B3}" uniqueName="1" name="Id" queryTableFieldId="1"/>
    <tableColumn id="2" xr3:uid="{9B4440D9-0394-4114-8EDD-95B8E108A639}" uniqueName="2" name="SleepDay" queryTableFieldId="2" dataDxfId="5"/>
    <tableColumn id="3" xr3:uid="{CA8FEA28-9D37-4153-AA6D-6541337A1C21}" uniqueName="3" name="TotalSleepRecords" queryTableFieldId="3"/>
    <tableColumn id="4" xr3:uid="{C26E6A0F-78BA-46DD-B938-E87EAA440A92}" uniqueName="4" name="TotalMinutesAsleep" queryTableFieldId="4"/>
    <tableColumn id="5" xr3:uid="{6E5B7894-923C-4507-BF0E-56F3AE6BD195}" uniqueName="5" name="TotalTimeInBed" queryTableFieldId="5"/>
    <tableColumn id="6" xr3:uid="{595AC1C1-78AF-4247-98D1-7E984B55DAEC}" uniqueName="6" name="average sleep duration" queryTableFieldId="6" dataDxfId="4">
      <calculatedColumnFormula>sleepDay_merged__2[[#This Row],[TotalMinutesAsleep]]/sleepDay_merged__2[[#This Row],[TotalSleepRecords]]</calculatedColumnFormula>
    </tableColumn>
    <tableColumn id="7" xr3:uid="{39C28A93-C0B3-4030-AFFE-37E5BAD815D8}" uniqueName="7" name="sleep efficiency" queryTableFieldId="7" dataDxfId="3">
      <calculatedColumnFormula>sleepDay_merged__2[[#This Row],[TotalMinutesAsleep]]/sleepDay_merged__2[[#This Row],[TotalTimeInBed]]</calculatedColumnFormula>
    </tableColumn>
    <tableColumn id="8" xr3:uid="{22916AB5-6F7F-4440-8BF4-1CFA44F28BEC}" uniqueName="8" name="inconsistant" queryTableFieldId="8" dataDxfId="2">
      <calculatedColumnFormula>IF(OR(sleepDay_merged__2[[#This Row],[average sleep duration]]&lt;420,sleepDay_merged__2[[#This Row],[average sleep duration]]&gt;540),1,0)</calculatedColumnFormula>
    </tableColumn>
    <tableColumn id="9" xr3:uid="{82E37BA4-A169-4C88-A091-5134FE2E8460}" uniqueName="9" name="low efficiency" queryTableFieldId="9" dataDxfId="1">
      <calculatedColumnFormula>IF(sleepDay_merged__2[[#This Row],[sleep efficiency]]&lt;0.85,1,0)</calculatedColumnFormula>
    </tableColumn>
    <tableColumn id="10" xr3:uid="{15348594-09FF-448C-B076-855336C0C328}" uniqueName="10" name="potential customer" queryTableFieldId="10" dataDxfId="0">
      <calculatedColumnFormula>IF(OR(sleepDay_merged__2[[#This Row],[inconsistant]],sleepDay_merged__2[[#This Row],[low efficiency]]),1,0)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C88B-C11A-401F-AF39-65D9C0F5BD04}">
  <dimension ref="A1:J42"/>
  <sheetViews>
    <sheetView tabSelected="1" workbookViewId="0">
      <selection sqref="A1:A42"/>
    </sheetView>
  </sheetViews>
  <sheetFormatPr defaultRowHeight="14.4" x14ac:dyDescent="0.3"/>
  <cols>
    <col min="1" max="1" width="11" bestFit="1" customWidth="1"/>
    <col min="2" max="2" width="13.6640625" bestFit="1" customWidth="1"/>
    <col min="3" max="3" width="18.77734375" bestFit="1" customWidth="1"/>
    <col min="4" max="4" width="20.109375" bestFit="1" customWidth="1"/>
    <col min="5" max="5" width="16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</row>
    <row r="2" spans="1:10" x14ac:dyDescent="0.3">
      <c r="A2">
        <v>1503960366</v>
      </c>
      <c r="B2" s="1">
        <v>42472</v>
      </c>
      <c r="C2">
        <v>1</v>
      </c>
      <c r="D2">
        <v>327</v>
      </c>
      <c r="E2">
        <v>346</v>
      </c>
      <c r="F2">
        <f>sleepDay_merged__2[[#This Row],[TotalMinutesAsleep]]/sleepDay_merged__2[[#This Row],[TotalSleepRecords]]</f>
        <v>327</v>
      </c>
      <c r="G2">
        <f>sleepDay_merged__2[[#This Row],[TotalMinutesAsleep]]/sleepDay_merged__2[[#This Row],[TotalTimeInBed]]</f>
        <v>0.94508670520231219</v>
      </c>
      <c r="H2">
        <f>IF(OR(sleepDay_merged__2[[#This Row],[average sleep duration]]&lt;420,sleepDay_merged__2[[#This Row],[average sleep duration]]&gt;540),1,0)</f>
        <v>1</v>
      </c>
      <c r="I2" s="5">
        <f>IF(sleepDay_merged__2[[#This Row],[sleep efficiency]]&lt;0.85,1,0)</f>
        <v>0</v>
      </c>
      <c r="J2" s="5">
        <f>IF(OR(sleepDay_merged__2[[#This Row],[inconsistant]],sleepDay_merged__2[[#This Row],[low efficiency]]),1,0)</f>
        <v>1</v>
      </c>
    </row>
    <row r="3" spans="1:10" hidden="1" x14ac:dyDescent="0.3">
      <c r="A3">
        <v>1503960366</v>
      </c>
      <c r="B3" s="1">
        <v>42484</v>
      </c>
      <c r="C3">
        <v>1</v>
      </c>
      <c r="D3">
        <v>430</v>
      </c>
      <c r="E3">
        <v>449</v>
      </c>
      <c r="F3">
        <f>sleepDay_merged__2[[#This Row],[TotalMinutesAsleep]]/sleepDay_merged__2[[#This Row],[TotalSleepRecords]]</f>
        <v>430</v>
      </c>
      <c r="G3">
        <f>sleepDay_merged__2[[#This Row],[TotalMinutesAsleep]]/sleepDay_merged__2[[#This Row],[TotalTimeInBed]]</f>
        <v>0.95768374164810688</v>
      </c>
      <c r="H3">
        <f>IF(OR(sleepDay_merged__2[[#This Row],[average sleep duration]]&lt;420,sleepDay_merged__2[[#This Row],[average sleep duration]]&gt;540),1,0)</f>
        <v>0</v>
      </c>
      <c r="I3" s="5">
        <f>IF(sleepDay_merged__2[[#This Row],[sleep efficiency]]&lt;0.85,1,0)</f>
        <v>0</v>
      </c>
      <c r="J3" s="5">
        <f>IF(OR(sleepDay_merged__2[[#This Row],[inconsistant]],sleepDay_merged__2[[#This Row],[low efficiency]]),1,0)</f>
        <v>0</v>
      </c>
    </row>
    <row r="4" spans="1:10" x14ac:dyDescent="0.3">
      <c r="A4">
        <v>1644430081</v>
      </c>
      <c r="B4" s="1">
        <v>42489</v>
      </c>
      <c r="C4">
        <v>1</v>
      </c>
      <c r="D4">
        <v>119</v>
      </c>
      <c r="E4">
        <v>127</v>
      </c>
      <c r="F4">
        <f>sleepDay_merged__2[[#This Row],[TotalMinutesAsleep]]/sleepDay_merged__2[[#This Row],[TotalSleepRecords]]</f>
        <v>119</v>
      </c>
      <c r="G4">
        <f>sleepDay_merged__2[[#This Row],[TotalMinutesAsleep]]/sleepDay_merged__2[[#This Row],[TotalTimeInBed]]</f>
        <v>0.93700787401574803</v>
      </c>
      <c r="H4">
        <f>IF(OR(sleepDay_merged__2[[#This Row],[average sleep duration]]&lt;420,sleepDay_merged__2[[#This Row],[average sleep duration]]&gt;540),1,0)</f>
        <v>1</v>
      </c>
      <c r="I4" s="5">
        <f>IF(sleepDay_merged__2[[#This Row],[sleep efficiency]]&lt;0.85,1,0)</f>
        <v>0</v>
      </c>
      <c r="J4" s="5">
        <f>IF(OR(sleepDay_merged__2[[#This Row],[inconsistant]],sleepDay_merged__2[[#This Row],[low efficiency]]),1,0)</f>
        <v>1</v>
      </c>
    </row>
    <row r="5" spans="1:10" x14ac:dyDescent="0.3">
      <c r="A5">
        <v>1844505072</v>
      </c>
      <c r="B5" s="1">
        <v>42475</v>
      </c>
      <c r="C5">
        <v>1</v>
      </c>
      <c r="D5">
        <v>644</v>
      </c>
      <c r="E5">
        <v>961</v>
      </c>
      <c r="F5">
        <f>sleepDay_merged__2[[#This Row],[TotalMinutesAsleep]]/sleepDay_merged__2[[#This Row],[TotalSleepRecords]]</f>
        <v>644</v>
      </c>
      <c r="G5">
        <f>sleepDay_merged__2[[#This Row],[TotalMinutesAsleep]]/sleepDay_merged__2[[#This Row],[TotalTimeInBed]]</f>
        <v>0.67013527575442244</v>
      </c>
      <c r="H5">
        <f>IF(OR(sleepDay_merged__2[[#This Row],[average sleep duration]]&lt;420,sleepDay_merged__2[[#This Row],[average sleep duration]]&gt;540),1,0)</f>
        <v>1</v>
      </c>
      <c r="I5" s="5">
        <f>IF(sleepDay_merged__2[[#This Row],[sleep efficiency]]&lt;0.85,1,0)</f>
        <v>1</v>
      </c>
      <c r="J5" s="5">
        <f>IF(OR(sleepDay_merged__2[[#This Row],[inconsistant]],sleepDay_merged__2[[#This Row],[low efficiency]]),1,0)</f>
        <v>1</v>
      </c>
    </row>
    <row r="6" spans="1:10" x14ac:dyDescent="0.3">
      <c r="A6">
        <v>1927972279</v>
      </c>
      <c r="B6" s="1">
        <v>42472</v>
      </c>
      <c r="C6">
        <v>3</v>
      </c>
      <c r="D6">
        <v>750</v>
      </c>
      <c r="E6">
        <v>775</v>
      </c>
      <c r="F6">
        <f>sleepDay_merged__2[[#This Row],[TotalMinutesAsleep]]/sleepDay_merged__2[[#This Row],[TotalSleepRecords]]</f>
        <v>250</v>
      </c>
      <c r="G6">
        <f>sleepDay_merged__2[[#This Row],[TotalMinutesAsleep]]/sleepDay_merged__2[[#This Row],[TotalTimeInBed]]</f>
        <v>0.967741935483871</v>
      </c>
      <c r="H6">
        <f>IF(OR(sleepDay_merged__2[[#This Row],[average sleep duration]]&lt;420,sleepDay_merged__2[[#This Row],[average sleep duration]]&gt;540),1,0)</f>
        <v>1</v>
      </c>
      <c r="I6" s="5">
        <f>IF(sleepDay_merged__2[[#This Row],[sleep efficiency]]&lt;0.85,1,0)</f>
        <v>0</v>
      </c>
      <c r="J6" s="5">
        <f>IF(OR(sleepDay_merged__2[[#This Row],[inconsistant]],sleepDay_merged__2[[#This Row],[low efficiency]]),1,0)</f>
        <v>1</v>
      </c>
    </row>
    <row r="7" spans="1:10" hidden="1" x14ac:dyDescent="0.3">
      <c r="A7">
        <v>2026352035</v>
      </c>
      <c r="B7" s="1">
        <v>42472</v>
      </c>
      <c r="C7">
        <v>1</v>
      </c>
      <c r="D7">
        <v>503</v>
      </c>
      <c r="E7">
        <v>546</v>
      </c>
      <c r="F7">
        <f>sleepDay_merged__2[[#This Row],[TotalMinutesAsleep]]/sleepDay_merged__2[[#This Row],[TotalSleepRecords]]</f>
        <v>503</v>
      </c>
      <c r="G7">
        <f>sleepDay_merged__2[[#This Row],[TotalMinutesAsleep]]/sleepDay_merged__2[[#This Row],[TotalTimeInBed]]</f>
        <v>0.92124542124542119</v>
      </c>
      <c r="H7">
        <f>IF(OR(sleepDay_merged__2[[#This Row],[average sleep duration]]&lt;420,sleepDay_merged__2[[#This Row],[average sleep duration]]&gt;540),1,0)</f>
        <v>0</v>
      </c>
      <c r="I7" s="5">
        <f>IF(sleepDay_merged__2[[#This Row],[sleep efficiency]]&lt;0.85,1,0)</f>
        <v>0</v>
      </c>
      <c r="J7" s="5">
        <f>IF(OR(sleepDay_merged__2[[#This Row],[inconsistant]],sleepDay_merged__2[[#This Row],[low efficiency]]),1,0)</f>
        <v>0</v>
      </c>
    </row>
    <row r="8" spans="1:10" x14ac:dyDescent="0.3">
      <c r="A8">
        <v>2026352035</v>
      </c>
      <c r="B8" s="1">
        <v>42474</v>
      </c>
      <c r="C8">
        <v>1</v>
      </c>
      <c r="D8">
        <v>545</v>
      </c>
      <c r="E8">
        <v>568</v>
      </c>
      <c r="F8">
        <f>sleepDay_merged__2[[#This Row],[TotalMinutesAsleep]]/sleepDay_merged__2[[#This Row],[TotalSleepRecords]]</f>
        <v>545</v>
      </c>
      <c r="G8">
        <f>sleepDay_merged__2[[#This Row],[TotalMinutesAsleep]]/sleepDay_merged__2[[#This Row],[TotalTimeInBed]]</f>
        <v>0.95950704225352113</v>
      </c>
      <c r="H8">
        <f>IF(OR(sleepDay_merged__2[[#This Row],[average sleep duration]]&lt;420,sleepDay_merged__2[[#This Row],[average sleep duration]]&gt;540),1,0)</f>
        <v>1</v>
      </c>
      <c r="I8" s="5">
        <f>IF(sleepDay_merged__2[[#This Row],[sleep efficiency]]&lt;0.85,1,0)</f>
        <v>0</v>
      </c>
      <c r="J8" s="5">
        <f>IF(OR(sleepDay_merged__2[[#This Row],[inconsistant]],sleepDay_merged__2[[#This Row],[low efficiency]]),1,0)</f>
        <v>1</v>
      </c>
    </row>
    <row r="9" spans="1:10" x14ac:dyDescent="0.3">
      <c r="A9">
        <v>2320127002</v>
      </c>
      <c r="B9" s="1">
        <v>42483</v>
      </c>
      <c r="C9">
        <v>1</v>
      </c>
      <c r="D9">
        <v>61</v>
      </c>
      <c r="E9">
        <v>69</v>
      </c>
      <c r="F9">
        <f>sleepDay_merged__2[[#This Row],[TotalMinutesAsleep]]/sleepDay_merged__2[[#This Row],[TotalSleepRecords]]</f>
        <v>61</v>
      </c>
      <c r="G9">
        <f>sleepDay_merged__2[[#This Row],[TotalMinutesAsleep]]/sleepDay_merged__2[[#This Row],[TotalTimeInBed]]</f>
        <v>0.88405797101449279</v>
      </c>
      <c r="H9">
        <f>IF(OR(sleepDay_merged__2[[#This Row],[average sleep duration]]&lt;420,sleepDay_merged__2[[#This Row],[average sleep duration]]&gt;540),1,0)</f>
        <v>1</v>
      </c>
      <c r="I9" s="5">
        <f>IF(sleepDay_merged__2[[#This Row],[sleep efficiency]]&lt;0.85,1,0)</f>
        <v>0</v>
      </c>
      <c r="J9" s="5">
        <f>IF(OR(sleepDay_merged__2[[#This Row],[inconsistant]],sleepDay_merged__2[[#This Row],[low efficiency]]),1,0)</f>
        <v>1</v>
      </c>
    </row>
    <row r="10" spans="1:10" hidden="1" x14ac:dyDescent="0.3">
      <c r="A10">
        <v>2347167796</v>
      </c>
      <c r="B10" s="1">
        <v>42473</v>
      </c>
      <c r="C10">
        <v>1</v>
      </c>
      <c r="D10">
        <v>467</v>
      </c>
      <c r="E10">
        <v>531</v>
      </c>
      <c r="F10">
        <f>sleepDay_merged__2[[#This Row],[TotalMinutesAsleep]]/sleepDay_merged__2[[#This Row],[TotalSleepRecords]]</f>
        <v>467</v>
      </c>
      <c r="G10">
        <f>sleepDay_merged__2[[#This Row],[TotalMinutesAsleep]]/sleepDay_merged__2[[#This Row],[TotalTimeInBed]]</f>
        <v>0.87947269303201503</v>
      </c>
      <c r="H10">
        <f>IF(OR(sleepDay_merged__2[[#This Row],[average sleep duration]]&lt;420,sleepDay_merged__2[[#This Row],[average sleep duration]]&gt;540),1,0)</f>
        <v>0</v>
      </c>
      <c r="I10" s="5">
        <f>IF(sleepDay_merged__2[[#This Row],[sleep efficiency]]&lt;0.85,1,0)</f>
        <v>0</v>
      </c>
      <c r="J10" s="5">
        <f>IF(OR(sleepDay_merged__2[[#This Row],[inconsistant]],sleepDay_merged__2[[#This Row],[low efficiency]]),1,0)</f>
        <v>0</v>
      </c>
    </row>
    <row r="11" spans="1:10" x14ac:dyDescent="0.3">
      <c r="A11">
        <v>2347167796</v>
      </c>
      <c r="B11" s="1">
        <v>42477</v>
      </c>
      <c r="C11">
        <v>1</v>
      </c>
      <c r="D11">
        <v>556</v>
      </c>
      <c r="E11">
        <v>602</v>
      </c>
      <c r="F11">
        <f>sleepDay_merged__2[[#This Row],[TotalMinutesAsleep]]/sleepDay_merged__2[[#This Row],[TotalSleepRecords]]</f>
        <v>556</v>
      </c>
      <c r="G11">
        <f>sleepDay_merged__2[[#This Row],[TotalMinutesAsleep]]/sleepDay_merged__2[[#This Row],[TotalTimeInBed]]</f>
        <v>0.92358803986710969</v>
      </c>
      <c r="H11">
        <f>IF(OR(sleepDay_merged__2[[#This Row],[average sleep duration]]&lt;420,sleepDay_merged__2[[#This Row],[average sleep duration]]&gt;540),1,0)</f>
        <v>1</v>
      </c>
      <c r="I11" s="5">
        <f>IF(sleepDay_merged__2[[#This Row],[sleep efficiency]]&lt;0.85,1,0)</f>
        <v>0</v>
      </c>
      <c r="J11" s="5">
        <f>IF(OR(sleepDay_merged__2[[#This Row],[inconsistant]],sleepDay_merged__2[[#This Row],[low efficiency]]),1,0)</f>
        <v>1</v>
      </c>
    </row>
    <row r="12" spans="1:10" x14ac:dyDescent="0.3">
      <c r="A12">
        <v>3977333714</v>
      </c>
      <c r="B12" s="1">
        <v>42472</v>
      </c>
      <c r="C12">
        <v>1</v>
      </c>
      <c r="D12">
        <v>274</v>
      </c>
      <c r="E12">
        <v>469</v>
      </c>
      <c r="F12">
        <f>sleepDay_merged__2[[#This Row],[TotalMinutesAsleep]]/sleepDay_merged__2[[#This Row],[TotalSleepRecords]]</f>
        <v>274</v>
      </c>
      <c r="G12">
        <f>sleepDay_merged__2[[#This Row],[TotalMinutesAsleep]]/sleepDay_merged__2[[#This Row],[TotalTimeInBed]]</f>
        <v>0.58422174840085284</v>
      </c>
      <c r="H12">
        <f>IF(OR(sleepDay_merged__2[[#This Row],[average sleep duration]]&lt;420,sleepDay_merged__2[[#This Row],[average sleep duration]]&gt;540),1,0)</f>
        <v>1</v>
      </c>
      <c r="I12" s="5">
        <f>IF(sleepDay_merged__2[[#This Row],[sleep efficiency]]&lt;0.85,1,0)</f>
        <v>1</v>
      </c>
      <c r="J12" s="5">
        <f>IF(OR(sleepDay_merged__2[[#This Row],[inconsistant]],sleepDay_merged__2[[#This Row],[low efficiency]]),1,0)</f>
        <v>1</v>
      </c>
    </row>
    <row r="13" spans="1:10" hidden="1" x14ac:dyDescent="0.3">
      <c r="A13">
        <v>4020332650</v>
      </c>
      <c r="B13" s="1">
        <v>42472</v>
      </c>
      <c r="C13">
        <v>1</v>
      </c>
      <c r="D13">
        <v>501</v>
      </c>
      <c r="E13">
        <v>541</v>
      </c>
      <c r="F13">
        <f>sleepDay_merged__2[[#This Row],[TotalMinutesAsleep]]/sleepDay_merged__2[[#This Row],[TotalSleepRecords]]</f>
        <v>501</v>
      </c>
      <c r="G13">
        <f>sleepDay_merged__2[[#This Row],[TotalMinutesAsleep]]/sleepDay_merged__2[[#This Row],[TotalTimeInBed]]</f>
        <v>0.92606284658040661</v>
      </c>
      <c r="H13">
        <f>IF(OR(sleepDay_merged__2[[#This Row],[average sleep duration]]&lt;420,sleepDay_merged__2[[#This Row],[average sleep duration]]&gt;540),1,0)</f>
        <v>0</v>
      </c>
      <c r="I13" s="5">
        <f>IF(sleepDay_merged__2[[#This Row],[sleep efficiency]]&lt;0.85,1,0)</f>
        <v>0</v>
      </c>
      <c r="J13" s="5">
        <f>IF(OR(sleepDay_merged__2[[#This Row],[inconsistant]],sleepDay_merged__2[[#This Row],[low efficiency]]),1,0)</f>
        <v>0</v>
      </c>
    </row>
    <row r="14" spans="1:10" x14ac:dyDescent="0.3">
      <c r="A14">
        <v>4020332650</v>
      </c>
      <c r="B14" s="1">
        <v>42476</v>
      </c>
      <c r="C14">
        <v>1</v>
      </c>
      <c r="D14">
        <v>77</v>
      </c>
      <c r="E14">
        <v>77</v>
      </c>
      <c r="F14">
        <f>sleepDay_merged__2[[#This Row],[TotalMinutesAsleep]]/sleepDay_merged__2[[#This Row],[TotalSleepRecords]]</f>
        <v>77</v>
      </c>
      <c r="G14">
        <f>sleepDay_merged__2[[#This Row],[TotalMinutesAsleep]]/sleepDay_merged__2[[#This Row],[TotalTimeInBed]]</f>
        <v>1</v>
      </c>
      <c r="H14">
        <f>IF(OR(sleepDay_merged__2[[#This Row],[average sleep duration]]&lt;420,sleepDay_merged__2[[#This Row],[average sleep duration]]&gt;540),1,0)</f>
        <v>1</v>
      </c>
      <c r="I14" s="5">
        <f>IF(sleepDay_merged__2[[#This Row],[sleep efficiency]]&lt;0.85,1,0)</f>
        <v>0</v>
      </c>
      <c r="J14" s="5">
        <f>IF(OR(sleepDay_merged__2[[#This Row],[inconsistant]],sleepDay_merged__2[[#This Row],[low efficiency]]),1,0)</f>
        <v>1</v>
      </c>
    </row>
    <row r="15" spans="1:10" hidden="1" x14ac:dyDescent="0.3">
      <c r="A15">
        <v>4319703577</v>
      </c>
      <c r="B15" s="1">
        <v>42474</v>
      </c>
      <c r="C15">
        <v>1</v>
      </c>
      <c r="D15">
        <v>535</v>
      </c>
      <c r="E15">
        <v>557</v>
      </c>
      <c r="F15">
        <f>sleepDay_merged__2[[#This Row],[TotalMinutesAsleep]]/sleepDay_merged__2[[#This Row],[TotalSleepRecords]]</f>
        <v>535</v>
      </c>
      <c r="G15">
        <f>sleepDay_merged__2[[#This Row],[TotalMinutesAsleep]]/sleepDay_merged__2[[#This Row],[TotalTimeInBed]]</f>
        <v>0.96050269299820468</v>
      </c>
      <c r="H15">
        <f>IF(OR(sleepDay_merged__2[[#This Row],[average sleep duration]]&lt;420,sleepDay_merged__2[[#This Row],[average sleep duration]]&gt;540),1,0)</f>
        <v>0</v>
      </c>
      <c r="I15" s="5">
        <f>IF(sleepDay_merged__2[[#This Row],[sleep efficiency]]&lt;0.85,1,0)</f>
        <v>0</v>
      </c>
      <c r="J15" s="5">
        <f>IF(OR(sleepDay_merged__2[[#This Row],[inconsistant]],sleepDay_merged__2[[#This Row],[low efficiency]]),1,0)</f>
        <v>0</v>
      </c>
    </row>
    <row r="16" spans="1:10" x14ac:dyDescent="0.3">
      <c r="A16">
        <v>4319703577</v>
      </c>
      <c r="B16" s="1">
        <v>42479</v>
      </c>
      <c r="C16">
        <v>2</v>
      </c>
      <c r="D16">
        <v>461</v>
      </c>
      <c r="E16">
        <v>498</v>
      </c>
      <c r="F16">
        <f>sleepDay_merged__2[[#This Row],[TotalMinutesAsleep]]/sleepDay_merged__2[[#This Row],[TotalSleepRecords]]</f>
        <v>230.5</v>
      </c>
      <c r="G16">
        <f>sleepDay_merged__2[[#This Row],[TotalMinutesAsleep]]/sleepDay_merged__2[[#This Row],[TotalTimeInBed]]</f>
        <v>0.92570281124497988</v>
      </c>
      <c r="H16">
        <f>IF(OR(sleepDay_merged__2[[#This Row],[average sleep duration]]&lt;420,sleepDay_merged__2[[#This Row],[average sleep duration]]&gt;540),1,0)</f>
        <v>1</v>
      </c>
      <c r="I16" s="5">
        <f>IF(sleepDay_merged__2[[#This Row],[sleep efficiency]]&lt;0.85,1,0)</f>
        <v>0</v>
      </c>
      <c r="J16" s="5">
        <f>IF(OR(sleepDay_merged__2[[#This Row],[inconsistant]],sleepDay_merged__2[[#This Row],[low efficiency]]),1,0)</f>
        <v>1</v>
      </c>
    </row>
    <row r="17" spans="1:10" hidden="1" x14ac:dyDescent="0.3">
      <c r="A17">
        <v>4388161847</v>
      </c>
      <c r="B17" s="1">
        <v>42475</v>
      </c>
      <c r="C17">
        <v>1</v>
      </c>
      <c r="D17">
        <v>499</v>
      </c>
      <c r="E17">
        <v>526</v>
      </c>
      <c r="F17">
        <f>sleepDay_merged__2[[#This Row],[TotalMinutesAsleep]]/sleepDay_merged__2[[#This Row],[TotalSleepRecords]]</f>
        <v>499</v>
      </c>
      <c r="G17">
        <f>sleepDay_merged__2[[#This Row],[TotalMinutesAsleep]]/sleepDay_merged__2[[#This Row],[TotalTimeInBed]]</f>
        <v>0.9486692015209125</v>
      </c>
      <c r="H17">
        <f>IF(OR(sleepDay_merged__2[[#This Row],[average sleep duration]]&lt;420,sleepDay_merged__2[[#This Row],[average sleep duration]]&gt;540),1,0)</f>
        <v>0</v>
      </c>
      <c r="I17" s="5">
        <f>IF(sleepDay_merged__2[[#This Row],[sleep efficiency]]&lt;0.85,1,0)</f>
        <v>0</v>
      </c>
      <c r="J17" s="5">
        <f>IF(OR(sleepDay_merged__2[[#This Row],[inconsistant]],sleepDay_merged__2[[#This Row],[low efficiency]]),1,0)</f>
        <v>0</v>
      </c>
    </row>
    <row r="18" spans="1:10" x14ac:dyDescent="0.3">
      <c r="A18">
        <v>4388161847</v>
      </c>
      <c r="B18" s="1">
        <v>42476</v>
      </c>
      <c r="C18">
        <v>2</v>
      </c>
      <c r="D18">
        <v>426</v>
      </c>
      <c r="E18">
        <v>448</v>
      </c>
      <c r="F18">
        <f>sleepDay_merged__2[[#This Row],[TotalMinutesAsleep]]/sleepDay_merged__2[[#This Row],[TotalSleepRecords]]</f>
        <v>213</v>
      </c>
      <c r="G18">
        <f>sleepDay_merged__2[[#This Row],[TotalMinutesAsleep]]/sleepDay_merged__2[[#This Row],[TotalTimeInBed]]</f>
        <v>0.9508928571428571</v>
      </c>
      <c r="H18">
        <f>IF(OR(sleepDay_merged__2[[#This Row],[average sleep duration]]&lt;420,sleepDay_merged__2[[#This Row],[average sleep duration]]&gt;540),1,0)</f>
        <v>1</v>
      </c>
      <c r="I18" s="5">
        <f>IF(sleepDay_merged__2[[#This Row],[sleep efficiency]]&lt;0.85,1,0)</f>
        <v>0</v>
      </c>
      <c r="J18" s="5">
        <f>IF(OR(sleepDay_merged__2[[#This Row],[inconsistant]],sleepDay_merged__2[[#This Row],[low efficiency]]),1,0)</f>
        <v>1</v>
      </c>
    </row>
    <row r="19" spans="1:10" x14ac:dyDescent="0.3">
      <c r="A19">
        <v>4445114986</v>
      </c>
      <c r="B19" s="1">
        <v>42472</v>
      </c>
      <c r="C19">
        <v>2</v>
      </c>
      <c r="D19">
        <v>429</v>
      </c>
      <c r="E19">
        <v>457</v>
      </c>
      <c r="F19">
        <f>sleepDay_merged__2[[#This Row],[TotalMinutesAsleep]]/sleepDay_merged__2[[#This Row],[TotalSleepRecords]]</f>
        <v>214.5</v>
      </c>
      <c r="G19">
        <f>sleepDay_merged__2[[#This Row],[TotalMinutesAsleep]]/sleepDay_merged__2[[#This Row],[TotalTimeInBed]]</f>
        <v>0.93873085339168494</v>
      </c>
      <c r="H19">
        <f>IF(OR(sleepDay_merged__2[[#This Row],[average sleep duration]]&lt;420,sleepDay_merged__2[[#This Row],[average sleep duration]]&gt;540),1,0)</f>
        <v>1</v>
      </c>
      <c r="I19" s="5">
        <f>IF(sleepDay_merged__2[[#This Row],[sleep efficiency]]&lt;0.85,1,0)</f>
        <v>0</v>
      </c>
      <c r="J19" s="5">
        <f>IF(OR(sleepDay_merged__2[[#This Row],[inconsistant]],sleepDay_merged__2[[#This Row],[low efficiency]]),1,0)</f>
        <v>1</v>
      </c>
    </row>
    <row r="20" spans="1:10" hidden="1" x14ac:dyDescent="0.3">
      <c r="A20">
        <v>4445114986</v>
      </c>
      <c r="B20" s="1">
        <v>42474</v>
      </c>
      <c r="C20">
        <v>1</v>
      </c>
      <c r="D20">
        <v>441</v>
      </c>
      <c r="E20">
        <v>492</v>
      </c>
      <c r="F20">
        <f>sleepDay_merged__2[[#This Row],[TotalMinutesAsleep]]/sleepDay_merged__2[[#This Row],[TotalSleepRecords]]</f>
        <v>441</v>
      </c>
      <c r="G20">
        <f>sleepDay_merged__2[[#This Row],[TotalMinutesAsleep]]/sleepDay_merged__2[[#This Row],[TotalTimeInBed]]</f>
        <v>0.89634146341463417</v>
      </c>
      <c r="H20">
        <f>IF(OR(sleepDay_merged__2[[#This Row],[average sleep duration]]&lt;420,sleepDay_merged__2[[#This Row],[average sleep duration]]&gt;540),1,0)</f>
        <v>0</v>
      </c>
      <c r="I20" s="5">
        <f>IF(sleepDay_merged__2[[#This Row],[sleep efficiency]]&lt;0.85,1,0)</f>
        <v>0</v>
      </c>
      <c r="J20" s="5">
        <f>IF(OR(sleepDay_merged__2[[#This Row],[inconsistant]],sleepDay_merged__2[[#This Row],[low efficiency]]),1,0)</f>
        <v>0</v>
      </c>
    </row>
    <row r="21" spans="1:10" x14ac:dyDescent="0.3">
      <c r="A21">
        <v>4558609924</v>
      </c>
      <c r="B21" s="1">
        <v>42481</v>
      </c>
      <c r="C21">
        <v>1</v>
      </c>
      <c r="D21">
        <v>126</v>
      </c>
      <c r="E21">
        <v>137</v>
      </c>
      <c r="F21">
        <f>sleepDay_merged__2[[#This Row],[TotalMinutesAsleep]]/sleepDay_merged__2[[#This Row],[TotalSleepRecords]]</f>
        <v>126</v>
      </c>
      <c r="G21">
        <f>sleepDay_merged__2[[#This Row],[TotalMinutesAsleep]]/sleepDay_merged__2[[#This Row],[TotalTimeInBed]]</f>
        <v>0.91970802919708028</v>
      </c>
      <c r="H21">
        <f>IF(OR(sleepDay_merged__2[[#This Row],[average sleep duration]]&lt;420,sleepDay_merged__2[[#This Row],[average sleep duration]]&gt;540),1,0)</f>
        <v>1</v>
      </c>
      <c r="I21" s="5">
        <f>IF(sleepDay_merged__2[[#This Row],[sleep efficiency]]&lt;0.85,1,0)</f>
        <v>0</v>
      </c>
      <c r="J21" s="5">
        <f>IF(OR(sleepDay_merged__2[[#This Row],[inconsistant]],sleepDay_merged__2[[#This Row],[low efficiency]]),1,0)</f>
        <v>1</v>
      </c>
    </row>
    <row r="22" spans="1:10" hidden="1" x14ac:dyDescent="0.3">
      <c r="A22">
        <v>4702921684</v>
      </c>
      <c r="B22" s="1">
        <v>42472</v>
      </c>
      <c r="C22">
        <v>1</v>
      </c>
      <c r="D22">
        <v>425</v>
      </c>
      <c r="E22">
        <v>439</v>
      </c>
      <c r="F22">
        <f>sleepDay_merged__2[[#This Row],[TotalMinutesAsleep]]/sleepDay_merged__2[[#This Row],[TotalSleepRecords]]</f>
        <v>425</v>
      </c>
      <c r="G22">
        <f>sleepDay_merged__2[[#This Row],[TotalMinutesAsleep]]/sleepDay_merged__2[[#This Row],[TotalTimeInBed]]</f>
        <v>0.96810933940774491</v>
      </c>
      <c r="H22">
        <f>IF(OR(sleepDay_merged__2[[#This Row],[average sleep duration]]&lt;420,sleepDay_merged__2[[#This Row],[average sleep duration]]&gt;540),1,0)</f>
        <v>0</v>
      </c>
      <c r="I22" s="5">
        <f>IF(sleepDay_merged__2[[#This Row],[sleep efficiency]]&lt;0.85,1,0)</f>
        <v>0</v>
      </c>
      <c r="J22" s="5">
        <f>IF(OR(sleepDay_merged__2[[#This Row],[inconsistant]],sleepDay_merged__2[[#This Row],[low efficiency]]),1,0)</f>
        <v>0</v>
      </c>
    </row>
    <row r="23" spans="1:10" x14ac:dyDescent="0.3">
      <c r="A23">
        <v>4702921684</v>
      </c>
      <c r="B23" s="1">
        <v>42473</v>
      </c>
      <c r="C23">
        <v>2</v>
      </c>
      <c r="D23">
        <v>400</v>
      </c>
      <c r="E23">
        <v>430</v>
      </c>
      <c r="F23">
        <f>sleepDay_merged__2[[#This Row],[TotalMinutesAsleep]]/sleepDay_merged__2[[#This Row],[TotalSleepRecords]]</f>
        <v>200</v>
      </c>
      <c r="G23">
        <f>sleepDay_merged__2[[#This Row],[TotalMinutesAsleep]]/sleepDay_merged__2[[#This Row],[TotalTimeInBed]]</f>
        <v>0.93023255813953487</v>
      </c>
      <c r="H23">
        <f>IF(OR(sleepDay_merged__2[[#This Row],[average sleep duration]]&lt;420,sleepDay_merged__2[[#This Row],[average sleep duration]]&gt;540),1,0)</f>
        <v>1</v>
      </c>
      <c r="I23" s="5">
        <f>IF(sleepDay_merged__2[[#This Row],[sleep efficiency]]&lt;0.85,1,0)</f>
        <v>0</v>
      </c>
      <c r="J23" s="5">
        <f>IF(OR(sleepDay_merged__2[[#This Row],[inconsistant]],sleepDay_merged__2[[#This Row],[low efficiency]]),1,0)</f>
        <v>1</v>
      </c>
    </row>
    <row r="24" spans="1:10" hidden="1" x14ac:dyDescent="0.3">
      <c r="A24">
        <v>5553957443</v>
      </c>
      <c r="B24" s="1">
        <v>42472</v>
      </c>
      <c r="C24">
        <v>1</v>
      </c>
      <c r="D24">
        <v>441</v>
      </c>
      <c r="E24">
        <v>464</v>
      </c>
      <c r="F24">
        <f>sleepDay_merged__2[[#This Row],[TotalMinutesAsleep]]/sleepDay_merged__2[[#This Row],[TotalSleepRecords]]</f>
        <v>441</v>
      </c>
      <c r="G24">
        <f>sleepDay_merged__2[[#This Row],[TotalMinutesAsleep]]/sleepDay_merged__2[[#This Row],[TotalTimeInBed]]</f>
        <v>0.95043103448275867</v>
      </c>
      <c r="H24">
        <f>IF(OR(sleepDay_merged__2[[#This Row],[average sleep duration]]&lt;420,sleepDay_merged__2[[#This Row],[average sleep duration]]&gt;540),1,0)</f>
        <v>0</v>
      </c>
      <c r="I24" s="5">
        <f>IF(sleepDay_merged__2[[#This Row],[sleep efficiency]]&lt;0.85,1,0)</f>
        <v>0</v>
      </c>
      <c r="J24" s="5">
        <f>IF(OR(sleepDay_merged__2[[#This Row],[inconsistant]],sleepDay_merged__2[[#This Row],[low efficiency]]),1,0)</f>
        <v>0</v>
      </c>
    </row>
    <row r="25" spans="1:10" x14ac:dyDescent="0.3">
      <c r="A25">
        <v>5553957443</v>
      </c>
      <c r="B25" s="1">
        <v>42473</v>
      </c>
      <c r="C25">
        <v>2</v>
      </c>
      <c r="D25">
        <v>455</v>
      </c>
      <c r="E25">
        <v>488</v>
      </c>
      <c r="F25">
        <f>sleepDay_merged__2[[#This Row],[TotalMinutesAsleep]]/sleepDay_merged__2[[#This Row],[TotalSleepRecords]]</f>
        <v>227.5</v>
      </c>
      <c r="G25">
        <f>sleepDay_merged__2[[#This Row],[TotalMinutesAsleep]]/sleepDay_merged__2[[#This Row],[TotalTimeInBed]]</f>
        <v>0.93237704918032782</v>
      </c>
      <c r="H25">
        <f>IF(OR(sleepDay_merged__2[[#This Row],[average sleep duration]]&lt;420,sleepDay_merged__2[[#This Row],[average sleep duration]]&gt;540),1,0)</f>
        <v>1</v>
      </c>
      <c r="I25" s="5">
        <f>IF(sleepDay_merged__2[[#This Row],[sleep efficiency]]&lt;0.85,1,0)</f>
        <v>0</v>
      </c>
      <c r="J25" s="5">
        <f>IF(OR(sleepDay_merged__2[[#This Row],[inconsistant]],sleepDay_merged__2[[#This Row],[low efficiency]]),1,0)</f>
        <v>1</v>
      </c>
    </row>
    <row r="26" spans="1:10" x14ac:dyDescent="0.3">
      <c r="A26">
        <v>5577150313</v>
      </c>
      <c r="B26" s="1">
        <v>42472</v>
      </c>
      <c r="C26">
        <v>1</v>
      </c>
      <c r="D26">
        <v>419</v>
      </c>
      <c r="E26">
        <v>438</v>
      </c>
      <c r="F26">
        <f>sleepDay_merged__2[[#This Row],[TotalMinutesAsleep]]/sleepDay_merged__2[[#This Row],[TotalSleepRecords]]</f>
        <v>419</v>
      </c>
      <c r="G26">
        <f>sleepDay_merged__2[[#This Row],[TotalMinutesAsleep]]/sleepDay_merged__2[[#This Row],[TotalTimeInBed]]</f>
        <v>0.95662100456621002</v>
      </c>
      <c r="H26">
        <f>IF(OR(sleepDay_merged__2[[#This Row],[average sleep duration]]&lt;420,sleepDay_merged__2[[#This Row],[average sleep duration]]&gt;540),1,0)</f>
        <v>1</v>
      </c>
      <c r="I26" s="5">
        <f>IF(sleepDay_merged__2[[#This Row],[sleep efficiency]]&lt;0.85,1,0)</f>
        <v>0</v>
      </c>
      <c r="J26" s="5">
        <f>IF(OR(sleepDay_merged__2[[#This Row],[inconsistant]],sleepDay_merged__2[[#This Row],[low efficiency]]),1,0)</f>
        <v>1</v>
      </c>
    </row>
    <row r="27" spans="1:10" hidden="1" x14ac:dyDescent="0.3">
      <c r="A27">
        <v>5577150313</v>
      </c>
      <c r="B27" s="1">
        <v>42473</v>
      </c>
      <c r="C27">
        <v>1</v>
      </c>
      <c r="D27">
        <v>432</v>
      </c>
      <c r="E27">
        <v>458</v>
      </c>
      <c r="F27">
        <f>sleepDay_merged__2[[#This Row],[TotalMinutesAsleep]]/sleepDay_merged__2[[#This Row],[TotalSleepRecords]]</f>
        <v>432</v>
      </c>
      <c r="G27">
        <f>sleepDay_merged__2[[#This Row],[TotalMinutesAsleep]]/sleepDay_merged__2[[#This Row],[TotalTimeInBed]]</f>
        <v>0.94323144104803491</v>
      </c>
      <c r="H27">
        <f>IF(OR(sleepDay_merged__2[[#This Row],[average sleep duration]]&lt;420,sleepDay_merged__2[[#This Row],[average sleep duration]]&gt;540),1,0)</f>
        <v>0</v>
      </c>
      <c r="I27" s="5">
        <f>IF(sleepDay_merged__2[[#This Row],[sleep efficiency]]&lt;0.85,1,0)</f>
        <v>0</v>
      </c>
      <c r="J27" s="5">
        <f>IF(OR(sleepDay_merged__2[[#This Row],[inconsistant]],sleepDay_merged__2[[#This Row],[low efficiency]]),1,0)</f>
        <v>0</v>
      </c>
    </row>
    <row r="28" spans="1:10" x14ac:dyDescent="0.3">
      <c r="A28">
        <v>6117666160</v>
      </c>
      <c r="B28" s="1">
        <v>42476</v>
      </c>
      <c r="C28">
        <v>1</v>
      </c>
      <c r="D28">
        <v>380</v>
      </c>
      <c r="E28">
        <v>398</v>
      </c>
      <c r="F28">
        <f>sleepDay_merged__2[[#This Row],[TotalMinutesAsleep]]/sleepDay_merged__2[[#This Row],[TotalSleepRecords]]</f>
        <v>380</v>
      </c>
      <c r="G28">
        <f>sleepDay_merged__2[[#This Row],[TotalMinutesAsleep]]/sleepDay_merged__2[[#This Row],[TotalTimeInBed]]</f>
        <v>0.95477386934673369</v>
      </c>
      <c r="H28">
        <f>IF(OR(sleepDay_merged__2[[#This Row],[average sleep duration]]&lt;420,sleepDay_merged__2[[#This Row],[average sleep duration]]&gt;540),1,0)</f>
        <v>1</v>
      </c>
      <c r="I28" s="5">
        <f>IF(sleepDay_merged__2[[#This Row],[sleep efficiency]]&lt;0.85,1,0)</f>
        <v>0</v>
      </c>
      <c r="J28" s="5">
        <f>IF(OR(sleepDay_merged__2[[#This Row],[inconsistant]],sleepDay_merged__2[[#This Row],[low efficiency]]),1,0)</f>
        <v>1</v>
      </c>
    </row>
    <row r="29" spans="1:10" hidden="1" x14ac:dyDescent="0.3">
      <c r="A29">
        <v>6117666160</v>
      </c>
      <c r="B29" s="1">
        <v>42479</v>
      </c>
      <c r="C29">
        <v>1</v>
      </c>
      <c r="D29">
        <v>465</v>
      </c>
      <c r="E29">
        <v>492</v>
      </c>
      <c r="F29">
        <f>sleepDay_merged__2[[#This Row],[TotalMinutesAsleep]]/sleepDay_merged__2[[#This Row],[TotalSleepRecords]]</f>
        <v>465</v>
      </c>
      <c r="G29">
        <f>sleepDay_merged__2[[#This Row],[TotalMinutesAsleep]]/sleepDay_merged__2[[#This Row],[TotalTimeInBed]]</f>
        <v>0.94512195121951215</v>
      </c>
      <c r="H29">
        <f>IF(OR(sleepDay_merged__2[[#This Row],[average sleep duration]]&lt;420,sleepDay_merged__2[[#This Row],[average sleep duration]]&gt;540),1,0)</f>
        <v>0</v>
      </c>
      <c r="I29" s="5">
        <f>IF(sleepDay_merged__2[[#This Row],[sleep efficiency]]&lt;0.85,1,0)</f>
        <v>0</v>
      </c>
      <c r="J29" s="5">
        <f>IF(OR(sleepDay_merged__2[[#This Row],[inconsistant]],sleepDay_merged__2[[#This Row],[low efficiency]]),1,0)</f>
        <v>0</v>
      </c>
    </row>
    <row r="30" spans="1:10" x14ac:dyDescent="0.3">
      <c r="A30">
        <v>6775888955</v>
      </c>
      <c r="B30" s="1">
        <v>42473</v>
      </c>
      <c r="C30">
        <v>1</v>
      </c>
      <c r="D30">
        <v>235</v>
      </c>
      <c r="E30">
        <v>260</v>
      </c>
      <c r="F30">
        <f>sleepDay_merged__2[[#This Row],[TotalMinutesAsleep]]/sleepDay_merged__2[[#This Row],[TotalSleepRecords]]</f>
        <v>235</v>
      </c>
      <c r="G30">
        <f>sleepDay_merged__2[[#This Row],[TotalMinutesAsleep]]/sleepDay_merged__2[[#This Row],[TotalTimeInBed]]</f>
        <v>0.90384615384615385</v>
      </c>
      <c r="H30">
        <f>IF(OR(sleepDay_merged__2[[#This Row],[average sleep duration]]&lt;420,sleepDay_merged__2[[#This Row],[average sleep duration]]&gt;540),1,0)</f>
        <v>1</v>
      </c>
      <c r="I30" s="5">
        <f>IF(sleepDay_merged__2[[#This Row],[sleep efficiency]]&lt;0.85,1,0)</f>
        <v>0</v>
      </c>
      <c r="J30" s="5">
        <f>IF(OR(sleepDay_merged__2[[#This Row],[inconsistant]],sleepDay_merged__2[[#This Row],[low efficiency]]),1,0)</f>
        <v>1</v>
      </c>
    </row>
    <row r="31" spans="1:10" hidden="1" x14ac:dyDescent="0.3">
      <c r="A31">
        <v>6775888955</v>
      </c>
      <c r="B31" s="1">
        <v>42474</v>
      </c>
      <c r="C31">
        <v>1</v>
      </c>
      <c r="D31">
        <v>423</v>
      </c>
      <c r="E31">
        <v>441</v>
      </c>
      <c r="F31">
        <f>sleepDay_merged__2[[#This Row],[TotalMinutesAsleep]]/sleepDay_merged__2[[#This Row],[TotalSleepRecords]]</f>
        <v>423</v>
      </c>
      <c r="G31">
        <f>sleepDay_merged__2[[#This Row],[TotalMinutesAsleep]]/sleepDay_merged__2[[#This Row],[TotalTimeInBed]]</f>
        <v>0.95918367346938771</v>
      </c>
      <c r="H31">
        <f>IF(OR(sleepDay_merged__2[[#This Row],[average sleep duration]]&lt;420,sleepDay_merged__2[[#This Row],[average sleep duration]]&gt;540),1,0)</f>
        <v>0</v>
      </c>
      <c r="I31" s="5">
        <f>IF(sleepDay_merged__2[[#This Row],[sleep efficiency]]&lt;0.85,1,0)</f>
        <v>0</v>
      </c>
      <c r="J31" s="5">
        <f>IF(OR(sleepDay_merged__2[[#This Row],[inconsistant]],sleepDay_merged__2[[#This Row],[low efficiency]]),1,0)</f>
        <v>0</v>
      </c>
    </row>
    <row r="32" spans="1:10" x14ac:dyDescent="0.3">
      <c r="A32">
        <v>6962181067</v>
      </c>
      <c r="B32" s="1">
        <v>42472</v>
      </c>
      <c r="C32">
        <v>1</v>
      </c>
      <c r="D32">
        <v>366</v>
      </c>
      <c r="E32">
        <v>387</v>
      </c>
      <c r="F32">
        <f>sleepDay_merged__2[[#This Row],[TotalMinutesAsleep]]/sleepDay_merged__2[[#This Row],[TotalSleepRecords]]</f>
        <v>366</v>
      </c>
      <c r="G32">
        <f>sleepDay_merged__2[[#This Row],[TotalMinutesAsleep]]/sleepDay_merged__2[[#This Row],[TotalTimeInBed]]</f>
        <v>0.94573643410852715</v>
      </c>
      <c r="H32">
        <f>IF(OR(sleepDay_merged__2[[#This Row],[average sleep duration]]&lt;420,sleepDay_merged__2[[#This Row],[average sleep duration]]&gt;540),1,0)</f>
        <v>1</v>
      </c>
      <c r="I32" s="5">
        <f>IF(sleepDay_merged__2[[#This Row],[sleep efficiency]]&lt;0.85,1,0)</f>
        <v>0</v>
      </c>
      <c r="J32" s="5">
        <f>IF(OR(sleepDay_merged__2[[#This Row],[inconsistant]],sleepDay_merged__2[[#This Row],[low efficiency]]),1,0)</f>
        <v>1</v>
      </c>
    </row>
    <row r="33" spans="1:10" hidden="1" x14ac:dyDescent="0.3">
      <c r="A33">
        <v>6962181067</v>
      </c>
      <c r="B33" s="1">
        <v>42477</v>
      </c>
      <c r="C33">
        <v>1</v>
      </c>
      <c r="D33">
        <v>427</v>
      </c>
      <c r="E33">
        <v>446</v>
      </c>
      <c r="F33">
        <f>sleepDay_merged__2[[#This Row],[TotalMinutesAsleep]]/sleepDay_merged__2[[#This Row],[TotalSleepRecords]]</f>
        <v>427</v>
      </c>
      <c r="G33">
        <f>sleepDay_merged__2[[#This Row],[TotalMinutesAsleep]]/sleepDay_merged__2[[#This Row],[TotalTimeInBed]]</f>
        <v>0.95739910313901344</v>
      </c>
      <c r="H33">
        <f>IF(OR(sleepDay_merged__2[[#This Row],[average sleep duration]]&lt;420,sleepDay_merged__2[[#This Row],[average sleep duration]]&gt;540),1,0)</f>
        <v>0</v>
      </c>
      <c r="I33" s="5">
        <f>IF(sleepDay_merged__2[[#This Row],[sleep efficiency]]&lt;0.85,1,0)</f>
        <v>0</v>
      </c>
      <c r="J33" s="5">
        <f>IF(OR(sleepDay_merged__2[[#This Row],[inconsistant]],sleepDay_merged__2[[#This Row],[low efficiency]]),1,0)</f>
        <v>0</v>
      </c>
    </row>
    <row r="34" spans="1:10" x14ac:dyDescent="0.3">
      <c r="A34">
        <v>7007744171</v>
      </c>
      <c r="B34" s="1">
        <v>42476</v>
      </c>
      <c r="C34">
        <v>1</v>
      </c>
      <c r="D34">
        <v>79</v>
      </c>
      <c r="E34">
        <v>82</v>
      </c>
      <c r="F34">
        <f>sleepDay_merged__2[[#This Row],[TotalMinutesAsleep]]/sleepDay_merged__2[[#This Row],[TotalSleepRecords]]</f>
        <v>79</v>
      </c>
      <c r="G34">
        <f>sleepDay_merged__2[[#This Row],[TotalMinutesAsleep]]/sleepDay_merged__2[[#This Row],[TotalTimeInBed]]</f>
        <v>0.96341463414634143</v>
      </c>
      <c r="H34">
        <f>IF(OR(sleepDay_merged__2[[#This Row],[average sleep duration]]&lt;420,sleepDay_merged__2[[#This Row],[average sleep duration]]&gt;540),1,0)</f>
        <v>1</v>
      </c>
      <c r="I34" s="5">
        <f>IF(sleepDay_merged__2[[#This Row],[sleep efficiency]]&lt;0.85,1,0)</f>
        <v>0</v>
      </c>
      <c r="J34" s="5">
        <f>IF(OR(sleepDay_merged__2[[#This Row],[inconsistant]],sleepDay_merged__2[[#This Row],[low efficiency]]),1,0)</f>
        <v>1</v>
      </c>
    </row>
    <row r="35" spans="1:10" hidden="1" x14ac:dyDescent="0.3">
      <c r="A35">
        <v>7086361926</v>
      </c>
      <c r="B35" s="1">
        <v>42472</v>
      </c>
      <c r="C35">
        <v>1</v>
      </c>
      <c r="D35">
        <v>514</v>
      </c>
      <c r="E35">
        <v>525</v>
      </c>
      <c r="F35">
        <f>sleepDay_merged__2[[#This Row],[TotalMinutesAsleep]]/sleepDay_merged__2[[#This Row],[TotalSleepRecords]]</f>
        <v>514</v>
      </c>
      <c r="G35">
        <f>sleepDay_merged__2[[#This Row],[TotalMinutesAsleep]]/sleepDay_merged__2[[#This Row],[TotalTimeInBed]]</f>
        <v>0.97904761904761906</v>
      </c>
      <c r="H35">
        <f>IF(OR(sleepDay_merged__2[[#This Row],[average sleep duration]]&lt;420,sleepDay_merged__2[[#This Row],[average sleep duration]]&gt;540),1,0)</f>
        <v>0</v>
      </c>
      <c r="I35" s="5">
        <f>IF(sleepDay_merged__2[[#This Row],[sleep efficiency]]&lt;0.85,1,0)</f>
        <v>0</v>
      </c>
      <c r="J35" s="5">
        <f>IF(OR(sleepDay_merged__2[[#This Row],[inconsistant]],sleepDay_merged__2[[#This Row],[low efficiency]]),1,0)</f>
        <v>0</v>
      </c>
    </row>
    <row r="36" spans="1:10" x14ac:dyDescent="0.3">
      <c r="A36">
        <v>7086361926</v>
      </c>
      <c r="B36" s="1">
        <v>42475</v>
      </c>
      <c r="C36">
        <v>1</v>
      </c>
      <c r="D36">
        <v>377</v>
      </c>
      <c r="E36">
        <v>386</v>
      </c>
      <c r="F36">
        <f>sleepDay_merged__2[[#This Row],[TotalMinutesAsleep]]/sleepDay_merged__2[[#This Row],[TotalSleepRecords]]</f>
        <v>377</v>
      </c>
      <c r="G36">
        <f>sleepDay_merged__2[[#This Row],[TotalMinutesAsleep]]/sleepDay_merged__2[[#This Row],[TotalTimeInBed]]</f>
        <v>0.97668393782383423</v>
      </c>
      <c r="H36">
        <f>IF(OR(sleepDay_merged__2[[#This Row],[average sleep duration]]&lt;420,sleepDay_merged__2[[#This Row],[average sleep duration]]&gt;540),1,0)</f>
        <v>1</v>
      </c>
      <c r="I36" s="5">
        <f>IF(sleepDay_merged__2[[#This Row],[sleep efficiency]]&lt;0.85,1,0)</f>
        <v>0</v>
      </c>
      <c r="J36" s="5">
        <f>IF(OR(sleepDay_merged__2[[#This Row],[inconsistant]],sleepDay_merged__2[[#This Row],[low efficiency]]),1,0)</f>
        <v>1</v>
      </c>
    </row>
    <row r="37" spans="1:10" hidden="1" x14ac:dyDescent="0.3">
      <c r="A37">
        <v>8053475328</v>
      </c>
      <c r="B37" s="1">
        <v>42480</v>
      </c>
      <c r="C37">
        <v>1</v>
      </c>
      <c r="D37">
        <v>486</v>
      </c>
      <c r="E37">
        <v>493</v>
      </c>
      <c r="F37">
        <f>sleepDay_merged__2[[#This Row],[TotalMinutesAsleep]]/sleepDay_merged__2[[#This Row],[TotalSleepRecords]]</f>
        <v>486</v>
      </c>
      <c r="G37">
        <f>sleepDay_merged__2[[#This Row],[TotalMinutesAsleep]]/sleepDay_merged__2[[#This Row],[TotalTimeInBed]]</f>
        <v>0.98580121703853951</v>
      </c>
      <c r="H37">
        <f>IF(OR(sleepDay_merged__2[[#This Row],[average sleep duration]]&lt;420,sleepDay_merged__2[[#This Row],[average sleep duration]]&gt;540),1,0)</f>
        <v>0</v>
      </c>
      <c r="I37" s="5">
        <f>IF(sleepDay_merged__2[[#This Row],[sleep efficiency]]&lt;0.85,1,0)</f>
        <v>0</v>
      </c>
      <c r="J37" s="5">
        <f>IF(OR(sleepDay_merged__2[[#This Row],[inconsistant]],sleepDay_merged__2[[#This Row],[low efficiency]]),1,0)</f>
        <v>0</v>
      </c>
    </row>
    <row r="38" spans="1:10" x14ac:dyDescent="0.3">
      <c r="A38">
        <v>8053475328</v>
      </c>
      <c r="B38" s="1">
        <v>42483</v>
      </c>
      <c r="C38">
        <v>1</v>
      </c>
      <c r="D38">
        <v>331</v>
      </c>
      <c r="E38">
        <v>337</v>
      </c>
      <c r="F38">
        <f>sleepDay_merged__2[[#This Row],[TotalMinutesAsleep]]/sleepDay_merged__2[[#This Row],[TotalSleepRecords]]</f>
        <v>331</v>
      </c>
      <c r="G38">
        <f>sleepDay_merged__2[[#This Row],[TotalMinutesAsleep]]/sleepDay_merged__2[[#This Row],[TotalTimeInBed]]</f>
        <v>0.98219584569732943</v>
      </c>
      <c r="H38">
        <f>IF(OR(sleepDay_merged__2[[#This Row],[average sleep duration]]&lt;420,sleepDay_merged__2[[#This Row],[average sleep duration]]&gt;540),1,0)</f>
        <v>1</v>
      </c>
      <c r="I38" s="5">
        <f>IF(sleepDay_merged__2[[#This Row],[sleep efficiency]]&lt;0.85,1,0)</f>
        <v>0</v>
      </c>
      <c r="J38" s="5">
        <f>IF(OR(sleepDay_merged__2[[#This Row],[inconsistant]],sleepDay_merged__2[[#This Row],[low efficiency]]),1,0)</f>
        <v>1</v>
      </c>
    </row>
    <row r="39" spans="1:10" x14ac:dyDescent="0.3">
      <c r="A39">
        <v>8378563200</v>
      </c>
      <c r="B39" s="1">
        <v>42472</v>
      </c>
      <c r="C39">
        <v>1</v>
      </c>
      <c r="D39">
        <v>338</v>
      </c>
      <c r="E39">
        <v>356</v>
      </c>
      <c r="F39">
        <f>sleepDay_merged__2[[#This Row],[TotalMinutesAsleep]]/sleepDay_merged__2[[#This Row],[TotalSleepRecords]]</f>
        <v>338</v>
      </c>
      <c r="G39">
        <f>sleepDay_merged__2[[#This Row],[TotalMinutesAsleep]]/sleepDay_merged__2[[#This Row],[TotalTimeInBed]]</f>
        <v>0.949438202247191</v>
      </c>
      <c r="H39">
        <f>IF(OR(sleepDay_merged__2[[#This Row],[average sleep duration]]&lt;420,sleepDay_merged__2[[#This Row],[average sleep duration]]&gt;540),1,0)</f>
        <v>1</v>
      </c>
      <c r="I39" s="5">
        <f>IF(sleepDay_merged__2[[#This Row],[sleep efficiency]]&lt;0.85,1,0)</f>
        <v>0</v>
      </c>
      <c r="J39" s="5">
        <f>IF(OR(sleepDay_merged__2[[#This Row],[inconsistant]],sleepDay_merged__2[[#This Row],[low efficiency]]),1,0)</f>
        <v>1</v>
      </c>
    </row>
    <row r="40" spans="1:10" hidden="1" x14ac:dyDescent="0.3">
      <c r="A40">
        <v>8378563200</v>
      </c>
      <c r="B40" s="1">
        <v>42474</v>
      </c>
      <c r="C40">
        <v>1</v>
      </c>
      <c r="D40">
        <v>424</v>
      </c>
      <c r="E40">
        <v>455</v>
      </c>
      <c r="F40">
        <f>sleepDay_merged__2[[#This Row],[TotalMinutesAsleep]]/sleepDay_merged__2[[#This Row],[TotalSleepRecords]]</f>
        <v>424</v>
      </c>
      <c r="G40">
        <f>sleepDay_merged__2[[#This Row],[TotalMinutesAsleep]]/sleepDay_merged__2[[#This Row],[TotalTimeInBed]]</f>
        <v>0.93186813186813189</v>
      </c>
      <c r="H40">
        <f>IF(OR(sleepDay_merged__2[[#This Row],[average sleep duration]]&lt;420,sleepDay_merged__2[[#This Row],[average sleep duration]]&gt;540),1,0)</f>
        <v>0</v>
      </c>
      <c r="I40" s="5">
        <f>IF(sleepDay_merged__2[[#This Row],[sleep efficiency]]&lt;0.85,1,0)</f>
        <v>0</v>
      </c>
      <c r="J40" s="5">
        <f>IF(OR(sleepDay_merged__2[[#This Row],[inconsistant]],sleepDay_merged__2[[#This Row],[low efficiency]]),1,0)</f>
        <v>0</v>
      </c>
    </row>
    <row r="41" spans="1:10" hidden="1" x14ac:dyDescent="0.3">
      <c r="A41">
        <v>8792009665</v>
      </c>
      <c r="B41" s="1">
        <v>42472</v>
      </c>
      <c r="C41">
        <v>1</v>
      </c>
      <c r="D41">
        <v>458</v>
      </c>
      <c r="E41">
        <v>493</v>
      </c>
      <c r="F41">
        <f>sleepDay_merged__2[[#This Row],[TotalMinutesAsleep]]/sleepDay_merged__2[[#This Row],[TotalSleepRecords]]</f>
        <v>458</v>
      </c>
      <c r="G41">
        <f>sleepDay_merged__2[[#This Row],[TotalMinutesAsleep]]/sleepDay_merged__2[[#This Row],[TotalTimeInBed]]</f>
        <v>0.92900608519269778</v>
      </c>
      <c r="H41">
        <f>IF(OR(sleepDay_merged__2[[#This Row],[average sleep duration]]&lt;420,sleepDay_merged__2[[#This Row],[average sleep duration]]&gt;540),1,0)</f>
        <v>0</v>
      </c>
      <c r="I41" s="5">
        <f>IF(sleepDay_merged__2[[#This Row],[sleep efficiency]]&lt;0.85,1,0)</f>
        <v>0</v>
      </c>
      <c r="J41" s="5">
        <f>IF(OR(sleepDay_merged__2[[#This Row],[inconsistant]],sleepDay_merged__2[[#This Row],[low efficiency]]),1,0)</f>
        <v>0</v>
      </c>
    </row>
    <row r="42" spans="1:10" x14ac:dyDescent="0.3">
      <c r="A42">
        <v>8792009665</v>
      </c>
      <c r="B42" s="1">
        <v>42475</v>
      </c>
      <c r="C42">
        <v>1</v>
      </c>
      <c r="D42">
        <v>363</v>
      </c>
      <c r="E42">
        <v>377</v>
      </c>
      <c r="F42">
        <f>sleepDay_merged__2[[#This Row],[TotalMinutesAsleep]]/sleepDay_merged__2[[#This Row],[TotalSleepRecords]]</f>
        <v>363</v>
      </c>
      <c r="G42">
        <f>sleepDay_merged__2[[#This Row],[TotalMinutesAsleep]]/sleepDay_merged__2[[#This Row],[TotalTimeInBed]]</f>
        <v>0.96286472148541113</v>
      </c>
      <c r="H42">
        <f>IF(OR(sleepDay_merged__2[[#This Row],[average sleep duration]]&lt;420,sleepDay_merged__2[[#This Row],[average sleep duration]]&gt;540),1,0)</f>
        <v>1</v>
      </c>
      <c r="I42" s="5">
        <f>IF(sleepDay_merged__2[[#This Row],[sleep efficiency]]&lt;0.85,1,0)</f>
        <v>0</v>
      </c>
      <c r="J42" s="5">
        <f>IF(OR(sleepDay_merged__2[[#This Row],[inconsistant]],sleepDay_merged__2[[#This Row],[low efficiency]]),1,0)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8"/>
  <sheetViews>
    <sheetView topLeftCell="B1" workbookViewId="0">
      <selection activeCell="A18" sqref="A18"/>
    </sheetView>
  </sheetViews>
  <sheetFormatPr defaultRowHeight="14.4" x14ac:dyDescent="0.3"/>
  <cols>
    <col min="1" max="1" width="102.33203125" bestFit="1" customWidth="1"/>
    <col min="2" max="2" width="11" bestFit="1" customWidth="1"/>
  </cols>
  <sheetData>
    <row r="3" spans="1:2" x14ac:dyDescent="0.3">
      <c r="A3" t="s">
        <v>7</v>
      </c>
    </row>
    <row r="5" spans="1:2" x14ac:dyDescent="0.3">
      <c r="A5" t="s">
        <v>8</v>
      </c>
    </row>
    <row r="7" spans="1:2" x14ac:dyDescent="0.3">
      <c r="A7" t="s">
        <v>9</v>
      </c>
    </row>
    <row r="9" spans="1:2" x14ac:dyDescent="0.3">
      <c r="A9" t="s">
        <v>10</v>
      </c>
    </row>
    <row r="11" spans="1:2" x14ac:dyDescent="0.3">
      <c r="A11" t="s">
        <v>14</v>
      </c>
    </row>
    <row r="13" spans="1:2" x14ac:dyDescent="0.3">
      <c r="A13" t="s">
        <v>15</v>
      </c>
    </row>
    <row r="14" spans="1:2" x14ac:dyDescent="0.3">
      <c r="B14" s="2" t="s">
        <v>0</v>
      </c>
    </row>
    <row r="15" spans="1:2" x14ac:dyDescent="0.3">
      <c r="B15" s="3">
        <v>1503960366</v>
      </c>
    </row>
    <row r="16" spans="1:2" x14ac:dyDescent="0.3">
      <c r="B16" s="4">
        <v>1644430081</v>
      </c>
    </row>
    <row r="17" spans="2:2" x14ac:dyDescent="0.3">
      <c r="B17" s="3">
        <v>1844505072</v>
      </c>
    </row>
    <row r="18" spans="2:2" x14ac:dyDescent="0.3">
      <c r="B18" s="4">
        <v>1927972279</v>
      </c>
    </row>
    <row r="19" spans="2:2" x14ac:dyDescent="0.3">
      <c r="B19" s="3">
        <v>2026352035</v>
      </c>
    </row>
    <row r="20" spans="2:2" x14ac:dyDescent="0.3">
      <c r="B20" s="4">
        <v>2320127002</v>
      </c>
    </row>
    <row r="21" spans="2:2" x14ac:dyDescent="0.3">
      <c r="B21" s="3">
        <v>2347167796</v>
      </c>
    </row>
    <row r="22" spans="2:2" x14ac:dyDescent="0.3">
      <c r="B22" s="4">
        <v>3977333714</v>
      </c>
    </row>
    <row r="23" spans="2:2" x14ac:dyDescent="0.3">
      <c r="B23" s="3">
        <v>4020332650</v>
      </c>
    </row>
    <row r="24" spans="2:2" x14ac:dyDescent="0.3">
      <c r="B24" s="4">
        <v>4319703577</v>
      </c>
    </row>
    <row r="25" spans="2:2" x14ac:dyDescent="0.3">
      <c r="B25" s="3">
        <v>4388161847</v>
      </c>
    </row>
    <row r="26" spans="2:2" x14ac:dyDescent="0.3">
      <c r="B26" s="4">
        <v>4445114986</v>
      </c>
    </row>
    <row r="27" spans="2:2" x14ac:dyDescent="0.3">
      <c r="B27" s="3">
        <v>4558609924</v>
      </c>
    </row>
    <row r="28" spans="2:2" x14ac:dyDescent="0.3">
      <c r="B28" s="4">
        <v>4702921684</v>
      </c>
    </row>
    <row r="29" spans="2:2" x14ac:dyDescent="0.3">
      <c r="B29" s="3">
        <v>5553957443</v>
      </c>
    </row>
    <row r="30" spans="2:2" x14ac:dyDescent="0.3">
      <c r="B30" s="4">
        <v>5577150313</v>
      </c>
    </row>
    <row r="31" spans="2:2" x14ac:dyDescent="0.3">
      <c r="B31" s="3">
        <v>6117666160</v>
      </c>
    </row>
    <row r="32" spans="2:2" x14ac:dyDescent="0.3">
      <c r="B32" s="4">
        <v>6775888955</v>
      </c>
    </row>
    <row r="33" spans="2:2" x14ac:dyDescent="0.3">
      <c r="B33" s="3">
        <v>6962181067</v>
      </c>
    </row>
    <row r="34" spans="2:2" x14ac:dyDescent="0.3">
      <c r="B34" s="4">
        <v>7007744171</v>
      </c>
    </row>
    <row r="35" spans="2:2" x14ac:dyDescent="0.3">
      <c r="B35" s="3">
        <v>7086361926</v>
      </c>
    </row>
    <row r="36" spans="2:2" x14ac:dyDescent="0.3">
      <c r="B36" s="4">
        <v>8053475328</v>
      </c>
    </row>
    <row r="37" spans="2:2" x14ac:dyDescent="0.3">
      <c r="B37" s="3">
        <v>8378563200</v>
      </c>
    </row>
    <row r="38" spans="2:2" x14ac:dyDescent="0.3">
      <c r="B38" s="4">
        <v>8792009665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30B4-597B-4441-B842-521C9E2FAA30}">
  <dimension ref="F1:L2"/>
  <sheetViews>
    <sheetView workbookViewId="0">
      <selection activeCell="S28" sqref="S28"/>
    </sheetView>
  </sheetViews>
  <sheetFormatPr defaultRowHeight="14.4" x14ac:dyDescent="0.3"/>
  <sheetData>
    <row r="1" spans="6:12" x14ac:dyDescent="0.3">
      <c r="F1" s="7" t="s">
        <v>16</v>
      </c>
      <c r="G1" s="6"/>
      <c r="H1" s="6"/>
      <c r="I1" s="6"/>
      <c r="J1" s="6"/>
      <c r="K1" s="6"/>
      <c r="L1" s="6"/>
    </row>
    <row r="2" spans="6:12" x14ac:dyDescent="0.3">
      <c r="F2" s="6"/>
      <c r="G2" s="6"/>
      <c r="H2" s="6"/>
      <c r="I2" s="6"/>
      <c r="J2" s="6"/>
      <c r="K2" s="6"/>
      <c r="L2" s="6"/>
    </row>
  </sheetData>
  <mergeCells count="1">
    <mergeCell ref="F1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K l p O W C w Y 6 6 y m A A A A 9 w A A A B I A H A B D b 2 5 m a W c v U G F j a 2 F n Z S 5 4 b W w g o h g A K K A U A A A A A A A A A A A A A A A A A A A A A A A A A A A A h Y + x C s I w G I R 3 w X c o 2 Z u k U U T k b z q 4 W h C K 4 h r a 0 A b b R J r U 9 N 0 c f C R f w R a t u j n e 3 Q d 3 9 7 j d I e m b O r j K 1 i q j Y x R h i g L r h C 5 E b b S M k T Y o 4 f M Z 7 E V + F q U M B l r b T W + L G F X O X T a E e O + x X 2 D T l o R R G p F T u s v y S j Y C f W D 1 H w 6 V H m t z i T g c X 2 s 4 w x F b 4 h V b Y w p k M i F V + g u w Y f C Y / p i w 7 W r X t Z J L H R 4 y I J M E 8 v 7 A n 1 B L A w Q U A A I A C A A q W k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l p O W I 1 + z p B Z A Q A A T A I A A B M A H A B G b 3 J t d W x h c y 9 T Z W N 0 a W 9 u M S 5 t I K I Y A C i g F A A A A A A A A A A A A A A A A A A A A A A A A A A A A H V Q 0 U r D M B R 9 L + w f Q v b S Q S h s O B + U P m z t 1 I G K 2 g r C K i O 2 V x d N k 5 J 7 K 4 y x f z d b B 8 r U v C Q 5 5 + T k n I t Q k r K G Z d 0 + P O 8 F v Q B X 0 k H F + h w 1 Q J P K 9 b I G 9 + a R c D T g L G Y a q B c w v z L b u h I 8 k u B n l N q y r c F Q e K E 0 R I k 1 5 C 8 Y 8 u S s e E R w W K y a I g X 8 I O v 3 j N 1 d J s X s K Z l d L 0 v v g l A 0 z r 7 7 F M W F o q k i l k q S C F Q c Z Y h K / O Q D s U h B q 1 o R u J g L L l h i d V s b j M e C z U x p K 2 X e 4 u F o P B L s v r U E G a 0 1 x N / H 6 N Y a e B 6 I r k a f 3 z l b e 6 5 i V y A r n 3 X X M p c v X n h g D n j Y N R Z s c c A n W m e l 1 N J h T K 7 9 a Z m s p N n N L F 8 3 8 G 2 X O 2 n w 1 b q 6 C 7 w j M f z j f 7 H Z 8 H n l i 8 0 N n Z 5 E O 9 1 W s A 3 P D t P w D H m M V Z K A V N 2 R u S W p 9 4 o H K K 2 r 8 P f 7 v e R G m Z Y A J / v R / q P J v e n c T O E o w 3 b Q C 5 T 5 s + P 5 F 1 B L A Q I t A B Q A A g A I A C p a T l g s G O u s p g A A A P c A A A A S A A A A A A A A A A A A A A A A A A A A A A B D b 2 5 m a W c v U G F j a 2 F n Z S 5 4 b W x Q S w E C L Q A U A A I A C A A q W k 5 Y U 3 I 4 L J s A A A D h A A A A E w A A A A A A A A A A A A A A A A D y A A A A W 0 N v b n R l b n R f V H l w Z X N d L n h t b F B L A Q I t A B Q A A g A I A C p a T l i N f s 6 Q W Q E A A E w C A A A T A A A A A A A A A A A A A A A A A N o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N T M 2 M 2 U 5 L T V i O D M t N D c 2 Y S 1 i N m R m L T M 4 M z l j N z E w Z T Q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x l Z X B E Y X l f b W V y Z 2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F Q w N T o 0 N z o x M i 4 z M j I w M T c 4 W i I g L z 4 8 R W 5 0 c n k g V H l w Z T 0 i R m l s b E N v b H V t b l R 5 c G V z I i B W Y W x 1 Z T 0 i c 0 F 3 Y 0 R B d 0 0 9 I i A v P j x F b n R y e S B U e X B l P S J G a W x s Q 2 9 s d W 1 u T m F t Z X M i I F Z h b H V l P S J z W y Z x d W 9 0 O 0 l k J n F 1 b 3 Q 7 L C Z x d W 9 0 O 1 N s Z W V w R G F 5 J n F 1 b 3 Q 7 L C Z x d W 9 0 O 1 R v d G F s U 2 x l Z X B S Z W N v c m R z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A o M i k v Q X V 0 b 1 J l b W 9 2 Z W R D b 2 x 1 b W 5 z M S 5 7 S W Q s M H 0 m c X V v d D s s J n F 1 b 3 Q 7 U 2 V j d G l v b j E v c 2 x l Z X B E Y X l f b W V y Z 2 V k I C g y K S 9 B d X R v U m V t b 3 Z l Z E N v b H V t b n M x L n t T b G V l c E R h e S w x f S Z x d W 9 0 O y w m c X V v d D t T Z W N 0 a W 9 u M S 9 z b G V l c E R h e V 9 t Z X J n Z W Q g K D I p L 0 F 1 d G 9 S Z W 1 v d m V k Q 2 9 s d W 1 u c z E u e 1 R v d G F s U 2 x l Z X B S Z W N v c m R z L D J 9 J n F 1 b 3 Q 7 L C Z x d W 9 0 O 1 N l Y 3 R p b 2 4 x L 3 N s Z W V w R G F 5 X 2 1 l c m d l Z C A o M i k v Q X V 0 b 1 J l b W 9 2 Z W R D b 2 x 1 b W 5 z M S 5 7 V G 9 0 Y W x N a W 5 1 d G V z Q X N s Z W V w L D N 9 J n F 1 b 3 Q 7 L C Z x d W 9 0 O 1 N l Y 3 R p b 2 4 x L 3 N s Z W V w R G F 5 X 2 1 l c m d l Z C A o M i k v Q X V 0 b 1 J l b W 9 2 Z W R D b 2 x 1 b W 5 z M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I C g y K S 9 B d X R v U m V t b 3 Z l Z E N v b H V t b n M x L n t J Z C w w f S Z x d W 9 0 O y w m c X V v d D t T Z W N 0 a W 9 u M S 9 z b G V l c E R h e V 9 t Z X J n Z W Q g K D I p L 0 F 1 d G 9 S Z W 1 v d m V k Q 2 9 s d W 1 u c z E u e 1 N s Z W V w R G F 5 L D F 9 J n F 1 b 3 Q 7 L C Z x d W 9 0 O 1 N l Y 3 R p b 2 4 x L 3 N s Z W V w R G F 5 X 2 1 l c m d l Z C A o M i k v Q X V 0 b 1 J l b W 9 2 Z W R D b 2 x 1 b W 5 z M S 5 7 V G 9 0 Y W x T b G V l c F J l Y 2 9 y Z H M s M n 0 m c X V v d D s s J n F 1 b 3 Q 7 U 2 V j d G l v b j E v c 2 x l Z X B E Y X l f b W V y Z 2 V k I C g y K S 9 B d X R v U m V t b 3 Z l Z E N v b H V t b n M x L n t U b 3 R h b E 1 p b n V 0 Z X N B c 2 x l Z X A s M 3 0 m c X V v d D s s J n F 1 b 3 Q 7 U 2 V j d G l v b j E v c 2 x l Z X B E Y X l f b W V y Z 2 V k I C g y K S 9 B d X R v U m V t b 3 Z l Z E N v b H V t b n M x L n t U b 3 R h b F R p b W V J b k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C o o J r W E U C R h c f y S + f x W g A A A A A C A A A A A A A Q Z g A A A A E A A C A A A A A t 3 p m 0 7 H w f J G / P C M Q I p x j H X Z 1 9 D 4 + Q G Z o I 1 2 e h J O P H y A A A A A A O g A A A A A I A A C A A A A C u F 9 9 C c H o U S E L / 6 m r Y t p Q G A m 5 8 u a 4 J R 9 2 2 O 5 S 1 F N H r j F A A A A A 8 d N j U G E 5 T q c 8 d I j 1 B H H O c t g f 0 i L 8 8 c n z t t 0 g n x Z 1 + x v a f K h 7 2 8 b l k w Y v h G B / y P l P G O D j M X z J p 4 + C N S t f b c V G t R 5 l Q n G l M o 0 j 6 F I S f u u l N g 0 A A A A C C w h C a H y O M P n G + e 7 1 h J v H 8 c + h H 6 e v d 8 T l q z n N 3 E y j R A Z W 2 E L g i j 4 F y X c A q + 3 h m 4 E P F 7 p A S g n 9 s f G / g I n L k j 4 3 q < / D a t a M a s h u p > 
</file>

<file path=customXml/itemProps1.xml><?xml version="1.0" encoding="utf-8"?>
<ds:datastoreItem xmlns:ds="http://schemas.openxmlformats.org/officeDocument/2006/customXml" ds:itemID="{54A95724-9BA1-4240-969F-F0FD40DCD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 (2)</vt:lpstr>
      <vt:lpstr>Summery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2024-02-14T06:24:38Z</dcterms:modified>
</cp:coreProperties>
</file>