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7170" activeTab="3"/>
  </bookViews>
  <sheets>
    <sheet name="Birth Day Events" sheetId="1" r:id="rId1"/>
    <sheet name="Birthday Days" sheetId="3" r:id="rId2"/>
    <sheet name="Monthly Collection" sheetId="4" r:id="rId3"/>
    <sheet name="(-)Balance" sheetId="6" r:id="rId4"/>
    <sheet name="Sheet1" sheetId="5" r:id="rId5"/>
  </sheets>
  <definedNames>
    <definedName name="_xlnm._FilterDatabase" localSheetId="1" hidden="1">'Birthday Days'!$A$1:$C$15</definedName>
  </definedNames>
  <calcPr calcId="124519"/>
</workbook>
</file>

<file path=xl/calcChain.xml><?xml version="1.0" encoding="utf-8"?>
<calcChain xmlns="http://schemas.openxmlformats.org/spreadsheetml/2006/main">
  <c r="T9" i="5"/>
  <c r="D3" i="6"/>
  <c r="D4"/>
  <c r="D5"/>
  <c r="D2"/>
  <c r="C4" i="5"/>
  <c r="S5"/>
  <c r="V23"/>
  <c r="V26"/>
  <c r="V25"/>
  <c r="V24"/>
  <c r="S8"/>
  <c r="S7"/>
  <c r="S6"/>
  <c r="AO36" i="1"/>
  <c r="AP36"/>
  <c r="AO25"/>
  <c r="AP25"/>
  <c r="AN25"/>
  <c r="AK36"/>
  <c r="AL36"/>
  <c r="AM36"/>
  <c r="AN36"/>
  <c r="AK25"/>
  <c r="AL25"/>
  <c r="AM25"/>
  <c r="C6" i="5"/>
  <c r="C7"/>
  <c r="C8"/>
  <c r="C9"/>
  <c r="C3"/>
  <c r="AI36" i="1"/>
  <c r="AJ36"/>
  <c r="AI25"/>
  <c r="AI37" s="1"/>
  <c r="AJ25"/>
  <c r="AJ37" s="1"/>
  <c r="AF36"/>
  <c r="AG36"/>
  <c r="AH36"/>
  <c r="AF25"/>
  <c r="AG25"/>
  <c r="AH25"/>
  <c r="AH37" s="1"/>
  <c r="AB25"/>
  <c r="AC25"/>
  <c r="AE25"/>
  <c r="AD25"/>
  <c r="AC36"/>
  <c r="AD36"/>
  <c r="AE36"/>
  <c r="AB36"/>
  <c r="AA36"/>
  <c r="AA25"/>
  <c r="Z36"/>
  <c r="Z25"/>
  <c r="Z37" s="1"/>
  <c r="V25"/>
  <c r="U25"/>
  <c r="T25"/>
  <c r="B36"/>
  <c r="X36"/>
  <c r="Y36"/>
  <c r="X25"/>
  <c r="Y25"/>
  <c r="W25"/>
  <c r="C30" i="4"/>
  <c r="C22"/>
  <c r="T36" i="1"/>
  <c r="B30" i="4"/>
  <c r="W36" i="1"/>
  <c r="U36"/>
  <c r="B22" i="4"/>
  <c r="S36" i="1"/>
  <c r="V36"/>
  <c r="C36"/>
  <c r="D36"/>
  <c r="E36"/>
  <c r="F36"/>
  <c r="G36"/>
  <c r="H36"/>
  <c r="I36"/>
  <c r="J36"/>
  <c r="K36"/>
  <c r="L36"/>
  <c r="M36"/>
  <c r="N36"/>
  <c r="O36"/>
  <c r="P36"/>
  <c r="Q36"/>
  <c r="R36"/>
  <c r="S25"/>
  <c r="B25"/>
  <c r="C25"/>
  <c r="E25"/>
  <c r="F25"/>
  <c r="G25"/>
  <c r="H25"/>
  <c r="I25"/>
  <c r="J25"/>
  <c r="K25"/>
  <c r="L25"/>
  <c r="M25"/>
  <c r="N25"/>
  <c r="O25"/>
  <c r="P25"/>
  <c r="Q25"/>
  <c r="R25"/>
  <c r="D25"/>
  <c r="V27" i="5" l="1"/>
  <c r="S9"/>
  <c r="AO37" i="1"/>
  <c r="AP37"/>
  <c r="AL37"/>
  <c r="AN37"/>
  <c r="AM37"/>
  <c r="AK37"/>
  <c r="AF37"/>
  <c r="AG37"/>
  <c r="AE37"/>
  <c r="AD37"/>
  <c r="AC37"/>
  <c r="AA37"/>
  <c r="AB37"/>
  <c r="Y37"/>
  <c r="C37"/>
  <c r="X37"/>
  <c r="B32" i="4"/>
  <c r="B40" i="1" s="1"/>
  <c r="U37"/>
  <c r="C32" i="4"/>
  <c r="W37" i="1"/>
  <c r="T37"/>
  <c r="V37"/>
  <c r="D37"/>
  <c r="L37"/>
  <c r="Q37"/>
  <c r="M37"/>
  <c r="I37"/>
  <c r="E37"/>
  <c r="O37"/>
  <c r="K37"/>
  <c r="G37"/>
  <c r="S37"/>
  <c r="P37"/>
  <c r="H37"/>
  <c r="R37"/>
  <c r="N37"/>
  <c r="J37"/>
  <c r="F37"/>
  <c r="B37"/>
  <c r="B38" l="1"/>
  <c r="B42" s="1"/>
</calcChain>
</file>

<file path=xl/sharedStrings.xml><?xml version="1.0" encoding="utf-8"?>
<sst xmlns="http://schemas.openxmlformats.org/spreadsheetml/2006/main" count="249" uniqueCount="156">
  <si>
    <t>AcMe Team Members</t>
  </si>
  <si>
    <t>John Britto</t>
  </si>
  <si>
    <t>CS</t>
  </si>
  <si>
    <t>Alwar</t>
  </si>
  <si>
    <t>Michael</t>
  </si>
  <si>
    <t>Salamon</t>
  </si>
  <si>
    <t>Chinna</t>
  </si>
  <si>
    <t>Carmel Raj</t>
  </si>
  <si>
    <t xml:space="preserve">Antony Leela </t>
  </si>
  <si>
    <t>Adaikala Praveen Kumar</t>
  </si>
  <si>
    <t>Arockia Amal Raj</t>
  </si>
  <si>
    <t>Arockia Raj</t>
  </si>
  <si>
    <t>Expensences</t>
  </si>
  <si>
    <t>Shrit</t>
  </si>
  <si>
    <t>Cake</t>
  </si>
  <si>
    <t>Bus Charge</t>
  </si>
  <si>
    <t>Phant</t>
  </si>
  <si>
    <t>Other Expensences</t>
  </si>
  <si>
    <t>Birth Day Dates</t>
  </si>
  <si>
    <t>Suganthi</t>
  </si>
  <si>
    <t>Lawrence</t>
  </si>
  <si>
    <t>Prem</t>
  </si>
  <si>
    <t>JJ</t>
  </si>
  <si>
    <t>Alex</t>
  </si>
  <si>
    <t>Mr.Salamon/Mr.Lawerence/Marriage</t>
  </si>
  <si>
    <t>Jagathish</t>
  </si>
  <si>
    <t>Marriage Gifts</t>
  </si>
  <si>
    <t>Birth Day Candle</t>
  </si>
  <si>
    <t>Mis.Suganthi Sis Marriage</t>
  </si>
  <si>
    <t>#</t>
  </si>
  <si>
    <t>Event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</si>
  <si>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</si>
  <si>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</si>
  <si>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</si>
  <si>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</si>
  <si>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</si>
  <si>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</si>
  <si>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</si>
  <si>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</si>
  <si>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</si>
  <si>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</si>
  <si>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</si>
  <si>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Total Collection</t>
  </si>
  <si>
    <t>E12</t>
  </si>
  <si>
    <t>Mr. Arockiarai Sis Marriage</t>
  </si>
  <si>
    <t>Remaining Balance</t>
  </si>
  <si>
    <t>E13</t>
  </si>
  <si>
    <t>Mr. Michael and Mr. Prem B.Day</t>
  </si>
  <si>
    <t>Pasca</t>
  </si>
  <si>
    <t>Current Balance</t>
  </si>
  <si>
    <t>DR</t>
  </si>
  <si>
    <t>E14</t>
  </si>
  <si>
    <t>Mr. Chinnadurai B.Day</t>
  </si>
  <si>
    <t>E15</t>
  </si>
  <si>
    <t>E16</t>
  </si>
  <si>
    <t>Chudidar</t>
  </si>
  <si>
    <t>E17</t>
  </si>
  <si>
    <t>E18</t>
  </si>
  <si>
    <t>Sanjeev</t>
  </si>
  <si>
    <t>Total Amount</t>
  </si>
  <si>
    <t>E19</t>
  </si>
  <si>
    <t>Dec</t>
  </si>
  <si>
    <t xml:space="preserve">Remi </t>
  </si>
  <si>
    <t>Total Expense</t>
  </si>
  <si>
    <t>Aldrin</t>
  </si>
  <si>
    <t>Bosco</t>
  </si>
  <si>
    <t>Remesh</t>
  </si>
  <si>
    <t>Mis.Antony Leela B.Day</t>
  </si>
  <si>
    <t>Mr.Adaikala Praveen Kumar B.Day</t>
  </si>
  <si>
    <t>Mr.Jagathesh B.Day</t>
  </si>
  <si>
    <t>Mr.Remi  B.Day</t>
  </si>
  <si>
    <t>Mr. John Britto  B.Day</t>
  </si>
  <si>
    <t>Mr.Alex  B.Day</t>
  </si>
  <si>
    <t>Mr. Joseph  B.Day</t>
  </si>
  <si>
    <t>Mr.Alwar  B.Day</t>
  </si>
  <si>
    <t>Mr. Arockia Raj  B.Day</t>
  </si>
  <si>
    <t>Mr.CS  B.Day</t>
  </si>
  <si>
    <t>Mr. Amal Raj  B.Day</t>
  </si>
  <si>
    <t>Mr. Carmel  B.Day</t>
  </si>
  <si>
    <t>E20</t>
  </si>
  <si>
    <t>Suppose X-MAS</t>
  </si>
  <si>
    <t>E21</t>
  </si>
  <si>
    <t>E22</t>
  </si>
  <si>
    <t>Jan</t>
  </si>
  <si>
    <t>Mr.Carmel B.Day</t>
  </si>
  <si>
    <t>Mis.Suganthi B.Day</t>
  </si>
  <si>
    <t>Team Expenses</t>
  </si>
  <si>
    <t>Sticke Notes</t>
  </si>
  <si>
    <t>Bus Fare for PPt</t>
  </si>
  <si>
    <t>Balance Amount</t>
  </si>
  <si>
    <t>Total Amoun</t>
  </si>
  <si>
    <t>Water Bottle</t>
  </si>
  <si>
    <t>E23</t>
  </si>
  <si>
    <t>E24</t>
  </si>
  <si>
    <t>Bro.Michael</t>
  </si>
  <si>
    <t>Bosco Sis's Marriage</t>
  </si>
  <si>
    <t>Monthly Collection</t>
  </si>
  <si>
    <t>E25</t>
  </si>
  <si>
    <t>Britto Bro House Warming</t>
  </si>
  <si>
    <t>House Warming</t>
  </si>
  <si>
    <t>E26</t>
  </si>
  <si>
    <t>E27</t>
  </si>
  <si>
    <t>Amal's Birth Day</t>
  </si>
  <si>
    <t>Pasca Mary</t>
  </si>
  <si>
    <t>E28</t>
  </si>
  <si>
    <t>E29</t>
  </si>
  <si>
    <t>E30</t>
  </si>
  <si>
    <t>Mr.Sanjevi</t>
  </si>
  <si>
    <t>Mis.Pasca Mary</t>
  </si>
  <si>
    <t>Mr.Arockia Raj</t>
  </si>
  <si>
    <t>E31</t>
  </si>
  <si>
    <t>E32</t>
  </si>
  <si>
    <t>E33</t>
  </si>
  <si>
    <t>Jagathesh Exist</t>
  </si>
  <si>
    <t>E34</t>
  </si>
  <si>
    <t>Mr.Ramesh's Daughter's Birhtday</t>
  </si>
  <si>
    <t>E35</t>
  </si>
  <si>
    <t>Mr.Salamon</t>
  </si>
  <si>
    <t>E36</t>
  </si>
  <si>
    <t>E37</t>
  </si>
  <si>
    <t>E38</t>
  </si>
  <si>
    <t>E39</t>
  </si>
  <si>
    <t>Mr.Michael</t>
  </si>
  <si>
    <t>Mr.Prem</t>
  </si>
  <si>
    <t>Mr.Ramesh Sir</t>
  </si>
  <si>
    <t>Mr.Chinna</t>
  </si>
  <si>
    <t>AS</t>
  </si>
  <si>
    <t>RS</t>
  </si>
  <si>
    <t>(BS,AX)</t>
  </si>
  <si>
    <t>(CH)</t>
  </si>
  <si>
    <t>(PR,SG,AM,AR)</t>
  </si>
  <si>
    <t>(SL,LA,CR)</t>
  </si>
  <si>
    <t>E40</t>
  </si>
  <si>
    <t>E41</t>
  </si>
  <si>
    <t>Mr.Bonaventure</t>
  </si>
  <si>
    <t>Mr.Andrew Bosco</t>
  </si>
  <si>
    <t>Shini</t>
  </si>
  <si>
    <t>Thaddeus</t>
  </si>
  <si>
    <t>Amal</t>
  </si>
  <si>
    <t>Praveen</t>
  </si>
  <si>
    <t xml:space="preserve">CS </t>
  </si>
  <si>
    <t>Tissue Paper</t>
  </si>
  <si>
    <t>Dress</t>
  </si>
  <si>
    <t>C1</t>
  </si>
  <si>
    <t>C2</t>
  </si>
  <si>
    <t>C3</t>
  </si>
  <si>
    <t>C4</t>
  </si>
  <si>
    <t>220/</t>
  </si>
  <si>
    <t>Sajeev</t>
  </si>
  <si>
    <t>Fr.Thaddeus  B.Day</t>
  </si>
  <si>
    <t>Birthday</t>
  </si>
  <si>
    <t>(AL,CS,JB,PC, PK, RR)</t>
  </si>
  <si>
    <t>Total</t>
  </si>
  <si>
    <t>Kaliappan</t>
  </si>
  <si>
    <t>Pasca Given (PR Birthday)</t>
  </si>
  <si>
    <t>PR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</si>
</sst>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0"/>
    <numFmt numFmtId="165" formatCode="[$-409]d\-mmm\-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2" fontId="0" fillId="0" borderId="1" xfId="0" applyNumberFormat="1" applyBorder="1"/>
    <xf numFmtId="2" fontId="4" fillId="0" borderId="1" xfId="0" applyNumberFormat="1" applyFont="1" applyBorder="1"/>
    <xf numFmtId="2" fontId="0" fillId="0" borderId="1" xfId="0" applyNumberForma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0" borderId="1" xfId="0" applyNumberFormat="1" applyFont="1" applyBorder="1"/>
    <xf numFmtId="0" fontId="3" fillId="5" borderId="1" xfId="0" applyFont="1" applyFill="1" applyBorder="1"/>
    <xf numFmtId="2" fontId="3" fillId="5" borderId="1" xfId="0" applyNumberFormat="1" applyFont="1" applyFill="1" applyBorder="1"/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Fill="1" applyBorder="1"/>
    <xf numFmtId="2" fontId="4" fillId="6" borderId="1" xfId="0" applyNumberFormat="1" applyFont="1" applyFill="1" applyBorder="1"/>
    <xf numFmtId="2" fontId="0" fillId="6" borderId="1" xfId="0" applyNumberFormat="1" applyFill="1" applyBorder="1"/>
    <xf numFmtId="2" fontId="0" fillId="0" borderId="0" xfId="0" applyNumberFormat="1"/>
    <xf numFmtId="2" fontId="1" fillId="0" borderId="1" xfId="0" applyNumberFormat="1" applyFont="1" applyBorder="1"/>
    <xf numFmtId="0" fontId="0" fillId="0" borderId="1" xfId="0" applyFont="1" applyBorder="1" applyAlignment="1">
      <alignment vertical="top"/>
    </xf>
    <xf numFmtId="0" fontId="0" fillId="0" borderId="2" xfId="0" applyBorder="1"/>
    <xf numFmtId="2" fontId="0" fillId="0" borderId="2" xfId="0" applyNumberFormat="1" applyBorder="1"/>
    <xf numFmtId="0" fontId="2" fillId="5" borderId="1" xfId="0" applyFont="1" applyFill="1" applyBorder="1"/>
    <xf numFmtId="0" fontId="1" fillId="0" borderId="0" xfId="0" applyFont="1" applyBorder="1"/>
    <xf numFmtId="0" fontId="0" fillId="0" borderId="0" xfId="0" applyBorder="1"/>
    <xf numFmtId="2" fontId="2" fillId="5" borderId="1" xfId="0" applyNumberFormat="1" applyFont="1" applyFill="1" applyBorder="1"/>
    <xf numFmtId="0" fontId="6" fillId="0" borderId="0" xfId="0" applyFont="1" applyBorder="1"/>
    <xf numFmtId="0" fontId="4" fillId="0" borderId="0" xfId="0" applyFont="1" applyBorder="1"/>
    <xf numFmtId="0" fontId="0" fillId="0" borderId="0" xfId="0" applyFont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2" borderId="4" xfId="0" applyFont="1" applyFill="1" applyBorder="1" applyAlignment="1">
      <alignment horizontal="center" wrapText="1"/>
    </xf>
    <xf numFmtId="164" fontId="0" fillId="0" borderId="1" xfId="0" applyNumberFormat="1" applyBorder="1"/>
    <xf numFmtId="0" fontId="5" fillId="2" borderId="1" xfId="0" applyFont="1" applyFill="1" applyBorder="1" applyAlignment="1">
      <alignment horizontal="center" wrapText="1"/>
    </xf>
    <xf numFmtId="2" fontId="0" fillId="0" borderId="1" xfId="1" applyNumberFormat="1" applyFont="1" applyBorder="1"/>
    <xf numFmtId="2" fontId="8" fillId="0" borderId="1" xfId="0" applyNumberFormat="1" applyFont="1" applyBorder="1"/>
    <xf numFmtId="0" fontId="8" fillId="0" borderId="1" xfId="0" applyFont="1" applyBorder="1"/>
    <xf numFmtId="0" fontId="1" fillId="0" borderId="0" xfId="0" applyFont="1" applyFill="1" applyBorder="1"/>
    <xf numFmtId="2" fontId="0" fillId="0" borderId="5" xfId="0" applyNumberFormat="1" applyFill="1" applyBorder="1"/>
    <xf numFmtId="0" fontId="1" fillId="0" borderId="0" xfId="0" applyFont="1" applyBorder="1" applyAlignment="1"/>
    <xf numFmtId="0" fontId="0" fillId="6" borderId="1" xfId="0" applyFill="1" applyBorder="1"/>
    <xf numFmtId="0" fontId="0" fillId="6" borderId="0" xfId="0" applyFill="1"/>
    <xf numFmtId="0" fontId="0" fillId="0" borderId="6" xfId="0" applyFill="1" applyBorder="1"/>
    <xf numFmtId="0" fontId="0" fillId="7" borderId="1" xfId="0" applyFill="1" applyBorder="1"/>
    <xf numFmtId="165" fontId="0" fillId="0" borderId="1" xfId="0" applyNumberFormat="1" applyBorder="1"/>
    <xf numFmtId="165" fontId="0" fillId="7" borderId="1" xfId="0" applyNumberFormat="1" applyFill="1" applyBorder="1"/>
    <xf numFmtId="165" fontId="0" fillId="6" borderId="1" xfId="0" applyNumberFormat="1" applyFill="1" applyBorder="1"/>
    <xf numFmtId="165" fontId="0" fillId="0" borderId="7" xfId="0" applyNumberFormat="1" applyBorder="1"/>
    <xf numFmtId="165" fontId="0" fillId="0" borderId="0" xfId="0" applyNumberFormat="1"/>
    <xf numFmtId="14" fontId="0" fillId="0" borderId="0" xfId="0" applyNumberFormat="1"/>
    <xf numFmtId="0" fontId="0" fillId="0" borderId="5" xfId="0" applyFill="1" applyBorder="1"/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T46"/>
  <sheetViews>
    <sheetView topLeftCell="A19" workbookViewId="0">
      <pane xSplit="2" topLeftCell="AK1" activePane="topRight" state="frozen"/>
      <selection activeCell="A20" sqref="A20"/>
      <selection pane="topRight" activeCell="AT42" sqref="AT42"/>
    </sheetView>
  </sheetViews>
  <sheetFormatPr defaultRowHeight="15"/>
  <cols>
    <col min="1" max="1" width="22.85546875" bestFit="1" customWidth="1"/>
    <col min="2" max="2" width="8.28515625" bestFit="1" customWidth="1"/>
    <col min="3" max="5" width="6.5703125" customWidth="1"/>
    <col min="6" max="6" width="6.28515625" customWidth="1"/>
    <col min="7" max="8" width="7.28515625" customWidth="1"/>
    <col min="9" max="9" width="7.5703125" customWidth="1"/>
    <col min="10" max="10" width="6.5703125" customWidth="1"/>
    <col min="11" max="11" width="7.5703125" customWidth="1"/>
    <col min="12" max="13" width="6.5703125" customWidth="1"/>
    <col min="14" max="15" width="7.5703125" customWidth="1"/>
    <col min="16" max="16" width="7.5703125" style="20" customWidth="1"/>
    <col min="17" max="18" width="7.5703125" customWidth="1"/>
    <col min="19" max="21" width="7.28515625" customWidth="1"/>
    <col min="22" max="22" width="7.5703125" bestFit="1" customWidth="1"/>
    <col min="26" max="42" width="10.140625" customWidth="1"/>
    <col min="43" max="43" width="34.5703125" bestFit="1" customWidth="1"/>
    <col min="45" max="45" width="34.5703125" bestFit="1" customWidth="1"/>
  </cols>
  <sheetData>
    <row r="1" spans="1:228" s="1" customFormat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46</v>
      </c>
      <c r="O1" s="3" t="s">
        <v>51</v>
      </c>
      <c r="P1" s="21" t="s">
        <v>53</v>
      </c>
      <c r="Q1" s="3" t="s">
        <v>54</v>
      </c>
      <c r="R1" s="16" t="s">
        <v>56</v>
      </c>
      <c r="S1" s="3" t="s">
        <v>57</v>
      </c>
      <c r="T1" s="3" t="s">
        <v>60</v>
      </c>
      <c r="U1" s="3" t="s">
        <v>79</v>
      </c>
      <c r="V1" s="3" t="s">
        <v>81</v>
      </c>
      <c r="W1" s="3" t="s">
        <v>82</v>
      </c>
      <c r="X1" s="3" t="s">
        <v>92</v>
      </c>
      <c r="Y1" s="3" t="s">
        <v>93</v>
      </c>
      <c r="Z1" s="3" t="s">
        <v>97</v>
      </c>
      <c r="AA1" s="3" t="s">
        <v>100</v>
      </c>
      <c r="AB1" s="3" t="s">
        <v>101</v>
      </c>
      <c r="AC1" s="3" t="s">
        <v>104</v>
      </c>
      <c r="AD1" s="3" t="s">
        <v>105</v>
      </c>
      <c r="AE1" s="3" t="s">
        <v>106</v>
      </c>
      <c r="AF1" s="3" t="s">
        <v>110</v>
      </c>
      <c r="AG1" s="3" t="s">
        <v>111</v>
      </c>
      <c r="AH1" s="3" t="s">
        <v>112</v>
      </c>
      <c r="AI1" s="3" t="s">
        <v>114</v>
      </c>
      <c r="AJ1" s="3" t="s">
        <v>116</v>
      </c>
      <c r="AK1" s="3" t="s">
        <v>118</v>
      </c>
      <c r="AL1" s="3" t="s">
        <v>119</v>
      </c>
      <c r="AM1" s="3" t="s">
        <v>120</v>
      </c>
      <c r="AN1" s="3" t="s">
        <v>121</v>
      </c>
      <c r="AO1" s="3" t="s">
        <v>132</v>
      </c>
      <c r="AP1" s="3" t="s">
        <v>133</v>
      </c>
      <c r="AQ1" s="26"/>
      <c r="AR1" s="16" t="s">
        <v>29</v>
      </c>
      <c r="AS1" s="3" t="s">
        <v>30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</row>
    <row r="2" spans="1:228">
      <c r="A2" s="2" t="s">
        <v>2</v>
      </c>
      <c r="B2" s="7">
        <v>0</v>
      </c>
      <c r="C2" s="7">
        <v>0</v>
      </c>
      <c r="D2" s="7">
        <v>100</v>
      </c>
      <c r="E2" s="7">
        <v>0</v>
      </c>
      <c r="F2" s="7">
        <v>0</v>
      </c>
      <c r="G2" s="7">
        <v>100</v>
      </c>
      <c r="H2" s="7">
        <v>0</v>
      </c>
      <c r="I2" s="8">
        <v>200</v>
      </c>
      <c r="J2" s="7">
        <v>0</v>
      </c>
      <c r="K2" s="7">
        <v>200</v>
      </c>
      <c r="L2" s="7">
        <v>0</v>
      </c>
      <c r="M2" s="7">
        <v>0</v>
      </c>
      <c r="N2" s="7">
        <v>0</v>
      </c>
      <c r="O2" s="7">
        <v>300</v>
      </c>
      <c r="P2" s="7">
        <v>125</v>
      </c>
      <c r="Q2" s="7">
        <v>125</v>
      </c>
      <c r="R2" s="8">
        <v>100</v>
      </c>
      <c r="S2" s="7">
        <v>0</v>
      </c>
      <c r="T2" s="7">
        <v>150</v>
      </c>
      <c r="U2" s="7">
        <v>0</v>
      </c>
      <c r="V2" s="7">
        <v>150</v>
      </c>
      <c r="W2" s="7">
        <v>150</v>
      </c>
      <c r="X2" s="7">
        <v>0</v>
      </c>
      <c r="Y2" s="7">
        <v>0</v>
      </c>
      <c r="Z2" s="7">
        <v>0</v>
      </c>
      <c r="AA2" s="7"/>
      <c r="AB2" s="7"/>
      <c r="AC2" s="43">
        <v>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R2" s="15" t="s">
        <v>31</v>
      </c>
      <c r="AS2" s="2" t="s">
        <v>71</v>
      </c>
    </row>
    <row r="3" spans="1:228">
      <c r="A3" s="2" t="s">
        <v>3</v>
      </c>
      <c r="B3" s="7">
        <v>0</v>
      </c>
      <c r="C3" s="7">
        <v>200</v>
      </c>
      <c r="D3" s="7">
        <v>100</v>
      </c>
      <c r="E3" s="7">
        <v>0</v>
      </c>
      <c r="F3" s="7">
        <v>0</v>
      </c>
      <c r="G3" s="7">
        <v>100</v>
      </c>
      <c r="H3" s="7">
        <v>0</v>
      </c>
      <c r="I3" s="8">
        <v>0</v>
      </c>
      <c r="J3" s="7">
        <v>500</v>
      </c>
      <c r="K3" s="7">
        <v>0</v>
      </c>
      <c r="L3" s="7">
        <v>0</v>
      </c>
      <c r="M3" s="7">
        <v>0</v>
      </c>
      <c r="N3" s="7">
        <v>0</v>
      </c>
      <c r="O3" s="7">
        <v>300</v>
      </c>
      <c r="P3" s="7">
        <v>125</v>
      </c>
      <c r="Q3" s="7">
        <v>125</v>
      </c>
      <c r="R3" s="8">
        <v>100</v>
      </c>
      <c r="S3" s="7">
        <v>0</v>
      </c>
      <c r="T3" s="7">
        <v>150</v>
      </c>
      <c r="U3" s="7">
        <v>0</v>
      </c>
      <c r="V3" s="7">
        <v>150</v>
      </c>
      <c r="W3" s="7">
        <v>150</v>
      </c>
      <c r="X3" s="7">
        <v>0</v>
      </c>
      <c r="Y3" s="7">
        <v>250</v>
      </c>
      <c r="Z3" s="7">
        <v>0</v>
      </c>
      <c r="AA3" s="7"/>
      <c r="AB3" s="7"/>
      <c r="AC3" s="7">
        <v>125</v>
      </c>
      <c r="AD3" s="7">
        <v>125</v>
      </c>
      <c r="AE3" s="7">
        <v>100</v>
      </c>
      <c r="AF3" s="7"/>
      <c r="AG3" s="7"/>
      <c r="AH3" s="7"/>
      <c r="AI3" s="7"/>
      <c r="AJ3" s="7"/>
      <c r="AK3" s="7">
        <v>75</v>
      </c>
      <c r="AL3" s="7">
        <v>75</v>
      </c>
      <c r="AM3" s="7">
        <v>75</v>
      </c>
      <c r="AN3" s="7">
        <v>75</v>
      </c>
      <c r="AO3" s="7"/>
      <c r="AP3" s="7"/>
      <c r="AR3" s="15" t="s">
        <v>32</v>
      </c>
      <c r="AS3" s="2" t="s">
        <v>78</v>
      </c>
    </row>
    <row r="4" spans="1:228">
      <c r="A4" s="2" t="s">
        <v>20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8">
        <v>0</v>
      </c>
      <c r="J4" s="7">
        <v>200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R4" s="15" t="s">
        <v>33</v>
      </c>
      <c r="AS4" s="2" t="s">
        <v>77</v>
      </c>
    </row>
    <row r="5" spans="1:228">
      <c r="A5" s="2" t="s">
        <v>23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v>75</v>
      </c>
      <c r="AL5" s="7">
        <v>75</v>
      </c>
      <c r="AM5" s="7">
        <v>75</v>
      </c>
      <c r="AN5" s="7">
        <v>75</v>
      </c>
      <c r="AO5" s="7"/>
      <c r="AP5" s="7"/>
      <c r="AR5" s="15" t="s">
        <v>34</v>
      </c>
      <c r="AS5" s="2" t="s">
        <v>76</v>
      </c>
    </row>
    <row r="6" spans="1:228">
      <c r="A6" s="2" t="s">
        <v>66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v>75</v>
      </c>
      <c r="AL6" s="7">
        <v>75</v>
      </c>
      <c r="AM6" s="7">
        <v>0</v>
      </c>
      <c r="AN6" s="7">
        <v>75</v>
      </c>
      <c r="AO6" s="7"/>
      <c r="AP6" s="7"/>
      <c r="AR6" s="15" t="s">
        <v>35</v>
      </c>
      <c r="AS6" s="2" t="s">
        <v>149</v>
      </c>
    </row>
    <row r="7" spans="1:228">
      <c r="A7" s="2" t="s">
        <v>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8">
        <v>150</v>
      </c>
      <c r="J7" s="7">
        <v>0</v>
      </c>
      <c r="K7" s="7">
        <v>0</v>
      </c>
      <c r="L7" s="7">
        <v>100</v>
      </c>
      <c r="M7" s="7">
        <v>100</v>
      </c>
      <c r="N7" s="7">
        <v>200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150</v>
      </c>
      <c r="U7" s="7">
        <v>0</v>
      </c>
      <c r="V7" s="7">
        <v>150</v>
      </c>
      <c r="W7" s="7">
        <v>150</v>
      </c>
      <c r="X7" s="7">
        <v>0</v>
      </c>
      <c r="Y7" s="7">
        <v>0</v>
      </c>
      <c r="Z7" s="7">
        <v>0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R7" s="15" t="s">
        <v>36</v>
      </c>
      <c r="AS7" s="2" t="s">
        <v>75</v>
      </c>
    </row>
    <row r="8" spans="1:228">
      <c r="A8" s="2" t="s">
        <v>22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8">
        <v>150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/>
      <c r="AB8" s="7"/>
      <c r="AC8" s="7"/>
      <c r="AD8" s="7"/>
      <c r="AE8" s="7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R8" s="15" t="s">
        <v>54</v>
      </c>
      <c r="AS8" s="2" t="s">
        <v>67</v>
      </c>
    </row>
    <row r="9" spans="1:228">
      <c r="A9" s="2" t="s">
        <v>1</v>
      </c>
      <c r="B9" s="7">
        <v>0</v>
      </c>
      <c r="C9" s="7">
        <v>125</v>
      </c>
      <c r="D9" s="7">
        <v>130</v>
      </c>
      <c r="E9" s="7">
        <v>125</v>
      </c>
      <c r="F9" s="7">
        <v>0</v>
      </c>
      <c r="G9" s="7">
        <v>125</v>
      </c>
      <c r="H9" s="7">
        <v>0</v>
      </c>
      <c r="I9" s="8">
        <v>150</v>
      </c>
      <c r="J9" s="7">
        <v>0</v>
      </c>
      <c r="K9" s="7">
        <v>225</v>
      </c>
      <c r="L9" s="7">
        <v>100</v>
      </c>
      <c r="M9" s="7">
        <v>100</v>
      </c>
      <c r="N9" s="7">
        <v>300</v>
      </c>
      <c r="O9" s="7">
        <v>50</v>
      </c>
      <c r="P9" s="7">
        <v>125</v>
      </c>
      <c r="Q9" s="7">
        <v>125</v>
      </c>
      <c r="R9" s="8">
        <v>100</v>
      </c>
      <c r="S9" s="7">
        <v>50</v>
      </c>
      <c r="T9" s="7">
        <v>0</v>
      </c>
      <c r="U9" s="7">
        <v>0</v>
      </c>
      <c r="V9" s="7">
        <v>150</v>
      </c>
      <c r="W9" s="7">
        <v>150</v>
      </c>
      <c r="X9" s="7">
        <v>0</v>
      </c>
      <c r="Y9" s="7">
        <v>0</v>
      </c>
      <c r="Z9" s="7">
        <v>0</v>
      </c>
      <c r="AA9" s="7">
        <v>125</v>
      </c>
      <c r="AB9" s="7">
        <v>125</v>
      </c>
      <c r="AC9" s="7">
        <v>125</v>
      </c>
      <c r="AD9" s="7">
        <v>125</v>
      </c>
      <c r="AE9" s="7">
        <v>125</v>
      </c>
      <c r="AF9" s="7">
        <v>125</v>
      </c>
      <c r="AG9" s="7">
        <v>125</v>
      </c>
      <c r="AH9" s="7">
        <v>125</v>
      </c>
      <c r="AI9" s="7">
        <v>110</v>
      </c>
      <c r="AJ9" s="7">
        <v>110</v>
      </c>
      <c r="AK9" s="7">
        <v>75</v>
      </c>
      <c r="AL9" s="7">
        <v>75</v>
      </c>
      <c r="AM9" s="7">
        <v>75</v>
      </c>
      <c r="AN9" s="7">
        <v>75</v>
      </c>
      <c r="AO9" s="7">
        <v>75</v>
      </c>
      <c r="AP9" s="7">
        <v>75</v>
      </c>
      <c r="AR9" s="15" t="s">
        <v>37</v>
      </c>
      <c r="AS9" s="2" t="s">
        <v>73</v>
      </c>
    </row>
    <row r="10" spans="1:228">
      <c r="A10" s="2" t="s">
        <v>48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50</v>
      </c>
      <c r="P10" s="19">
        <v>75</v>
      </c>
      <c r="Q10" s="19">
        <v>75</v>
      </c>
      <c r="R10" s="8">
        <v>75</v>
      </c>
      <c r="S10" s="7">
        <v>50</v>
      </c>
      <c r="T10" s="7">
        <v>100</v>
      </c>
      <c r="U10" s="7">
        <v>0</v>
      </c>
      <c r="V10" s="7">
        <v>125</v>
      </c>
      <c r="W10" s="7">
        <v>125</v>
      </c>
      <c r="X10" s="7">
        <v>0</v>
      </c>
      <c r="Y10" s="7">
        <v>0</v>
      </c>
      <c r="Z10" s="7">
        <v>130</v>
      </c>
      <c r="AA10" s="7">
        <v>100</v>
      </c>
      <c r="AB10" s="7">
        <v>100</v>
      </c>
      <c r="AC10" s="7">
        <v>100</v>
      </c>
      <c r="AE10" s="7">
        <v>100</v>
      </c>
      <c r="AF10" s="7">
        <v>100</v>
      </c>
      <c r="AG10" s="7">
        <v>100</v>
      </c>
      <c r="AH10" s="7">
        <v>100</v>
      </c>
      <c r="AI10" s="7">
        <v>90</v>
      </c>
      <c r="AJ10" s="7">
        <v>90</v>
      </c>
      <c r="AK10" s="7">
        <v>75</v>
      </c>
      <c r="AL10" s="7">
        <v>75</v>
      </c>
      <c r="AM10" s="7">
        <v>75</v>
      </c>
      <c r="AN10" s="7">
        <v>75</v>
      </c>
      <c r="AO10" s="7">
        <v>75</v>
      </c>
      <c r="AP10" s="7">
        <v>75</v>
      </c>
      <c r="AR10" s="15" t="s">
        <v>38</v>
      </c>
      <c r="AS10" s="2" t="s">
        <v>74</v>
      </c>
    </row>
    <row r="11" spans="1:228">
      <c r="A11" s="2" t="s">
        <v>4</v>
      </c>
      <c r="B11" s="7">
        <v>100</v>
      </c>
      <c r="C11" s="7">
        <v>100</v>
      </c>
      <c r="D11" s="7">
        <v>100</v>
      </c>
      <c r="E11" s="7">
        <v>100</v>
      </c>
      <c r="F11" s="7">
        <v>0</v>
      </c>
      <c r="G11" s="7">
        <v>100</v>
      </c>
      <c r="H11" s="7">
        <v>0</v>
      </c>
      <c r="I11" s="8">
        <v>125</v>
      </c>
      <c r="J11" s="7">
        <v>0</v>
      </c>
      <c r="K11" s="7">
        <v>175</v>
      </c>
      <c r="L11" s="7">
        <v>80</v>
      </c>
      <c r="M11" s="7">
        <v>80</v>
      </c>
      <c r="N11" s="7">
        <v>85</v>
      </c>
      <c r="O11" s="7">
        <v>50</v>
      </c>
      <c r="P11" s="7">
        <v>75</v>
      </c>
      <c r="Q11" s="7">
        <v>75</v>
      </c>
      <c r="R11" s="8">
        <v>75</v>
      </c>
      <c r="S11" s="7">
        <v>50</v>
      </c>
      <c r="T11" s="7">
        <v>100</v>
      </c>
      <c r="U11" s="7">
        <v>0</v>
      </c>
      <c r="V11" s="7">
        <v>125</v>
      </c>
      <c r="W11" s="7">
        <v>125</v>
      </c>
      <c r="X11" s="7">
        <v>0</v>
      </c>
      <c r="Y11" s="7">
        <v>0</v>
      </c>
      <c r="Z11" s="7">
        <v>130</v>
      </c>
      <c r="AA11" s="7">
        <v>100</v>
      </c>
      <c r="AB11" s="7">
        <v>100</v>
      </c>
      <c r="AC11" s="7">
        <v>100</v>
      </c>
      <c r="AD11" s="7">
        <v>100</v>
      </c>
      <c r="AE11" s="7">
        <v>100</v>
      </c>
      <c r="AF11" s="7">
        <v>100</v>
      </c>
      <c r="AG11" s="7">
        <v>100</v>
      </c>
      <c r="AH11" s="7">
        <v>100</v>
      </c>
      <c r="AI11" s="7">
        <v>90</v>
      </c>
      <c r="AJ11" s="7">
        <v>90</v>
      </c>
      <c r="AK11" s="7">
        <v>0</v>
      </c>
      <c r="AL11" s="7">
        <v>75</v>
      </c>
      <c r="AM11" s="7">
        <v>75</v>
      </c>
      <c r="AN11" s="7">
        <v>75</v>
      </c>
      <c r="AO11" s="7">
        <v>75</v>
      </c>
      <c r="AP11" s="7">
        <v>75</v>
      </c>
      <c r="AR11" s="15" t="s">
        <v>39</v>
      </c>
      <c r="AS11" s="2" t="s">
        <v>72</v>
      </c>
    </row>
    <row r="12" spans="1:228">
      <c r="A12" s="2" t="s">
        <v>5</v>
      </c>
      <c r="B12" s="7">
        <v>76</v>
      </c>
      <c r="C12" s="9">
        <v>75</v>
      </c>
      <c r="D12" s="9">
        <v>75</v>
      </c>
      <c r="E12" s="7">
        <v>75</v>
      </c>
      <c r="F12" s="7">
        <v>0</v>
      </c>
      <c r="G12" s="7">
        <v>75</v>
      </c>
      <c r="H12" s="7">
        <v>0</v>
      </c>
      <c r="I12" s="8">
        <v>100</v>
      </c>
      <c r="J12" s="7">
        <v>0</v>
      </c>
      <c r="K12" s="7">
        <v>100</v>
      </c>
      <c r="L12" s="7">
        <v>80</v>
      </c>
      <c r="M12" s="7">
        <v>80</v>
      </c>
      <c r="N12" s="7">
        <v>150</v>
      </c>
      <c r="O12" s="7">
        <v>50</v>
      </c>
      <c r="P12" s="18">
        <v>75</v>
      </c>
      <c r="Q12" s="18">
        <v>75</v>
      </c>
      <c r="R12" s="8">
        <v>75</v>
      </c>
      <c r="S12" s="7">
        <v>0</v>
      </c>
      <c r="T12" s="7">
        <v>75</v>
      </c>
      <c r="U12" s="7">
        <v>0</v>
      </c>
      <c r="V12" s="7">
        <v>100</v>
      </c>
      <c r="W12" s="7">
        <v>100</v>
      </c>
      <c r="X12" s="7">
        <v>0</v>
      </c>
      <c r="Y12" s="7">
        <v>0</v>
      </c>
      <c r="Z12" s="7">
        <v>130</v>
      </c>
      <c r="AA12" s="7">
        <v>75</v>
      </c>
      <c r="AB12" s="7">
        <v>75</v>
      </c>
      <c r="AC12" s="7">
        <v>80</v>
      </c>
      <c r="AD12" s="7">
        <v>80</v>
      </c>
      <c r="AE12" s="7">
        <v>80</v>
      </c>
      <c r="AF12" s="7">
        <v>80</v>
      </c>
      <c r="AG12" s="7">
        <v>80</v>
      </c>
      <c r="AH12" s="7">
        <v>80</v>
      </c>
      <c r="AI12" s="7">
        <v>70</v>
      </c>
      <c r="AJ12" s="7">
        <v>0</v>
      </c>
      <c r="AK12" s="7">
        <v>60</v>
      </c>
      <c r="AL12" s="7">
        <v>60</v>
      </c>
      <c r="AM12" s="7">
        <v>60</v>
      </c>
      <c r="AN12" s="7">
        <v>60</v>
      </c>
      <c r="AO12" s="7">
        <v>60</v>
      </c>
      <c r="AP12" s="7">
        <v>60</v>
      </c>
      <c r="AR12" s="15" t="s">
        <v>40</v>
      </c>
      <c r="AS12" s="2" t="s">
        <v>24</v>
      </c>
    </row>
    <row r="13" spans="1:228">
      <c r="A13" s="2" t="s">
        <v>6</v>
      </c>
      <c r="B13" s="7">
        <v>80</v>
      </c>
      <c r="C13" s="9">
        <v>75</v>
      </c>
      <c r="D13" s="7">
        <v>75</v>
      </c>
      <c r="E13" s="7">
        <v>75</v>
      </c>
      <c r="F13" s="7">
        <v>0</v>
      </c>
      <c r="G13" s="7">
        <v>75</v>
      </c>
      <c r="H13" s="7">
        <v>0</v>
      </c>
      <c r="I13" s="8">
        <v>100</v>
      </c>
      <c r="J13" s="7">
        <v>0</v>
      </c>
      <c r="K13" s="7">
        <v>175</v>
      </c>
      <c r="L13" s="7">
        <v>80</v>
      </c>
      <c r="M13" s="7">
        <v>80</v>
      </c>
      <c r="N13" s="7">
        <v>150</v>
      </c>
      <c r="O13" s="7">
        <v>0</v>
      </c>
      <c r="P13" s="7">
        <v>75</v>
      </c>
      <c r="Q13" s="7">
        <v>75</v>
      </c>
      <c r="R13" s="8">
        <v>75</v>
      </c>
      <c r="S13" s="7">
        <v>50</v>
      </c>
      <c r="T13" s="7">
        <v>100</v>
      </c>
      <c r="U13" s="7">
        <v>0</v>
      </c>
      <c r="V13" s="7">
        <v>100</v>
      </c>
      <c r="W13" s="7">
        <v>100</v>
      </c>
      <c r="X13" s="7">
        <v>0</v>
      </c>
      <c r="Y13" s="7">
        <v>0</v>
      </c>
      <c r="Z13" s="7">
        <v>130</v>
      </c>
      <c r="AA13" s="7">
        <v>75</v>
      </c>
      <c r="AB13" s="7">
        <v>75</v>
      </c>
      <c r="AC13" s="7">
        <v>80</v>
      </c>
      <c r="AD13" s="7">
        <v>80</v>
      </c>
      <c r="AE13" s="7">
        <v>80</v>
      </c>
      <c r="AF13" s="7">
        <v>80</v>
      </c>
      <c r="AG13" s="7">
        <v>80</v>
      </c>
      <c r="AH13" s="7">
        <v>80</v>
      </c>
      <c r="AI13" s="7">
        <v>70</v>
      </c>
      <c r="AJ13" s="7">
        <v>70</v>
      </c>
      <c r="AK13" s="7">
        <v>40</v>
      </c>
      <c r="AL13" s="7">
        <v>40</v>
      </c>
      <c r="AM13" s="7">
        <v>50</v>
      </c>
      <c r="AN13" s="7">
        <v>0</v>
      </c>
      <c r="AO13" s="7">
        <v>60</v>
      </c>
      <c r="AP13" s="7">
        <v>60</v>
      </c>
      <c r="AR13" s="15" t="s">
        <v>41</v>
      </c>
      <c r="AS13" s="5" t="s">
        <v>28</v>
      </c>
    </row>
    <row r="14" spans="1:228">
      <c r="A14" s="2" t="s">
        <v>7</v>
      </c>
      <c r="B14" s="7">
        <v>80</v>
      </c>
      <c r="C14" s="7">
        <v>0</v>
      </c>
      <c r="D14" s="7">
        <v>75</v>
      </c>
      <c r="E14" s="7">
        <v>100</v>
      </c>
      <c r="F14" s="7">
        <v>0</v>
      </c>
      <c r="G14" s="7">
        <v>75</v>
      </c>
      <c r="H14" s="7">
        <v>0</v>
      </c>
      <c r="I14" s="8">
        <v>100</v>
      </c>
      <c r="J14" s="7">
        <v>0</v>
      </c>
      <c r="K14" s="7">
        <v>175</v>
      </c>
      <c r="L14" s="7">
        <v>80</v>
      </c>
      <c r="M14" s="7">
        <v>80</v>
      </c>
      <c r="N14" s="7">
        <v>150</v>
      </c>
      <c r="O14" s="7">
        <v>0</v>
      </c>
      <c r="P14" s="7">
        <v>75</v>
      </c>
      <c r="Q14" s="7">
        <v>75</v>
      </c>
      <c r="R14" s="8">
        <v>75</v>
      </c>
      <c r="S14" s="7">
        <v>50</v>
      </c>
      <c r="T14" s="7">
        <v>75</v>
      </c>
      <c r="U14" s="7">
        <v>0</v>
      </c>
      <c r="V14" s="39"/>
      <c r="W14" s="7">
        <v>100</v>
      </c>
      <c r="X14" s="7">
        <v>0</v>
      </c>
      <c r="Y14" s="7">
        <v>0</v>
      </c>
      <c r="Z14" s="7">
        <v>130</v>
      </c>
      <c r="AA14" s="7">
        <v>75</v>
      </c>
      <c r="AB14" s="7">
        <v>75</v>
      </c>
      <c r="AC14" s="7">
        <v>80</v>
      </c>
      <c r="AD14" s="7">
        <v>80</v>
      </c>
      <c r="AE14" s="7">
        <v>80</v>
      </c>
      <c r="AF14" s="7">
        <v>80</v>
      </c>
      <c r="AG14" s="7">
        <v>80</v>
      </c>
      <c r="AH14" s="7">
        <v>80</v>
      </c>
      <c r="AI14" s="7">
        <v>70</v>
      </c>
      <c r="AJ14" s="7">
        <v>70</v>
      </c>
      <c r="AK14" s="7">
        <v>60</v>
      </c>
      <c r="AL14" s="7">
        <v>60</v>
      </c>
      <c r="AM14" s="7">
        <v>60</v>
      </c>
      <c r="AN14" s="7">
        <v>60</v>
      </c>
      <c r="AO14" s="7">
        <v>60</v>
      </c>
      <c r="AP14" s="7">
        <v>60</v>
      </c>
      <c r="AR14" s="17" t="s">
        <v>43</v>
      </c>
      <c r="AS14" s="6" t="s">
        <v>44</v>
      </c>
    </row>
    <row r="15" spans="1:228">
      <c r="A15" s="2" t="s">
        <v>8</v>
      </c>
      <c r="B15" s="7">
        <v>80</v>
      </c>
      <c r="C15" s="9">
        <v>75</v>
      </c>
      <c r="D15" s="7">
        <v>75</v>
      </c>
      <c r="E15" s="7">
        <v>75</v>
      </c>
      <c r="F15" s="7">
        <v>0</v>
      </c>
      <c r="G15" s="7">
        <v>75</v>
      </c>
      <c r="H15" s="7">
        <v>0</v>
      </c>
      <c r="I15" s="8">
        <v>100</v>
      </c>
      <c r="J15" s="7">
        <v>0</v>
      </c>
      <c r="K15" s="7">
        <v>175</v>
      </c>
      <c r="L15" s="7">
        <v>80</v>
      </c>
      <c r="M15" s="7">
        <v>80</v>
      </c>
      <c r="N15" s="7">
        <v>150</v>
      </c>
      <c r="O15" s="7">
        <v>50</v>
      </c>
      <c r="P15" s="7">
        <v>75</v>
      </c>
      <c r="Q15" s="7">
        <v>0</v>
      </c>
      <c r="R15" s="8">
        <v>75</v>
      </c>
      <c r="S15" s="7">
        <v>50</v>
      </c>
      <c r="T15" s="7">
        <v>75</v>
      </c>
      <c r="U15" s="7">
        <v>0</v>
      </c>
      <c r="V15" s="7">
        <v>100</v>
      </c>
      <c r="W15" s="7">
        <v>100</v>
      </c>
      <c r="X15" s="7">
        <v>0</v>
      </c>
      <c r="Y15" s="7">
        <v>0</v>
      </c>
      <c r="Z15" s="7">
        <v>130</v>
      </c>
      <c r="AA15" s="7">
        <v>75</v>
      </c>
      <c r="AB15" s="7">
        <v>75</v>
      </c>
      <c r="AC15" s="7">
        <v>80</v>
      </c>
      <c r="AD15" s="7">
        <v>80</v>
      </c>
      <c r="AE15" s="7">
        <v>80</v>
      </c>
      <c r="AF15" s="7">
        <v>80</v>
      </c>
      <c r="AG15" s="7">
        <v>80</v>
      </c>
      <c r="AH15" s="7">
        <v>80</v>
      </c>
      <c r="AI15" s="7">
        <v>70</v>
      </c>
      <c r="AJ15" s="7">
        <v>70</v>
      </c>
      <c r="AK15" s="7">
        <v>60</v>
      </c>
      <c r="AL15" s="7">
        <v>60</v>
      </c>
      <c r="AM15" s="7">
        <v>60</v>
      </c>
      <c r="AN15" s="7">
        <v>60</v>
      </c>
      <c r="AO15" s="7">
        <v>60</v>
      </c>
      <c r="AP15" s="7">
        <v>60</v>
      </c>
      <c r="AR15" s="17" t="s">
        <v>46</v>
      </c>
      <c r="AS15" s="6" t="s">
        <v>47</v>
      </c>
    </row>
    <row r="16" spans="1:228">
      <c r="A16" s="2" t="s">
        <v>9</v>
      </c>
      <c r="B16" s="7">
        <v>50</v>
      </c>
      <c r="C16" s="9">
        <v>50</v>
      </c>
      <c r="D16" s="7">
        <v>50</v>
      </c>
      <c r="E16" s="7">
        <v>50</v>
      </c>
      <c r="F16" s="7">
        <v>0</v>
      </c>
      <c r="G16" s="7">
        <v>50</v>
      </c>
      <c r="H16" s="7">
        <v>0</v>
      </c>
      <c r="I16" s="8">
        <v>75</v>
      </c>
      <c r="J16" s="7">
        <v>0</v>
      </c>
      <c r="K16" s="7">
        <v>175</v>
      </c>
      <c r="L16" s="7">
        <v>80</v>
      </c>
      <c r="M16" s="7">
        <v>50</v>
      </c>
      <c r="N16" s="7">
        <v>85</v>
      </c>
      <c r="O16" s="7">
        <v>50</v>
      </c>
      <c r="P16" s="7">
        <v>0</v>
      </c>
      <c r="Q16" s="7">
        <v>50</v>
      </c>
      <c r="R16" s="8">
        <v>50</v>
      </c>
      <c r="S16" s="7">
        <v>50</v>
      </c>
      <c r="T16" s="7">
        <v>50</v>
      </c>
      <c r="U16" s="7">
        <v>0</v>
      </c>
      <c r="V16" s="7">
        <v>75</v>
      </c>
      <c r="W16" s="7">
        <v>75</v>
      </c>
      <c r="X16" s="7">
        <v>0</v>
      </c>
      <c r="Y16" s="7">
        <v>0</v>
      </c>
      <c r="Z16" s="7">
        <v>130</v>
      </c>
      <c r="AA16" s="7">
        <v>60</v>
      </c>
      <c r="AB16" s="7">
        <v>60</v>
      </c>
      <c r="AC16" s="7">
        <v>55</v>
      </c>
      <c r="AD16" s="7">
        <v>55</v>
      </c>
      <c r="AE16" s="7">
        <v>55</v>
      </c>
      <c r="AF16" s="7">
        <v>55</v>
      </c>
      <c r="AG16" s="7">
        <v>55</v>
      </c>
      <c r="AH16" s="7">
        <v>55</v>
      </c>
      <c r="AI16" s="7">
        <v>50</v>
      </c>
      <c r="AJ16" s="7">
        <v>50</v>
      </c>
      <c r="AK16" s="7">
        <v>30</v>
      </c>
      <c r="AL16" s="7">
        <v>30</v>
      </c>
      <c r="AM16" s="7">
        <v>30</v>
      </c>
      <c r="AN16" s="7">
        <v>10</v>
      </c>
      <c r="AO16" s="7"/>
      <c r="AP16" s="7"/>
      <c r="AR16" s="17" t="s">
        <v>51</v>
      </c>
      <c r="AS16" s="6" t="s">
        <v>52</v>
      </c>
    </row>
    <row r="17" spans="1:45">
      <c r="A17" s="2" t="s">
        <v>10</v>
      </c>
      <c r="B17" s="7">
        <v>50</v>
      </c>
      <c r="C17" s="9">
        <v>50</v>
      </c>
      <c r="D17" s="7">
        <v>0</v>
      </c>
      <c r="E17" s="7">
        <v>50</v>
      </c>
      <c r="F17" s="7">
        <v>0</v>
      </c>
      <c r="G17" s="9">
        <v>50</v>
      </c>
      <c r="H17" s="7">
        <v>0</v>
      </c>
      <c r="I17" s="8">
        <v>75</v>
      </c>
      <c r="J17" s="7">
        <v>0</v>
      </c>
      <c r="K17" s="7">
        <v>175</v>
      </c>
      <c r="L17" s="7">
        <v>80</v>
      </c>
      <c r="M17" s="7">
        <v>50</v>
      </c>
      <c r="N17" s="7">
        <v>85</v>
      </c>
      <c r="O17" s="7">
        <v>50</v>
      </c>
      <c r="P17" s="7">
        <v>50</v>
      </c>
      <c r="Q17" s="7">
        <v>50</v>
      </c>
      <c r="R17" s="8">
        <v>50</v>
      </c>
      <c r="S17" s="7">
        <v>50</v>
      </c>
      <c r="T17" s="7">
        <v>50</v>
      </c>
      <c r="U17" s="7">
        <v>0</v>
      </c>
      <c r="V17" s="7">
        <v>75</v>
      </c>
      <c r="W17" s="7">
        <v>75</v>
      </c>
      <c r="X17" s="7">
        <v>0</v>
      </c>
      <c r="Y17" s="7">
        <v>0</v>
      </c>
      <c r="Z17" s="7">
        <v>130</v>
      </c>
      <c r="AA17" s="7">
        <v>60</v>
      </c>
      <c r="AB17" s="7">
        <v>60</v>
      </c>
      <c r="AC17" s="7">
        <v>55</v>
      </c>
      <c r="AD17" s="7">
        <v>55</v>
      </c>
      <c r="AE17" s="7">
        <v>55</v>
      </c>
      <c r="AF17" s="7">
        <v>55</v>
      </c>
      <c r="AG17" s="7">
        <v>55</v>
      </c>
      <c r="AH17" s="7">
        <v>55</v>
      </c>
      <c r="AI17" s="7">
        <v>50</v>
      </c>
      <c r="AJ17" s="7">
        <v>50</v>
      </c>
      <c r="AK17" s="7"/>
      <c r="AL17" s="7"/>
      <c r="AM17" s="7"/>
      <c r="AN17" s="7"/>
      <c r="AO17" s="7"/>
      <c r="AP17" s="7"/>
      <c r="AR17" s="15" t="s">
        <v>53</v>
      </c>
      <c r="AS17" s="2" t="s">
        <v>68</v>
      </c>
    </row>
    <row r="18" spans="1:45">
      <c r="A18" s="2" t="s">
        <v>11</v>
      </c>
      <c r="B18" s="7">
        <v>50</v>
      </c>
      <c r="C18" s="9">
        <v>50</v>
      </c>
      <c r="D18" s="7">
        <v>50</v>
      </c>
      <c r="E18" s="7">
        <v>50</v>
      </c>
      <c r="F18" s="7">
        <v>0</v>
      </c>
      <c r="G18" s="9">
        <v>0</v>
      </c>
      <c r="H18" s="7">
        <v>0</v>
      </c>
      <c r="I18" s="8">
        <v>75</v>
      </c>
      <c r="J18" s="8">
        <v>175</v>
      </c>
      <c r="K18" s="7">
        <v>175</v>
      </c>
      <c r="L18" s="7">
        <v>80</v>
      </c>
      <c r="M18" s="7">
        <v>0</v>
      </c>
      <c r="N18" s="7">
        <v>85</v>
      </c>
      <c r="O18" s="7">
        <v>50</v>
      </c>
      <c r="P18" s="7">
        <v>50</v>
      </c>
      <c r="Q18" s="7">
        <v>50</v>
      </c>
      <c r="R18" s="8">
        <v>50</v>
      </c>
      <c r="S18" s="7">
        <v>50</v>
      </c>
      <c r="T18" s="7">
        <v>50</v>
      </c>
      <c r="U18" s="7">
        <v>0</v>
      </c>
      <c r="V18" s="7">
        <v>75</v>
      </c>
      <c r="W18" s="7">
        <v>75</v>
      </c>
      <c r="X18" s="7">
        <v>0</v>
      </c>
      <c r="Y18" s="7">
        <v>0</v>
      </c>
      <c r="Z18" s="7">
        <v>130</v>
      </c>
      <c r="AA18" s="7">
        <v>60</v>
      </c>
      <c r="AB18" s="7">
        <v>60</v>
      </c>
      <c r="AC18" s="7">
        <v>55</v>
      </c>
      <c r="AD18" s="7">
        <v>55</v>
      </c>
      <c r="AE18" s="7"/>
      <c r="AF18" s="7">
        <v>55</v>
      </c>
      <c r="AG18" s="7">
        <v>55</v>
      </c>
      <c r="AH18" s="7">
        <v>55</v>
      </c>
      <c r="AI18" s="7">
        <v>50</v>
      </c>
      <c r="AJ18" s="7">
        <v>50</v>
      </c>
      <c r="AK18" s="7">
        <v>30</v>
      </c>
      <c r="AL18" s="7">
        <v>30</v>
      </c>
      <c r="AM18" s="7">
        <v>30</v>
      </c>
      <c r="AN18" s="7">
        <v>40</v>
      </c>
      <c r="AO18" s="7">
        <v>45</v>
      </c>
      <c r="AP18" s="7">
        <v>45</v>
      </c>
      <c r="AR18" s="22" t="s">
        <v>56</v>
      </c>
      <c r="AS18" s="35" t="s">
        <v>69</v>
      </c>
    </row>
    <row r="19" spans="1:45">
      <c r="A19" s="2" t="s">
        <v>136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45</v>
      </c>
      <c r="AP19" s="7">
        <v>45</v>
      </c>
      <c r="AR19" s="22"/>
      <c r="AS19" s="35"/>
    </row>
    <row r="20" spans="1:45">
      <c r="A20" s="2" t="s">
        <v>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8">
        <v>100</v>
      </c>
      <c r="J20" s="8">
        <v>0</v>
      </c>
      <c r="K20" s="7">
        <v>175</v>
      </c>
      <c r="L20" s="7">
        <v>0</v>
      </c>
      <c r="M20" s="7">
        <v>80</v>
      </c>
      <c r="N20" s="7">
        <v>185</v>
      </c>
      <c r="O20" s="7">
        <v>50</v>
      </c>
      <c r="P20" s="7">
        <v>75</v>
      </c>
      <c r="Q20" s="7">
        <v>75</v>
      </c>
      <c r="R20" s="8">
        <v>75</v>
      </c>
      <c r="S20" s="7">
        <v>50</v>
      </c>
      <c r="T20" s="7">
        <v>75</v>
      </c>
      <c r="U20" s="7">
        <v>0</v>
      </c>
      <c r="V20" s="7">
        <v>75</v>
      </c>
      <c r="W20" s="7">
        <v>0</v>
      </c>
      <c r="X20" s="7">
        <v>0</v>
      </c>
      <c r="Y20" s="7">
        <v>0</v>
      </c>
      <c r="Z20" s="7">
        <v>130</v>
      </c>
      <c r="AA20" s="7">
        <v>60</v>
      </c>
      <c r="AB20" s="7">
        <v>60</v>
      </c>
      <c r="AC20" s="7">
        <v>55</v>
      </c>
      <c r="AD20" s="7">
        <v>55</v>
      </c>
      <c r="AE20" s="7">
        <v>55</v>
      </c>
      <c r="AF20" s="7">
        <v>55</v>
      </c>
      <c r="AG20" s="7">
        <v>55</v>
      </c>
      <c r="AH20" s="7">
        <v>55</v>
      </c>
      <c r="AI20" s="7">
        <v>50</v>
      </c>
      <c r="AJ20" s="7">
        <v>50</v>
      </c>
      <c r="AK20" s="7">
        <v>30</v>
      </c>
      <c r="AL20" s="7">
        <v>30</v>
      </c>
      <c r="AM20" s="7">
        <v>30</v>
      </c>
      <c r="AN20" s="7">
        <v>40</v>
      </c>
      <c r="AO20" s="7">
        <v>45</v>
      </c>
      <c r="AP20" s="7">
        <v>45</v>
      </c>
      <c r="AR20" s="2" t="s">
        <v>57</v>
      </c>
      <c r="AS20" s="2" t="s">
        <v>70</v>
      </c>
    </row>
    <row r="21" spans="1:45">
      <c r="A21" s="2" t="s">
        <v>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8">
        <v>0</v>
      </c>
      <c r="J21" s="8">
        <v>0</v>
      </c>
      <c r="K21" s="7">
        <v>175</v>
      </c>
      <c r="L21" s="7">
        <v>80</v>
      </c>
      <c r="M21" s="7">
        <v>80</v>
      </c>
      <c r="N21" s="7">
        <v>150</v>
      </c>
      <c r="O21" s="7">
        <v>0</v>
      </c>
      <c r="P21" s="19">
        <v>75</v>
      </c>
      <c r="Q21" s="19">
        <v>75</v>
      </c>
      <c r="R21" s="8">
        <v>0</v>
      </c>
      <c r="S21" s="7">
        <v>0</v>
      </c>
      <c r="T21" s="7">
        <v>100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130</v>
      </c>
      <c r="AA21" s="7">
        <v>100</v>
      </c>
      <c r="AB21" s="7">
        <v>100</v>
      </c>
      <c r="AC21" s="7">
        <v>100</v>
      </c>
      <c r="AD21" s="7">
        <v>100</v>
      </c>
      <c r="AE21" s="7">
        <v>100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R21" s="17" t="s">
        <v>60</v>
      </c>
      <c r="AS21" s="4" t="s">
        <v>71</v>
      </c>
    </row>
    <row r="22" spans="1:45">
      <c r="A22" s="23" t="s">
        <v>58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7">
        <v>0</v>
      </c>
      <c r="T22" s="7">
        <v>50</v>
      </c>
      <c r="U22" s="7">
        <v>0</v>
      </c>
      <c r="V22" s="7">
        <v>50</v>
      </c>
      <c r="W22" s="7">
        <v>50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R22" s="2" t="s">
        <v>79</v>
      </c>
      <c r="AS22" s="2" t="s">
        <v>80</v>
      </c>
    </row>
    <row r="23" spans="1:45">
      <c r="A23" s="23" t="s">
        <v>64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130</v>
      </c>
      <c r="AA23" s="7">
        <v>40</v>
      </c>
      <c r="AB23" s="7">
        <v>40</v>
      </c>
      <c r="AC23" s="7">
        <v>35</v>
      </c>
      <c r="AD23" s="7">
        <v>35</v>
      </c>
      <c r="AE23" s="7">
        <v>35</v>
      </c>
      <c r="AF23" s="7">
        <v>40</v>
      </c>
      <c r="AG23" s="7">
        <v>40</v>
      </c>
      <c r="AH23" s="7">
        <v>40</v>
      </c>
      <c r="AI23" s="7">
        <v>40</v>
      </c>
      <c r="AJ23" s="7">
        <v>40</v>
      </c>
      <c r="AK23" s="7">
        <v>20</v>
      </c>
      <c r="AL23" s="7">
        <v>20</v>
      </c>
      <c r="AM23" s="7">
        <v>20</v>
      </c>
      <c r="AN23" s="7">
        <v>30</v>
      </c>
      <c r="AO23" s="7">
        <v>30</v>
      </c>
      <c r="AP23" s="7">
        <v>30</v>
      </c>
      <c r="AR23" s="5" t="s">
        <v>81</v>
      </c>
      <c r="AS23" s="5" t="s">
        <v>84</v>
      </c>
    </row>
    <row r="24" spans="1:45">
      <c r="A24" s="23" t="s">
        <v>65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7">
        <v>0</v>
      </c>
      <c r="V24" s="7">
        <v>50</v>
      </c>
      <c r="W24" s="7">
        <v>50</v>
      </c>
      <c r="X24" s="7">
        <v>0</v>
      </c>
      <c r="Y24" s="7">
        <v>0</v>
      </c>
      <c r="Z24" s="7">
        <v>130</v>
      </c>
      <c r="AA24" s="7">
        <v>40</v>
      </c>
      <c r="AB24" s="7">
        <v>40</v>
      </c>
      <c r="AC24" s="7">
        <v>35</v>
      </c>
      <c r="AD24" s="7">
        <v>35</v>
      </c>
      <c r="AE24" s="7">
        <v>35</v>
      </c>
      <c r="AF24" s="7">
        <v>40</v>
      </c>
      <c r="AG24" s="7">
        <v>40</v>
      </c>
      <c r="AH24" s="7">
        <v>40</v>
      </c>
      <c r="AI24" s="7">
        <v>40</v>
      </c>
      <c r="AJ24" s="7">
        <v>40</v>
      </c>
      <c r="AK24" s="7">
        <v>20</v>
      </c>
      <c r="AL24" s="7">
        <v>20</v>
      </c>
      <c r="AM24" s="7">
        <v>20</v>
      </c>
      <c r="AN24" s="7">
        <v>30</v>
      </c>
      <c r="AO24" s="7">
        <v>30</v>
      </c>
      <c r="AP24" s="7">
        <v>0</v>
      </c>
      <c r="AR24" s="5" t="s">
        <v>82</v>
      </c>
      <c r="AS24" s="5" t="s">
        <v>85</v>
      </c>
    </row>
    <row r="25" spans="1:45" s="1" customFormat="1">
      <c r="A25" s="25" t="s">
        <v>42</v>
      </c>
      <c r="B25" s="28">
        <f t="shared" ref="B25:S25" si="0">SUM(B2:B22)</f>
        <v>566</v>
      </c>
      <c r="C25" s="28">
        <f t="shared" si="0"/>
        <v>800</v>
      </c>
      <c r="D25" s="28">
        <f t="shared" si="0"/>
        <v>830</v>
      </c>
      <c r="E25" s="28">
        <f t="shared" si="0"/>
        <v>700</v>
      </c>
      <c r="F25" s="28">
        <f t="shared" si="0"/>
        <v>0</v>
      </c>
      <c r="G25" s="28">
        <f t="shared" si="0"/>
        <v>825</v>
      </c>
      <c r="H25" s="28">
        <f t="shared" si="0"/>
        <v>0</v>
      </c>
      <c r="I25" s="28">
        <f t="shared" si="0"/>
        <v>1500</v>
      </c>
      <c r="J25" s="28">
        <f t="shared" si="0"/>
        <v>875</v>
      </c>
      <c r="K25" s="28">
        <f t="shared" si="0"/>
        <v>2100</v>
      </c>
      <c r="L25" s="28">
        <f t="shared" si="0"/>
        <v>920</v>
      </c>
      <c r="M25" s="28">
        <f t="shared" si="0"/>
        <v>860</v>
      </c>
      <c r="N25" s="28">
        <f t="shared" si="0"/>
        <v>1775</v>
      </c>
      <c r="O25" s="28">
        <f t="shared" si="0"/>
        <v>1050</v>
      </c>
      <c r="P25" s="28">
        <f t="shared" si="0"/>
        <v>1075</v>
      </c>
      <c r="Q25" s="28">
        <f t="shared" si="0"/>
        <v>1050</v>
      </c>
      <c r="R25" s="28">
        <f t="shared" si="0"/>
        <v>975</v>
      </c>
      <c r="S25" s="28">
        <f t="shared" si="0"/>
        <v>500</v>
      </c>
      <c r="T25" s="28">
        <f>SUM(T2:T24)</f>
        <v>1350</v>
      </c>
      <c r="U25" s="28">
        <f>SUM(U2:U24)</f>
        <v>0</v>
      </c>
      <c r="V25" s="28">
        <f>SUM(V2:V24)</f>
        <v>1550</v>
      </c>
      <c r="W25" s="28">
        <f>SUM(W2:W24)</f>
        <v>1575</v>
      </c>
      <c r="X25" s="28">
        <f t="shared" ref="X25:Y25" si="1">SUM(X2:X24)</f>
        <v>0</v>
      </c>
      <c r="Y25" s="28">
        <f t="shared" si="1"/>
        <v>250</v>
      </c>
      <c r="Z25" s="28">
        <f t="shared" ref="Z25:AN25" si="2">SUM(Z2:Z24)</f>
        <v>1690</v>
      </c>
      <c r="AA25" s="28">
        <f t="shared" si="2"/>
        <v>1045</v>
      </c>
      <c r="AB25" s="28">
        <f t="shared" si="2"/>
        <v>1045</v>
      </c>
      <c r="AC25" s="28">
        <f t="shared" si="2"/>
        <v>1210</v>
      </c>
      <c r="AD25" s="28">
        <f t="shared" si="2"/>
        <v>1060</v>
      </c>
      <c r="AE25" s="28">
        <f t="shared" si="2"/>
        <v>1080</v>
      </c>
      <c r="AF25" s="28">
        <f t="shared" si="2"/>
        <v>945</v>
      </c>
      <c r="AG25" s="28">
        <f t="shared" si="2"/>
        <v>945</v>
      </c>
      <c r="AH25" s="28">
        <f t="shared" si="2"/>
        <v>945</v>
      </c>
      <c r="AI25" s="28">
        <f t="shared" si="2"/>
        <v>850</v>
      </c>
      <c r="AJ25" s="28">
        <f t="shared" si="2"/>
        <v>780</v>
      </c>
      <c r="AK25" s="28">
        <f t="shared" si="2"/>
        <v>725</v>
      </c>
      <c r="AL25" s="28">
        <f t="shared" si="2"/>
        <v>800</v>
      </c>
      <c r="AM25" s="28">
        <f t="shared" si="2"/>
        <v>735</v>
      </c>
      <c r="AN25" s="28">
        <f t="shared" si="2"/>
        <v>780</v>
      </c>
      <c r="AO25" s="28">
        <f t="shared" ref="AO25:AP25" si="3">SUM(AO2:AO24)</f>
        <v>660</v>
      </c>
      <c r="AP25" s="28">
        <f t="shared" si="3"/>
        <v>630</v>
      </c>
      <c r="AR25" s="2" t="s">
        <v>92</v>
      </c>
      <c r="AS25" s="2" t="s">
        <v>94</v>
      </c>
    </row>
    <row r="26" spans="1:45" s="1" customFormat="1" ht="21">
      <c r="A26" s="56" t="s">
        <v>12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7"/>
      <c r="X26" s="36"/>
      <c r="Y26" s="36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R26" s="2" t="s">
        <v>93</v>
      </c>
      <c r="AS26" s="2" t="s">
        <v>95</v>
      </c>
    </row>
    <row r="27" spans="1:45">
      <c r="A27" s="2" t="s">
        <v>13</v>
      </c>
      <c r="B27" s="12">
        <v>455</v>
      </c>
      <c r="C27" s="12">
        <v>680</v>
      </c>
      <c r="D27" s="12">
        <v>0</v>
      </c>
      <c r="E27" s="12">
        <v>450</v>
      </c>
      <c r="F27" s="12">
        <v>0</v>
      </c>
      <c r="G27" s="12">
        <v>0</v>
      </c>
      <c r="H27" s="7">
        <v>0</v>
      </c>
      <c r="I27" s="7">
        <v>700</v>
      </c>
      <c r="J27" s="7">
        <v>250</v>
      </c>
      <c r="K27" s="7">
        <v>900</v>
      </c>
      <c r="L27" s="12">
        <v>0</v>
      </c>
      <c r="M27" s="12">
        <v>0</v>
      </c>
      <c r="N27" s="7">
        <v>1450</v>
      </c>
      <c r="O27" s="7">
        <v>450</v>
      </c>
      <c r="P27" s="12">
        <v>0</v>
      </c>
      <c r="Q27" s="12">
        <v>0</v>
      </c>
      <c r="R27" s="7">
        <v>690</v>
      </c>
      <c r="S27" s="7">
        <v>0</v>
      </c>
      <c r="T27" s="7">
        <v>699</v>
      </c>
      <c r="U27" s="7">
        <v>0</v>
      </c>
      <c r="V27" s="7">
        <v>590</v>
      </c>
      <c r="W27" s="12">
        <v>0</v>
      </c>
      <c r="X27" s="7">
        <v>895</v>
      </c>
      <c r="Y27" s="12">
        <v>0</v>
      </c>
      <c r="Z27" s="12">
        <v>0</v>
      </c>
      <c r="AA27" s="7">
        <v>1000</v>
      </c>
      <c r="AB27" s="7">
        <v>1000</v>
      </c>
      <c r="AC27" s="7">
        <v>660</v>
      </c>
      <c r="AD27" s="7"/>
      <c r="AE27" s="7">
        <v>660</v>
      </c>
      <c r="AF27" s="7">
        <v>600</v>
      </c>
      <c r="AG27" s="7">
        <v>630</v>
      </c>
      <c r="AH27" s="7">
        <v>640</v>
      </c>
      <c r="AI27" s="7"/>
      <c r="AJ27" s="7">
        <v>710</v>
      </c>
      <c r="AK27" s="7"/>
      <c r="AL27" s="7">
        <v>710</v>
      </c>
      <c r="AM27" s="7">
        <v>710</v>
      </c>
      <c r="AN27" s="7">
        <v>715</v>
      </c>
      <c r="AO27" s="7">
        <v>649</v>
      </c>
      <c r="AP27" s="7">
        <v>0</v>
      </c>
      <c r="AR27" s="4" t="s">
        <v>97</v>
      </c>
      <c r="AS27" s="4" t="s">
        <v>98</v>
      </c>
    </row>
    <row r="28" spans="1:45">
      <c r="A28" s="2" t="s">
        <v>14</v>
      </c>
      <c r="B28" s="12">
        <v>100</v>
      </c>
      <c r="C28" s="12">
        <v>100</v>
      </c>
      <c r="D28" s="12">
        <v>0</v>
      </c>
      <c r="E28" s="12">
        <v>0</v>
      </c>
      <c r="F28" s="12">
        <v>0</v>
      </c>
      <c r="G28" s="12">
        <v>190</v>
      </c>
      <c r="H28" s="7">
        <v>200</v>
      </c>
      <c r="I28" s="7">
        <v>510</v>
      </c>
      <c r="J28" s="7">
        <v>250</v>
      </c>
      <c r="K28" s="7">
        <v>250</v>
      </c>
      <c r="L28" s="12">
        <v>0</v>
      </c>
      <c r="M28" s="12">
        <v>0</v>
      </c>
      <c r="N28" s="7">
        <v>260</v>
      </c>
      <c r="O28" s="7">
        <v>300</v>
      </c>
      <c r="P28" s="7">
        <v>315</v>
      </c>
      <c r="Q28" s="12">
        <v>308</v>
      </c>
      <c r="R28" s="7">
        <v>310</v>
      </c>
      <c r="S28" s="7">
        <v>250</v>
      </c>
      <c r="T28" s="7">
        <v>230</v>
      </c>
      <c r="U28" s="7">
        <v>0</v>
      </c>
      <c r="V28" s="7">
        <v>240</v>
      </c>
      <c r="W28" s="7">
        <v>240</v>
      </c>
      <c r="X28" s="12">
        <v>0</v>
      </c>
      <c r="Y28" s="12">
        <v>0</v>
      </c>
      <c r="Z28" s="12">
        <v>0</v>
      </c>
      <c r="AA28" s="7"/>
      <c r="AB28" s="7">
        <v>667</v>
      </c>
      <c r="AC28" s="7">
        <v>250</v>
      </c>
      <c r="AD28" s="7">
        <v>100</v>
      </c>
      <c r="AE28" s="7">
        <v>200</v>
      </c>
      <c r="AG28" s="7">
        <v>500</v>
      </c>
      <c r="AH28" s="7">
        <v>300</v>
      </c>
      <c r="AI28" s="7">
        <v>300</v>
      </c>
      <c r="AJ28" s="7"/>
      <c r="AK28" s="7"/>
      <c r="AL28" s="7">
        <v>300</v>
      </c>
      <c r="AM28" s="7">
        <v>290</v>
      </c>
      <c r="AN28" s="7"/>
      <c r="AO28" s="7">
        <v>460</v>
      </c>
      <c r="AP28" s="7">
        <v>340</v>
      </c>
      <c r="AR28" s="2" t="s">
        <v>100</v>
      </c>
      <c r="AS28" s="2" t="s">
        <v>102</v>
      </c>
    </row>
    <row r="29" spans="1:45">
      <c r="A29" s="2" t="s">
        <v>55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7">
        <v>775</v>
      </c>
      <c r="R29" s="7">
        <v>0</v>
      </c>
      <c r="S29" s="7">
        <v>0</v>
      </c>
      <c r="T29" s="7">
        <v>0</v>
      </c>
      <c r="U29" s="7">
        <v>0</v>
      </c>
      <c r="V29" s="12">
        <v>0</v>
      </c>
      <c r="W29" s="7">
        <v>706</v>
      </c>
      <c r="X29" s="12">
        <v>0</v>
      </c>
      <c r="Y29" s="12">
        <v>0</v>
      </c>
      <c r="Z29" s="12">
        <v>0</v>
      </c>
      <c r="AA29" s="7"/>
      <c r="AB29" s="7"/>
      <c r="AC29" s="7"/>
      <c r="AD29" s="7">
        <v>745</v>
      </c>
      <c r="AE29" s="7"/>
      <c r="AF29" s="7"/>
      <c r="AG29" s="7"/>
      <c r="AH29" s="7"/>
      <c r="AI29" s="7">
        <v>250</v>
      </c>
      <c r="AJ29" s="7"/>
      <c r="AK29" s="7"/>
      <c r="AL29" s="7"/>
      <c r="AM29" s="7"/>
      <c r="AN29" s="7"/>
      <c r="AO29" s="7"/>
      <c r="AP29" s="7"/>
      <c r="AR29" s="2" t="s">
        <v>101</v>
      </c>
      <c r="AS29" s="2" t="s">
        <v>76</v>
      </c>
    </row>
    <row r="30" spans="1:45">
      <c r="A30" s="2" t="s">
        <v>15</v>
      </c>
      <c r="B30" s="12">
        <v>26</v>
      </c>
      <c r="C30" s="12">
        <v>60</v>
      </c>
      <c r="D30" s="12">
        <v>30</v>
      </c>
      <c r="E30" s="12">
        <v>0</v>
      </c>
      <c r="F30" s="12">
        <v>0</v>
      </c>
      <c r="G30" s="12">
        <v>60</v>
      </c>
      <c r="H30" s="12">
        <v>0</v>
      </c>
      <c r="I30" s="7">
        <v>0</v>
      </c>
      <c r="J30" s="7">
        <v>0</v>
      </c>
      <c r="K30" s="7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7">
        <v>0</v>
      </c>
      <c r="S30" s="7">
        <v>0</v>
      </c>
      <c r="T30" s="7">
        <v>0</v>
      </c>
      <c r="U30" s="7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R30" s="2" t="s">
        <v>104</v>
      </c>
      <c r="AS30" s="2" t="s">
        <v>107</v>
      </c>
    </row>
    <row r="31" spans="1:45">
      <c r="A31" s="2" t="s">
        <v>16</v>
      </c>
      <c r="B31" s="12">
        <v>0</v>
      </c>
      <c r="C31" s="12">
        <v>0</v>
      </c>
      <c r="D31" s="12">
        <v>720</v>
      </c>
      <c r="E31" s="12">
        <v>0</v>
      </c>
      <c r="F31" s="12">
        <v>0</v>
      </c>
      <c r="G31" s="12">
        <v>695</v>
      </c>
      <c r="H31" s="7">
        <v>0</v>
      </c>
      <c r="I31" s="7">
        <v>0</v>
      </c>
      <c r="J31" s="7">
        <v>0</v>
      </c>
      <c r="K31" s="7">
        <v>575</v>
      </c>
      <c r="L31" s="12">
        <v>0</v>
      </c>
      <c r="M31" s="7">
        <v>440</v>
      </c>
      <c r="N31" s="12">
        <v>0</v>
      </c>
      <c r="O31" s="12">
        <v>0</v>
      </c>
      <c r="P31" s="7">
        <v>550</v>
      </c>
      <c r="Q31" s="12">
        <v>0</v>
      </c>
      <c r="R31" s="7">
        <v>0</v>
      </c>
      <c r="S31" s="7">
        <v>0</v>
      </c>
      <c r="T31" s="7">
        <v>0</v>
      </c>
      <c r="U31" s="7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>
        <v>730</v>
      </c>
      <c r="AL31" s="7"/>
      <c r="AM31" s="7"/>
      <c r="AN31" s="7"/>
      <c r="AO31" s="7"/>
      <c r="AP31" s="7">
        <v>649</v>
      </c>
      <c r="AR31" s="2" t="s">
        <v>105</v>
      </c>
      <c r="AS31" s="2" t="s">
        <v>108</v>
      </c>
    </row>
    <row r="32" spans="1:45">
      <c r="A32" s="2" t="s">
        <v>26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7">
        <v>0</v>
      </c>
      <c r="I32" s="7">
        <v>0</v>
      </c>
      <c r="J32" s="7">
        <v>0</v>
      </c>
      <c r="K32" s="7">
        <v>935</v>
      </c>
      <c r="L32" s="7">
        <v>850</v>
      </c>
      <c r="M32" s="7">
        <v>500</v>
      </c>
      <c r="N32" s="12">
        <v>0</v>
      </c>
      <c r="O32" s="12">
        <v>0</v>
      </c>
      <c r="P32" s="12">
        <v>0</v>
      </c>
      <c r="Q32" s="12">
        <v>0</v>
      </c>
      <c r="R32" s="7">
        <v>0</v>
      </c>
      <c r="S32" s="7">
        <v>0</v>
      </c>
      <c r="T32" s="7">
        <v>0</v>
      </c>
      <c r="U32" s="7">
        <v>0</v>
      </c>
      <c r="V32" s="12">
        <v>0</v>
      </c>
      <c r="W32" s="12">
        <v>0</v>
      </c>
      <c r="X32" s="12">
        <v>0</v>
      </c>
      <c r="Y32" s="7">
        <v>1000</v>
      </c>
      <c r="Z32" s="12">
        <v>0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R32" s="2" t="s">
        <v>106</v>
      </c>
      <c r="AS32" s="2" t="s">
        <v>109</v>
      </c>
    </row>
    <row r="33" spans="1:45">
      <c r="A33" s="2" t="s">
        <v>99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7">
        <v>1880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R33" s="2" t="s">
        <v>110</v>
      </c>
      <c r="AS33" s="2" t="s">
        <v>113</v>
      </c>
    </row>
    <row r="34" spans="1:45">
      <c r="A34" s="2" t="s">
        <v>27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7">
        <v>0</v>
      </c>
      <c r="I34" s="7">
        <v>0</v>
      </c>
      <c r="J34" s="7">
        <v>0</v>
      </c>
      <c r="K34" s="7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7">
        <v>0</v>
      </c>
      <c r="S34" s="7">
        <v>30</v>
      </c>
      <c r="T34" s="7">
        <v>45</v>
      </c>
      <c r="U34" s="7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>
        <v>45</v>
      </c>
      <c r="AM34" s="7"/>
      <c r="AN34" s="7"/>
      <c r="AO34" s="7"/>
      <c r="AP34" s="7"/>
      <c r="AR34" s="2" t="s">
        <v>111</v>
      </c>
      <c r="AS34" s="2" t="s">
        <v>74</v>
      </c>
    </row>
    <row r="35" spans="1:45">
      <c r="A35" s="2" t="s">
        <v>17</v>
      </c>
      <c r="B35" s="12">
        <v>0</v>
      </c>
      <c r="C35" s="12">
        <v>0</v>
      </c>
      <c r="D35" s="12">
        <v>0</v>
      </c>
      <c r="E35" s="12">
        <v>0</v>
      </c>
      <c r="F35" s="12">
        <v>50</v>
      </c>
      <c r="G35" s="12">
        <v>0</v>
      </c>
      <c r="H35" s="7">
        <v>0</v>
      </c>
      <c r="I35" s="7">
        <v>0</v>
      </c>
      <c r="J35" s="7">
        <v>30</v>
      </c>
      <c r="K35" s="7">
        <v>380</v>
      </c>
      <c r="L35" s="12">
        <v>0</v>
      </c>
      <c r="M35" s="12">
        <v>0</v>
      </c>
      <c r="N35" s="12">
        <v>0</v>
      </c>
      <c r="O35" s="7">
        <v>35</v>
      </c>
      <c r="P35" s="7">
        <v>31</v>
      </c>
      <c r="Q35" s="12">
        <v>0</v>
      </c>
      <c r="R35" s="7">
        <v>0</v>
      </c>
      <c r="S35" s="7">
        <v>400</v>
      </c>
      <c r="T35" s="7">
        <v>70</v>
      </c>
      <c r="U35" s="7">
        <v>120</v>
      </c>
      <c r="V35" s="12">
        <v>0</v>
      </c>
      <c r="W35" s="37">
        <v>30</v>
      </c>
      <c r="X35" s="12">
        <v>0</v>
      </c>
      <c r="Y35" s="12">
        <v>0</v>
      </c>
      <c r="Z35" s="12">
        <v>0</v>
      </c>
      <c r="AA35" s="7"/>
      <c r="AB35" s="7"/>
      <c r="AC35" s="7"/>
      <c r="AD35" s="7"/>
      <c r="AE35" s="7"/>
      <c r="AF35" s="7"/>
      <c r="AG35" s="7">
        <v>95</v>
      </c>
      <c r="AH35" s="7">
        <v>40</v>
      </c>
      <c r="AI35" s="7">
        <v>270</v>
      </c>
      <c r="AJ35" s="7"/>
      <c r="AK35" s="7"/>
      <c r="AL35" s="7">
        <v>30</v>
      </c>
      <c r="AM35" s="7"/>
      <c r="AN35" s="7"/>
      <c r="AO35" s="7"/>
      <c r="AP35" s="7"/>
      <c r="AR35" s="2" t="s">
        <v>112</v>
      </c>
      <c r="AS35" s="2" t="s">
        <v>72</v>
      </c>
    </row>
    <row r="36" spans="1:45">
      <c r="A36" s="13" t="s">
        <v>63</v>
      </c>
      <c r="B36" s="14">
        <f>SUM(B27:B35)</f>
        <v>581</v>
      </c>
      <c r="C36" s="14">
        <f t="shared" ref="C36" si="4">SUM(C27:C35)</f>
        <v>840</v>
      </c>
      <c r="D36" s="14">
        <f t="shared" ref="D36" si="5">SUM(D27:D35)</f>
        <v>750</v>
      </c>
      <c r="E36" s="14">
        <f t="shared" ref="E36" si="6">SUM(E27:E35)</f>
        <v>450</v>
      </c>
      <c r="F36" s="14">
        <f t="shared" ref="F36" si="7">SUM(F27:F35)</f>
        <v>50</v>
      </c>
      <c r="G36" s="14">
        <f t="shared" ref="G36" si="8">SUM(G27:G35)</f>
        <v>945</v>
      </c>
      <c r="H36" s="14">
        <f t="shared" ref="H36" si="9">SUM(H27:H35)</f>
        <v>200</v>
      </c>
      <c r="I36" s="14">
        <f t="shared" ref="I36" si="10">SUM(I27:I35)</f>
        <v>1210</v>
      </c>
      <c r="J36" s="14">
        <f t="shared" ref="J36" si="11">SUM(J27:J35)</f>
        <v>530</v>
      </c>
      <c r="K36" s="14">
        <f t="shared" ref="K36" si="12">SUM(K27:K35)</f>
        <v>3040</v>
      </c>
      <c r="L36" s="14">
        <f t="shared" ref="L36" si="13">SUM(L27:L35)</f>
        <v>850</v>
      </c>
      <c r="M36" s="14">
        <f t="shared" ref="M36" si="14">SUM(M27:M35)</f>
        <v>940</v>
      </c>
      <c r="N36" s="14">
        <f t="shared" ref="N36" si="15">SUM(N27:N35)</f>
        <v>1710</v>
      </c>
      <c r="O36" s="14">
        <f t="shared" ref="O36" si="16">SUM(O27:O35)</f>
        <v>785</v>
      </c>
      <c r="P36" s="14">
        <f t="shared" ref="P36" si="17">SUM(P27:P35)</f>
        <v>896</v>
      </c>
      <c r="Q36" s="14">
        <f t="shared" ref="Q36" si="18">SUM(Q27:Q35)</f>
        <v>1083</v>
      </c>
      <c r="R36" s="14">
        <f t="shared" ref="R36" si="19">SUM(R27:R35)</f>
        <v>1000</v>
      </c>
      <c r="S36" s="14">
        <f>SUM(S27:S35)</f>
        <v>680</v>
      </c>
      <c r="T36" s="14">
        <f>SUM(T27:T35)</f>
        <v>1044</v>
      </c>
      <c r="U36" s="14">
        <f>SUM(U27:U35)</f>
        <v>120</v>
      </c>
      <c r="V36" s="14">
        <f t="shared" ref="V36:Y36" si="20">SUM(V27:V35)</f>
        <v>830</v>
      </c>
      <c r="W36" s="14">
        <f t="shared" si="20"/>
        <v>976</v>
      </c>
      <c r="X36" s="14">
        <f t="shared" si="20"/>
        <v>895</v>
      </c>
      <c r="Y36" s="14">
        <f t="shared" si="20"/>
        <v>1000</v>
      </c>
      <c r="Z36" s="14">
        <f>SUM(Z27:Z35)</f>
        <v>1880</v>
      </c>
      <c r="AA36" s="14">
        <f>SUM(AA27:AA35)</f>
        <v>1000</v>
      </c>
      <c r="AB36" s="14">
        <f>SUM(AB27:AB35)</f>
        <v>1667</v>
      </c>
      <c r="AC36" s="14">
        <f t="shared" ref="AC36:AH36" si="21">SUM(AC27:AC35)</f>
        <v>910</v>
      </c>
      <c r="AD36" s="14">
        <f t="shared" si="21"/>
        <v>845</v>
      </c>
      <c r="AE36" s="14">
        <f t="shared" si="21"/>
        <v>860</v>
      </c>
      <c r="AF36" s="14">
        <f t="shared" si="21"/>
        <v>600</v>
      </c>
      <c r="AG36" s="14">
        <f t="shared" si="21"/>
        <v>1225</v>
      </c>
      <c r="AH36" s="14">
        <f t="shared" si="21"/>
        <v>980</v>
      </c>
      <c r="AI36" s="14">
        <f t="shared" ref="AI36:AP36" si="22">SUM(AI27:AI35)</f>
        <v>820</v>
      </c>
      <c r="AJ36" s="14">
        <f t="shared" si="22"/>
        <v>710</v>
      </c>
      <c r="AK36" s="14">
        <f t="shared" si="22"/>
        <v>730</v>
      </c>
      <c r="AL36" s="14">
        <f t="shared" si="22"/>
        <v>1085</v>
      </c>
      <c r="AM36" s="14">
        <f t="shared" si="22"/>
        <v>1000</v>
      </c>
      <c r="AN36" s="14">
        <f t="shared" si="22"/>
        <v>715</v>
      </c>
      <c r="AO36" s="14">
        <f t="shared" si="22"/>
        <v>1109</v>
      </c>
      <c r="AP36" s="14">
        <f t="shared" si="22"/>
        <v>989</v>
      </c>
      <c r="AR36" s="2" t="s">
        <v>114</v>
      </c>
      <c r="AS36" s="2" t="s">
        <v>115</v>
      </c>
    </row>
    <row r="37" spans="1:45">
      <c r="A37" s="2" t="s">
        <v>45</v>
      </c>
      <c r="B37" s="10">
        <f>B25-B36</f>
        <v>-15</v>
      </c>
      <c r="C37" s="10">
        <f t="shared" ref="C37:S37" si="23">C25-C36</f>
        <v>-40</v>
      </c>
      <c r="D37" s="10">
        <f t="shared" si="23"/>
        <v>80</v>
      </c>
      <c r="E37" s="10">
        <f t="shared" si="23"/>
        <v>250</v>
      </c>
      <c r="F37" s="10">
        <f t="shared" si="23"/>
        <v>-50</v>
      </c>
      <c r="G37" s="10">
        <f t="shared" si="23"/>
        <v>-120</v>
      </c>
      <c r="H37" s="10">
        <f t="shared" si="23"/>
        <v>-200</v>
      </c>
      <c r="I37" s="10">
        <f t="shared" si="23"/>
        <v>290</v>
      </c>
      <c r="J37" s="10">
        <f t="shared" si="23"/>
        <v>345</v>
      </c>
      <c r="K37" s="10">
        <f t="shared" si="23"/>
        <v>-940</v>
      </c>
      <c r="L37" s="10">
        <f t="shared" si="23"/>
        <v>70</v>
      </c>
      <c r="M37" s="10">
        <f t="shared" si="23"/>
        <v>-80</v>
      </c>
      <c r="N37" s="10">
        <f t="shared" si="23"/>
        <v>65</v>
      </c>
      <c r="O37" s="10">
        <f t="shared" si="23"/>
        <v>265</v>
      </c>
      <c r="P37" s="10">
        <f t="shared" si="23"/>
        <v>179</v>
      </c>
      <c r="Q37" s="10">
        <f t="shared" si="23"/>
        <v>-33</v>
      </c>
      <c r="R37" s="10">
        <f t="shared" si="23"/>
        <v>-25</v>
      </c>
      <c r="S37" s="10">
        <f t="shared" si="23"/>
        <v>-180</v>
      </c>
      <c r="T37" s="10">
        <f t="shared" ref="T37" si="24">T25-T36</f>
        <v>306</v>
      </c>
      <c r="U37" s="10">
        <f>U25-U36</f>
        <v>-120</v>
      </c>
      <c r="V37" s="10">
        <f t="shared" ref="V37:Y37" si="25">V25-V36</f>
        <v>720</v>
      </c>
      <c r="W37" s="10">
        <f t="shared" si="25"/>
        <v>599</v>
      </c>
      <c r="X37" s="10">
        <f t="shared" si="25"/>
        <v>-895</v>
      </c>
      <c r="Y37" s="10">
        <f t="shared" si="25"/>
        <v>-750</v>
      </c>
      <c r="Z37" s="10">
        <f>Z25-Z36</f>
        <v>-190</v>
      </c>
      <c r="AA37" s="10">
        <f>AA25-AA36</f>
        <v>45</v>
      </c>
      <c r="AB37" s="10">
        <f>AB25-AB36</f>
        <v>-622</v>
      </c>
      <c r="AC37" s="10">
        <f t="shared" ref="AC37:AP37" si="26">AC25-AC36</f>
        <v>300</v>
      </c>
      <c r="AD37" s="10">
        <f t="shared" si="26"/>
        <v>215</v>
      </c>
      <c r="AE37" s="10">
        <f t="shared" si="26"/>
        <v>220</v>
      </c>
      <c r="AF37" s="10">
        <f>AF25-AF36</f>
        <v>345</v>
      </c>
      <c r="AG37" s="10">
        <f t="shared" si="26"/>
        <v>-280</v>
      </c>
      <c r="AH37" s="10">
        <f>AH25-AH36</f>
        <v>-35</v>
      </c>
      <c r="AI37" s="10">
        <f t="shared" si="26"/>
        <v>30</v>
      </c>
      <c r="AJ37" s="10">
        <f t="shared" si="26"/>
        <v>70</v>
      </c>
      <c r="AK37" s="10">
        <f t="shared" si="26"/>
        <v>-5</v>
      </c>
      <c r="AL37" s="10">
        <f t="shared" si="26"/>
        <v>-285</v>
      </c>
      <c r="AM37" s="10">
        <f t="shared" si="26"/>
        <v>-265</v>
      </c>
      <c r="AN37" s="10">
        <f t="shared" si="26"/>
        <v>65</v>
      </c>
      <c r="AO37" s="10">
        <f t="shared" si="26"/>
        <v>-449</v>
      </c>
      <c r="AP37" s="10">
        <f t="shared" si="26"/>
        <v>-359</v>
      </c>
      <c r="AR37" s="2" t="s">
        <v>116</v>
      </c>
      <c r="AS37" s="2" t="s">
        <v>117</v>
      </c>
    </row>
    <row r="38" spans="1:45">
      <c r="A38" s="2" t="s">
        <v>49</v>
      </c>
      <c r="B38" s="11">
        <f>SUM(B37:AP37)</f>
        <v>-1479</v>
      </c>
      <c r="C38" s="2" t="s">
        <v>50</v>
      </c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7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R38" s="2" t="s">
        <v>118</v>
      </c>
      <c r="AS38" s="2" t="s">
        <v>122</v>
      </c>
    </row>
    <row r="39" spans="1:45">
      <c r="AR39" s="2" t="s">
        <v>119</v>
      </c>
      <c r="AS39" s="2" t="s">
        <v>123</v>
      </c>
    </row>
    <row r="40" spans="1:45">
      <c r="A40" s="2" t="s">
        <v>96</v>
      </c>
      <c r="B40" s="7">
        <f>SUM('Monthly Collection'!B32:C32)</f>
        <v>1020</v>
      </c>
      <c r="AR40" s="2" t="s">
        <v>120</v>
      </c>
      <c r="AS40" s="2" t="s">
        <v>124</v>
      </c>
    </row>
    <row r="41" spans="1:45">
      <c r="AR41" s="2" t="s">
        <v>121</v>
      </c>
      <c r="AS41" s="2" t="s">
        <v>125</v>
      </c>
    </row>
    <row r="42" spans="1:45">
      <c r="A42" s="41" t="s">
        <v>49</v>
      </c>
      <c r="B42" s="40">
        <f>B40+B38</f>
        <v>-459</v>
      </c>
      <c r="C42" s="40" t="s">
        <v>50</v>
      </c>
      <c r="AR42" s="2" t="s">
        <v>132</v>
      </c>
      <c r="AS42" s="2" t="s">
        <v>134</v>
      </c>
    </row>
    <row r="43" spans="1:45">
      <c r="AR43" s="2" t="s">
        <v>133</v>
      </c>
      <c r="AS43" s="2" t="s">
        <v>135</v>
      </c>
    </row>
    <row r="44" spans="1:45">
      <c r="C44" s="20"/>
    </row>
    <row r="46" spans="1:45">
      <c r="C46" s="20"/>
    </row>
  </sheetData>
  <dataConsolidate/>
  <mergeCells count="1">
    <mergeCell ref="A26:W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L8" sqref="L8"/>
    </sheetView>
  </sheetViews>
  <sheetFormatPr defaultRowHeight="15"/>
  <cols>
    <col min="1" max="1" width="22.85546875" bestFit="1" customWidth="1"/>
    <col min="2" max="2" width="14.5703125" style="53" bestFit="1" customWidth="1"/>
  </cols>
  <sheetData>
    <row r="1" spans="1:3">
      <c r="A1" s="3" t="s">
        <v>0</v>
      </c>
      <c r="B1" s="49" t="s">
        <v>18</v>
      </c>
      <c r="C1" s="2"/>
    </row>
    <row r="2" spans="1:3">
      <c r="A2" s="48" t="s">
        <v>9</v>
      </c>
      <c r="B2" s="50">
        <v>34185</v>
      </c>
      <c r="C2" s="2"/>
    </row>
    <row r="3" spans="1:3" s="46" customFormat="1">
      <c r="A3" s="45" t="s">
        <v>3</v>
      </c>
      <c r="B3" s="51">
        <v>29318</v>
      </c>
      <c r="C3" s="45"/>
    </row>
    <row r="4" spans="1:3">
      <c r="A4" s="48" t="s">
        <v>8</v>
      </c>
      <c r="B4" s="50">
        <v>33833</v>
      </c>
      <c r="C4" s="2"/>
    </row>
    <row r="5" spans="1:3">
      <c r="A5" s="2" t="s">
        <v>10</v>
      </c>
      <c r="B5" s="49">
        <v>34008</v>
      </c>
      <c r="C5" s="2"/>
    </row>
    <row r="6" spans="1:3">
      <c r="A6" s="2" t="s">
        <v>11</v>
      </c>
      <c r="B6" s="49">
        <v>32960</v>
      </c>
      <c r="C6" s="2"/>
    </row>
    <row r="7" spans="1:3">
      <c r="A7" s="2" t="s">
        <v>7</v>
      </c>
      <c r="B7" s="49">
        <v>33620</v>
      </c>
      <c r="C7" s="2"/>
    </row>
    <row r="8" spans="1:3">
      <c r="A8" s="2" t="s">
        <v>6</v>
      </c>
      <c r="B8" s="49">
        <v>32309</v>
      </c>
      <c r="C8" s="2"/>
    </row>
    <row r="9" spans="1:3">
      <c r="A9" s="2" t="s">
        <v>2</v>
      </c>
      <c r="B9" s="49">
        <v>23787</v>
      </c>
      <c r="C9" s="2"/>
    </row>
    <row r="10" spans="1:3">
      <c r="A10" s="2" t="s">
        <v>1</v>
      </c>
      <c r="B10" s="49">
        <v>32506</v>
      </c>
      <c r="C10" s="2"/>
    </row>
    <row r="11" spans="1:3">
      <c r="A11" s="2" t="s">
        <v>103</v>
      </c>
      <c r="B11" s="49">
        <v>32953</v>
      </c>
      <c r="C11" s="2"/>
    </row>
    <row r="12" spans="1:3">
      <c r="A12" s="2" t="s">
        <v>5</v>
      </c>
      <c r="B12" s="49">
        <v>33003</v>
      </c>
      <c r="C12" s="2"/>
    </row>
    <row r="13" spans="1:3">
      <c r="A13" s="2" t="s">
        <v>19</v>
      </c>
      <c r="B13" s="49">
        <v>32900</v>
      </c>
      <c r="C13" s="2"/>
    </row>
    <row r="14" spans="1:3" s="46" customFormat="1">
      <c r="A14" s="45" t="s">
        <v>23</v>
      </c>
      <c r="B14" s="51">
        <v>29336</v>
      </c>
      <c r="C14" s="45"/>
    </row>
    <row r="15" spans="1:3" ht="15.75" customHeight="1">
      <c r="A15" s="4" t="s">
        <v>137</v>
      </c>
      <c r="B15" s="49">
        <v>22353</v>
      </c>
      <c r="C15" s="2"/>
    </row>
    <row r="16" spans="1:3">
      <c r="A16" s="2" t="s">
        <v>148</v>
      </c>
      <c r="B16" s="49">
        <v>31851</v>
      </c>
      <c r="C16" s="2"/>
    </row>
    <row r="17" spans="1:3">
      <c r="A17" s="4" t="s">
        <v>62</v>
      </c>
      <c r="B17" s="49">
        <v>40876</v>
      </c>
      <c r="C17" s="2"/>
    </row>
    <row r="18" spans="1:3">
      <c r="A18" s="2" t="s">
        <v>64</v>
      </c>
      <c r="B18" s="49">
        <v>34585</v>
      </c>
      <c r="C18" s="2"/>
    </row>
    <row r="19" spans="1:3">
      <c r="A19" s="2" t="s">
        <v>65</v>
      </c>
      <c r="B19" s="49">
        <v>33072</v>
      </c>
      <c r="C19" s="2"/>
    </row>
    <row r="20" spans="1:3">
      <c r="A20" s="47" t="s">
        <v>21</v>
      </c>
      <c r="B20" s="52">
        <v>32664</v>
      </c>
      <c r="C20" s="47"/>
    </row>
    <row r="21" spans="1:3">
      <c r="A21" s="55" t="s">
        <v>153</v>
      </c>
    </row>
  </sheetData>
  <sortState ref="A2:C15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D21" sqref="D21"/>
    </sheetView>
  </sheetViews>
  <sheetFormatPr defaultRowHeight="15"/>
  <cols>
    <col min="1" max="1" width="22.85546875" bestFit="1" customWidth="1"/>
    <col min="3" max="3" width="9.140625" customWidth="1"/>
    <col min="11" max="11" width="34.5703125" bestFit="1" customWidth="1"/>
  </cols>
  <sheetData>
    <row r="1" spans="1:11">
      <c r="A1" s="3" t="s">
        <v>0</v>
      </c>
      <c r="B1" s="3" t="s">
        <v>61</v>
      </c>
      <c r="C1" s="3" t="s">
        <v>83</v>
      </c>
    </row>
    <row r="2" spans="1:11">
      <c r="A2" s="2" t="s">
        <v>2</v>
      </c>
      <c r="B2" s="7">
        <v>0</v>
      </c>
      <c r="C2" s="7">
        <v>0</v>
      </c>
      <c r="J2" s="29"/>
      <c r="K2" s="26"/>
    </row>
    <row r="3" spans="1:11">
      <c r="A3" s="2" t="s">
        <v>3</v>
      </c>
      <c r="B3" s="7">
        <v>0</v>
      </c>
      <c r="C3" s="7">
        <v>0</v>
      </c>
      <c r="J3" s="30"/>
      <c r="K3" s="27"/>
    </row>
    <row r="4" spans="1:11">
      <c r="A4" s="2" t="s">
        <v>23</v>
      </c>
      <c r="B4" s="7">
        <v>0</v>
      </c>
      <c r="C4" s="7">
        <v>0</v>
      </c>
      <c r="J4" s="30"/>
      <c r="K4" s="31"/>
    </row>
    <row r="5" spans="1:11">
      <c r="A5" s="2" t="s">
        <v>21</v>
      </c>
      <c r="B5" s="7">
        <v>50</v>
      </c>
      <c r="C5" s="7">
        <v>50</v>
      </c>
      <c r="J5" s="30"/>
      <c r="K5" s="31"/>
    </row>
    <row r="6" spans="1:11">
      <c r="A6" s="2" t="s">
        <v>66</v>
      </c>
      <c r="B6" s="7">
        <v>0</v>
      </c>
      <c r="C6" s="7">
        <v>0</v>
      </c>
      <c r="J6" s="30"/>
      <c r="K6" s="31"/>
    </row>
    <row r="7" spans="1:11">
      <c r="A7" s="2" t="s">
        <v>1</v>
      </c>
      <c r="B7" s="7">
        <v>50</v>
      </c>
      <c r="C7" s="7">
        <v>50</v>
      </c>
      <c r="J7" s="30"/>
      <c r="K7" s="31"/>
    </row>
    <row r="8" spans="1:11">
      <c r="A8" s="2" t="s">
        <v>4</v>
      </c>
      <c r="B8" s="7">
        <v>50</v>
      </c>
      <c r="C8" s="7">
        <v>50</v>
      </c>
      <c r="J8" s="30"/>
      <c r="K8" s="31"/>
    </row>
    <row r="9" spans="1:11">
      <c r="A9" s="2" t="s">
        <v>5</v>
      </c>
      <c r="B9" s="7">
        <v>50</v>
      </c>
      <c r="C9" s="7">
        <v>50</v>
      </c>
      <c r="J9" s="30"/>
      <c r="K9" s="31"/>
    </row>
    <row r="10" spans="1:11">
      <c r="A10" s="2" t="s">
        <v>6</v>
      </c>
      <c r="B10" s="7">
        <v>50</v>
      </c>
      <c r="C10" s="7">
        <v>50</v>
      </c>
      <c r="J10" s="30"/>
      <c r="K10" s="31"/>
    </row>
    <row r="11" spans="1:11">
      <c r="A11" s="2" t="s">
        <v>7</v>
      </c>
      <c r="B11" s="7">
        <v>50</v>
      </c>
      <c r="C11" s="7">
        <v>50</v>
      </c>
      <c r="J11" s="30"/>
      <c r="K11" s="31"/>
    </row>
    <row r="12" spans="1:11">
      <c r="A12" s="2" t="s">
        <v>8</v>
      </c>
      <c r="B12" s="7">
        <v>50</v>
      </c>
      <c r="C12" s="7">
        <v>50</v>
      </c>
      <c r="J12" s="30"/>
      <c r="K12" s="27"/>
    </row>
    <row r="13" spans="1:11">
      <c r="A13" s="2" t="s">
        <v>9</v>
      </c>
      <c r="B13" s="7">
        <v>50</v>
      </c>
      <c r="C13" s="7">
        <v>50</v>
      </c>
      <c r="J13" s="30"/>
      <c r="K13" s="31"/>
    </row>
    <row r="14" spans="1:11">
      <c r="A14" s="2" t="s">
        <v>10</v>
      </c>
      <c r="B14" s="7">
        <v>50</v>
      </c>
      <c r="C14" s="7">
        <v>50</v>
      </c>
      <c r="J14" s="32"/>
      <c r="K14" s="33"/>
    </row>
    <row r="15" spans="1:11">
      <c r="A15" s="2" t="s">
        <v>11</v>
      </c>
      <c r="B15" s="7">
        <v>50</v>
      </c>
      <c r="C15" s="7">
        <v>50</v>
      </c>
      <c r="J15" s="32"/>
      <c r="K15" s="33"/>
    </row>
    <row r="16" spans="1:11">
      <c r="A16" s="2" t="s">
        <v>19</v>
      </c>
      <c r="B16" s="7">
        <v>50</v>
      </c>
      <c r="C16" s="7">
        <v>50</v>
      </c>
      <c r="J16" s="32"/>
      <c r="K16" s="33"/>
    </row>
    <row r="17" spans="1:11">
      <c r="A17" s="2" t="s">
        <v>48</v>
      </c>
      <c r="B17" s="7">
        <v>50</v>
      </c>
      <c r="C17" s="7">
        <v>50</v>
      </c>
      <c r="J17" s="30"/>
      <c r="K17" s="27"/>
    </row>
    <row r="18" spans="1:11">
      <c r="A18" s="2" t="s">
        <v>25</v>
      </c>
      <c r="B18" s="7">
        <v>50</v>
      </c>
      <c r="C18" s="7">
        <v>0</v>
      </c>
      <c r="J18" s="30"/>
      <c r="K18" s="31"/>
    </row>
    <row r="19" spans="1:11">
      <c r="A19" s="2" t="s">
        <v>58</v>
      </c>
      <c r="B19" s="7">
        <v>50</v>
      </c>
      <c r="C19" s="7">
        <v>0</v>
      </c>
      <c r="J19" s="34"/>
      <c r="K19" s="34"/>
    </row>
    <row r="20" spans="1:11">
      <c r="A20" s="2" t="s">
        <v>64</v>
      </c>
      <c r="B20" s="7">
        <v>0</v>
      </c>
      <c r="C20" s="7">
        <v>0</v>
      </c>
      <c r="J20" s="34"/>
      <c r="K20" s="34"/>
    </row>
    <row r="21" spans="1:11">
      <c r="A21" s="2" t="s">
        <v>65</v>
      </c>
      <c r="B21" s="7">
        <v>0</v>
      </c>
      <c r="C21" s="7">
        <v>0</v>
      </c>
      <c r="J21" s="34"/>
      <c r="K21" s="34"/>
    </row>
    <row r="22" spans="1:11">
      <c r="A22" s="25" t="s">
        <v>59</v>
      </c>
      <c r="B22" s="28">
        <f>SUM(B2:B21)</f>
        <v>700</v>
      </c>
      <c r="C22" s="28">
        <f>SUM(C2:C21)</f>
        <v>600</v>
      </c>
    </row>
    <row r="25" spans="1:11">
      <c r="A25" s="3" t="s">
        <v>86</v>
      </c>
      <c r="B25" s="2"/>
      <c r="C25" s="2"/>
    </row>
    <row r="26" spans="1:11">
      <c r="A26" s="2" t="s">
        <v>87</v>
      </c>
      <c r="B26" s="7">
        <v>120</v>
      </c>
      <c r="C26" s="7">
        <v>0</v>
      </c>
    </row>
    <row r="27" spans="1:11">
      <c r="A27" s="2" t="s">
        <v>88</v>
      </c>
      <c r="B27" s="7">
        <v>10</v>
      </c>
      <c r="C27" s="7">
        <v>0</v>
      </c>
    </row>
    <row r="28" spans="1:11">
      <c r="A28" s="2" t="s">
        <v>91</v>
      </c>
      <c r="B28" s="7">
        <v>0</v>
      </c>
      <c r="C28" s="7">
        <v>150</v>
      </c>
    </row>
    <row r="29" spans="1:11">
      <c r="A29" s="2"/>
      <c r="B29" s="7"/>
      <c r="C29" s="2"/>
    </row>
    <row r="30" spans="1:11">
      <c r="A30" s="13" t="s">
        <v>90</v>
      </c>
      <c r="B30" s="13">
        <f>SUM(B26:B29)</f>
        <v>130</v>
      </c>
      <c r="C30" s="13">
        <f>SUM(C26:C29)</f>
        <v>150</v>
      </c>
    </row>
    <row r="32" spans="1:11">
      <c r="A32" s="11" t="s">
        <v>89</v>
      </c>
      <c r="B32" s="11">
        <f>B22-B30</f>
        <v>570</v>
      </c>
      <c r="C32" s="11">
        <f t="shared" ref="C32" si="0">C22-C30</f>
        <v>450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0" sqref="C10"/>
    </sheetView>
  </sheetViews>
  <sheetFormatPr defaultRowHeight="15"/>
  <cols>
    <col min="1" max="1" width="23.85546875" bestFit="1" customWidth="1"/>
  </cols>
  <sheetData>
    <row r="1" spans="1:4">
      <c r="A1" s="54">
        <v>42216</v>
      </c>
      <c r="C1" t="s">
        <v>155</v>
      </c>
      <c r="D1" t="s">
        <v>152</v>
      </c>
    </row>
    <row r="2" spans="1:4">
      <c r="A2" t="s">
        <v>138</v>
      </c>
      <c r="B2">
        <v>220</v>
      </c>
      <c r="D2">
        <f>SUM(B2:B2)</f>
        <v>220</v>
      </c>
    </row>
    <row r="3" spans="1:4">
      <c r="A3" t="s">
        <v>139</v>
      </c>
      <c r="B3">
        <v>120</v>
      </c>
      <c r="D3">
        <f>SUM(B3:B3)</f>
        <v>120</v>
      </c>
    </row>
    <row r="4" spans="1:4">
      <c r="A4" t="s">
        <v>3</v>
      </c>
      <c r="B4">
        <v>150</v>
      </c>
      <c r="D4">
        <f>SUM(B4:B4)</f>
        <v>150</v>
      </c>
    </row>
    <row r="5" spans="1:4">
      <c r="A5" t="s">
        <v>140</v>
      </c>
      <c r="B5">
        <v>450</v>
      </c>
      <c r="D5">
        <f>SUM(B5:B5)</f>
        <v>450</v>
      </c>
    </row>
    <row r="7" spans="1:4">
      <c r="A7" t="s">
        <v>154</v>
      </c>
      <c r="B7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V27"/>
  <sheetViews>
    <sheetView topLeftCell="E1" workbookViewId="0">
      <selection activeCell="O5" sqref="O5"/>
    </sheetView>
  </sheetViews>
  <sheetFormatPr defaultRowHeight="15"/>
  <cols>
    <col min="5" max="5" width="26.85546875" bestFit="1" customWidth="1"/>
  </cols>
  <sheetData>
    <row r="3" spans="1:20">
      <c r="A3">
        <v>100</v>
      </c>
      <c r="B3">
        <v>6</v>
      </c>
      <c r="C3">
        <f>A3*B3</f>
        <v>600</v>
      </c>
      <c r="E3" t="s">
        <v>151</v>
      </c>
      <c r="G3">
        <v>1</v>
      </c>
    </row>
    <row r="4" spans="1:20">
      <c r="A4">
        <v>300</v>
      </c>
      <c r="B4">
        <v>1</v>
      </c>
      <c r="C4">
        <f t="shared" ref="C4:C9" si="0">A4*B4</f>
        <v>300</v>
      </c>
      <c r="E4" t="s">
        <v>126</v>
      </c>
      <c r="M4" t="s">
        <v>150</v>
      </c>
    </row>
    <row r="5" spans="1:20">
      <c r="A5">
        <v>225</v>
      </c>
      <c r="B5">
        <v>1</v>
      </c>
      <c r="C5">
        <v>225</v>
      </c>
      <c r="E5" t="s">
        <v>127</v>
      </c>
      <c r="N5" t="s">
        <v>143</v>
      </c>
      <c r="O5">
        <v>80</v>
      </c>
      <c r="P5">
        <v>2</v>
      </c>
      <c r="Q5">
        <v>6</v>
      </c>
      <c r="S5">
        <f>O5*P5*Q5</f>
        <v>960</v>
      </c>
      <c r="T5">
        <v>600</v>
      </c>
    </row>
    <row r="6" spans="1:20">
      <c r="A6">
        <v>180</v>
      </c>
      <c r="B6">
        <v>3</v>
      </c>
      <c r="C6">
        <f t="shared" si="0"/>
        <v>540</v>
      </c>
      <c r="E6" t="s">
        <v>131</v>
      </c>
      <c r="N6" t="s">
        <v>144</v>
      </c>
      <c r="O6">
        <v>70</v>
      </c>
      <c r="P6">
        <v>2</v>
      </c>
      <c r="Q6">
        <v>4</v>
      </c>
      <c r="S6">
        <f>O6*P6*Q6</f>
        <v>560</v>
      </c>
      <c r="T6">
        <v>360</v>
      </c>
    </row>
    <row r="7" spans="1:20">
      <c r="A7">
        <v>130</v>
      </c>
      <c r="B7">
        <v>4</v>
      </c>
      <c r="C7">
        <f t="shared" si="0"/>
        <v>520</v>
      </c>
      <c r="E7" t="s">
        <v>130</v>
      </c>
      <c r="L7">
        <v>2220</v>
      </c>
      <c r="N7" t="s">
        <v>145</v>
      </c>
      <c r="O7">
        <v>60</v>
      </c>
      <c r="P7">
        <v>2</v>
      </c>
      <c r="Q7">
        <v>4</v>
      </c>
      <c r="S7">
        <f>O7*P7*Q7</f>
        <v>480</v>
      </c>
      <c r="T7">
        <v>400</v>
      </c>
    </row>
    <row r="8" spans="1:20">
      <c r="A8">
        <v>130</v>
      </c>
      <c r="B8">
        <v>1</v>
      </c>
      <c r="C8">
        <f t="shared" si="0"/>
        <v>130</v>
      </c>
      <c r="E8" t="s">
        <v>129</v>
      </c>
      <c r="N8" t="s">
        <v>146</v>
      </c>
      <c r="O8">
        <v>50</v>
      </c>
      <c r="P8">
        <v>2</v>
      </c>
      <c r="Q8">
        <v>2</v>
      </c>
      <c r="S8">
        <f>O8*P8*Q8</f>
        <v>200</v>
      </c>
      <c r="T8">
        <v>140</v>
      </c>
    </row>
    <row r="9" spans="1:20">
      <c r="A9">
        <v>90</v>
      </c>
      <c r="B9">
        <v>2</v>
      </c>
      <c r="C9">
        <f t="shared" si="0"/>
        <v>180</v>
      </c>
      <c r="E9" t="s">
        <v>128</v>
      </c>
      <c r="S9">
        <f>SUM(S5:S8)</f>
        <v>2200</v>
      </c>
      <c r="T9">
        <f>SUM(T5:T8)</f>
        <v>1500</v>
      </c>
    </row>
    <row r="13" spans="1:20">
      <c r="P13" t="s">
        <v>147</v>
      </c>
    </row>
    <row r="15" spans="1:20">
      <c r="J15" s="44"/>
      <c r="K15" s="26"/>
    </row>
    <row r="16" spans="1:20">
      <c r="J16" s="44"/>
      <c r="K16" s="26"/>
    </row>
    <row r="17" spans="8:22">
      <c r="J17" s="44"/>
      <c r="K17" s="26"/>
    </row>
    <row r="18" spans="8:22">
      <c r="H18">
        <v>750</v>
      </c>
      <c r="I18" t="s">
        <v>142</v>
      </c>
      <c r="K18" s="42"/>
    </row>
    <row r="19" spans="8:22">
      <c r="H19">
        <v>750</v>
      </c>
      <c r="I19" t="s">
        <v>142</v>
      </c>
    </row>
    <row r="20" spans="8:22">
      <c r="H20">
        <v>340</v>
      </c>
      <c r="I20" t="s">
        <v>14</v>
      </c>
    </row>
    <row r="21" spans="8:22">
      <c r="H21">
        <v>340</v>
      </c>
      <c r="I21" t="s">
        <v>14</v>
      </c>
    </row>
    <row r="22" spans="8:22">
      <c r="H22">
        <v>40</v>
      </c>
      <c r="I22" t="s">
        <v>141</v>
      </c>
      <c r="O22" t="s">
        <v>4</v>
      </c>
    </row>
    <row r="23" spans="8:22">
      <c r="O23">
        <v>1500</v>
      </c>
      <c r="Q23" t="s">
        <v>143</v>
      </c>
      <c r="R23">
        <v>110</v>
      </c>
      <c r="S23">
        <v>1</v>
      </c>
      <c r="T23">
        <v>6</v>
      </c>
      <c r="V23">
        <f>R23*S23*T23</f>
        <v>660</v>
      </c>
    </row>
    <row r="24" spans="8:22">
      <c r="Q24" t="s">
        <v>144</v>
      </c>
      <c r="R24">
        <v>95</v>
      </c>
      <c r="S24">
        <v>1</v>
      </c>
      <c r="T24">
        <v>4</v>
      </c>
      <c r="V24">
        <f>R24*S24*T24</f>
        <v>380</v>
      </c>
    </row>
    <row r="25" spans="8:22">
      <c r="Q25" t="s">
        <v>145</v>
      </c>
      <c r="R25">
        <v>80</v>
      </c>
      <c r="S25">
        <v>1</v>
      </c>
      <c r="T25">
        <v>4</v>
      </c>
      <c r="V25">
        <f>R25*S25*T25</f>
        <v>320</v>
      </c>
    </row>
    <row r="26" spans="8:22">
      <c r="Q26" t="s">
        <v>146</v>
      </c>
      <c r="R26">
        <v>70</v>
      </c>
      <c r="S26">
        <v>1</v>
      </c>
      <c r="T26">
        <v>2</v>
      </c>
      <c r="V26">
        <f>R26*S26*T26</f>
        <v>140</v>
      </c>
    </row>
    <row r="27" spans="8:22">
      <c r="V27">
        <f>SUM(V23:V26)</f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Birth Day Events</vt:lpstr>
      <vt:lpstr>Birthday Days</vt:lpstr>
      <vt:lpstr>Monthly Collection</vt:lpstr>
      <vt:lpstr>(-)Balance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</dc:creator>
  <cp:lastModifiedBy>Bosco</cp:lastModifiedBy>
  <dcterms:created xsi:type="dcterms:W3CDTF">2013-12-31T10:02:57Z</dcterms:created>
  <dcterms:modified xsi:type="dcterms:W3CDTF">2015-08-04T08:56:24Z</dcterms:modified>
</cp:coreProperties>
</file>