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tho\Documents\GitHub\PTUT\"/>
    </mc:Choice>
  </mc:AlternateContent>
  <xr:revisionPtr revIDLastSave="0" documentId="13_ncr:40001_{91630F85-209C-4CF6-A40B-76ECE0F861C7}" xr6:coauthVersionLast="47" xr6:coauthVersionMax="47" xr10:uidLastSave="{00000000-0000-0000-0000-000000000000}"/>
  <bookViews>
    <workbookView xWindow="-110" yWindow="-110" windowWidth="19420" windowHeight="10560" activeTab="1"/>
  </bookViews>
  <sheets>
    <sheet name="Products" sheetId="1" r:id="rId1"/>
    <sheet name="pictures" sheetId="4" r:id="rId2"/>
    <sheet name="Categories" sheetId="2" r:id="rId3"/>
    <sheet name="Subcategori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F4" i="4"/>
  <c r="F1" i="4"/>
  <c r="L1" i="4"/>
  <c r="M1" i="4"/>
  <c r="L5" i="1"/>
  <c r="L6" i="1"/>
  <c r="L7" i="1"/>
  <c r="L8" i="1"/>
  <c r="L9" i="1"/>
  <c r="L10" i="1"/>
  <c r="L11" i="1"/>
  <c r="L12" i="1"/>
  <c r="L13" i="1"/>
  <c r="L14" i="1"/>
  <c r="L15" i="1"/>
  <c r="L16" i="1"/>
  <c r="L17" i="1"/>
  <c r="L18" i="1"/>
  <c r="L19" i="1"/>
  <c r="L20" i="1"/>
  <c r="L21" i="1"/>
  <c r="L22" i="1"/>
  <c r="L23" i="1"/>
  <c r="L24" i="1"/>
  <c r="L25" i="1"/>
  <c r="L26" i="1"/>
  <c r="L27" i="1"/>
  <c r="L28" i="1"/>
  <c r="L29" i="1"/>
  <c r="L4" i="1"/>
  <c r="S1" i="1"/>
  <c r="R1" i="1"/>
  <c r="L3" i="1"/>
  <c r="B1" i="1" s="1"/>
  <c r="G3" i="3"/>
  <c r="G4" i="3"/>
  <c r="G5" i="3"/>
  <c r="G6" i="3"/>
  <c r="G7" i="3"/>
  <c r="G8" i="3"/>
  <c r="G9" i="3"/>
  <c r="G10" i="3"/>
  <c r="G11" i="3"/>
  <c r="G12" i="3"/>
  <c r="G13" i="3"/>
  <c r="G14" i="3"/>
  <c r="G15" i="3"/>
  <c r="E3" i="3"/>
  <c r="E4" i="3"/>
  <c r="E5" i="3"/>
  <c r="E6" i="3"/>
  <c r="E7" i="3"/>
  <c r="E8" i="3"/>
  <c r="E9" i="3"/>
  <c r="E10" i="3"/>
  <c r="E11" i="3"/>
  <c r="E12" i="3"/>
  <c r="E13" i="3"/>
  <c r="E14" i="3"/>
  <c r="E15" i="3"/>
  <c r="G2" i="3"/>
  <c r="E2" i="3"/>
  <c r="H2" i="3"/>
  <c r="H3" i="3"/>
  <c r="H4" i="3"/>
  <c r="H5" i="3"/>
  <c r="H6" i="3"/>
  <c r="H7" i="3"/>
  <c r="H8" i="3"/>
  <c r="H9" i="3"/>
  <c r="H10" i="3"/>
  <c r="H11" i="3"/>
  <c r="H12" i="3"/>
  <c r="H13" i="3"/>
  <c r="H14" i="3"/>
  <c r="H15" i="3"/>
  <c r="F2" i="3"/>
  <c r="F3" i="3"/>
  <c r="F4" i="3"/>
  <c r="F5" i="3"/>
  <c r="F6" i="3"/>
  <c r="F7" i="3"/>
  <c r="F8" i="3"/>
  <c r="F9" i="3"/>
  <c r="F10" i="3"/>
  <c r="F11" i="3"/>
  <c r="F12" i="3"/>
  <c r="F13" i="3"/>
  <c r="F14" i="3"/>
  <c r="F15" i="3"/>
  <c r="D2" i="3"/>
  <c r="I2" i="3" s="1"/>
  <c r="D3" i="3"/>
  <c r="D4" i="3"/>
  <c r="I4" i="3" s="1"/>
  <c r="D5" i="3"/>
  <c r="I5" i="3" s="1"/>
  <c r="D6" i="3"/>
  <c r="I6" i="3" s="1"/>
  <c r="D7" i="3"/>
  <c r="I7" i="3" s="1"/>
  <c r="D8" i="3"/>
  <c r="I8" i="3" s="1"/>
  <c r="D9" i="3"/>
  <c r="D10" i="3"/>
  <c r="I10" i="3" s="1"/>
  <c r="D11" i="3"/>
  <c r="D12" i="3"/>
  <c r="D13" i="3"/>
  <c r="D14" i="3"/>
  <c r="D15" i="3"/>
  <c r="I15" i="3" s="1"/>
  <c r="H1" i="3"/>
  <c r="F1" i="3"/>
  <c r="D1" i="3"/>
  <c r="G1" i="3"/>
  <c r="D2" i="2"/>
  <c r="D3" i="2"/>
  <c r="D4" i="2"/>
  <c r="D5" i="2"/>
  <c r="D6" i="2"/>
  <c r="D7" i="2"/>
  <c r="D1" i="2"/>
  <c r="C3" i="2"/>
  <c r="C4" i="2"/>
  <c r="C5" i="2"/>
  <c r="C6" i="2"/>
  <c r="C7" i="2"/>
  <c r="C2" i="2"/>
  <c r="B2" i="2"/>
  <c r="B3" i="2"/>
  <c r="B4" i="2"/>
  <c r="F4" i="2" s="1"/>
  <c r="B5" i="2"/>
  <c r="B6" i="2"/>
  <c r="B7" i="2"/>
  <c r="F7" i="2" s="1"/>
  <c r="B1" i="2"/>
  <c r="F1" i="2" s="1"/>
  <c r="F2" i="4" l="1"/>
  <c r="I14" i="3"/>
  <c r="I3" i="3"/>
  <c r="I13" i="3"/>
  <c r="I12" i="3"/>
  <c r="I11" i="3"/>
  <c r="I9" i="3"/>
  <c r="F2" i="2"/>
  <c r="F3" i="2"/>
  <c r="F6" i="2"/>
  <c r="F5" i="2"/>
</calcChain>
</file>

<file path=xl/sharedStrings.xml><?xml version="1.0" encoding="utf-8"?>
<sst xmlns="http://schemas.openxmlformats.org/spreadsheetml/2006/main" count="137" uniqueCount="62">
  <si>
    <t>FK_product_cat_ID</t>
  </si>
  <si>
    <t>FK_product_subcat_ID</t>
  </si>
  <si>
    <t>product_name</t>
  </si>
  <si>
    <t>product_price</t>
  </si>
  <si>
    <t>product_description</t>
  </si>
  <si>
    <t>product_alterThreshold</t>
  </si>
  <si>
    <t>product_stock</t>
  </si>
  <si>
    <t>cat_name</t>
  </si>
  <si>
    <t>Consoles</t>
  </si>
  <si>
    <t>Ordinateurs</t>
  </si>
  <si>
    <t>Claviers</t>
  </si>
  <si>
    <t>Souris</t>
  </si>
  <si>
    <t>Périphériques</t>
  </si>
  <si>
    <t>Télévision</t>
  </si>
  <si>
    <t>Moniteur PC</t>
  </si>
  <si>
    <t>Téléphones portables</t>
  </si>
  <si>
    <t>[value-2]</t>
  </si>
  <si>
    <t>Consoles de salon</t>
  </si>
  <si>
    <t>Consoles portables</t>
  </si>
  <si>
    <t>Ordinateurs de bureau</t>
  </si>
  <si>
    <t>Ordinateurs portables</t>
  </si>
  <si>
    <t>Casques</t>
  </si>
  <si>
    <t>Manettes</t>
  </si>
  <si>
    <t>Ecrans LCD</t>
  </si>
  <si>
    <t>Ecrans LED</t>
  </si>
  <si>
    <t>Ecrans bureautiques</t>
  </si>
  <si>
    <t>Ecrans gaming</t>
  </si>
  <si>
    <t>Smarthphones</t>
  </si>
  <si>
    <t>Téléphone classiques</t>
  </si>
  <si>
    <t>cat_id</t>
  </si>
  <si>
    <t>subcat_name</t>
  </si>
  <si>
    <t>subcat_id</t>
  </si>
  <si>
    <t>Playstation</t>
  </si>
  <si>
    <t>Playstation 2</t>
  </si>
  <si>
    <t>Playstation 3</t>
  </si>
  <si>
    <t>Playstation 4</t>
  </si>
  <si>
    <t>Playstation 5</t>
  </si>
  <si>
    <t>Xbox</t>
  </si>
  <si>
    <t>Xbox 360</t>
  </si>
  <si>
    <t>Xbox One</t>
  </si>
  <si>
    <t>Xbox series X</t>
  </si>
  <si>
    <t>Xbox series S</t>
  </si>
  <si>
    <t>Nintendo</t>
  </si>
  <si>
    <t>Super Nintendo</t>
  </si>
  <si>
    <t>Nintendo 64</t>
  </si>
  <si>
    <t>Gamecube</t>
  </si>
  <si>
    <t>Wii</t>
  </si>
  <si>
    <t>Wii U</t>
  </si>
  <si>
    <t>Switch</t>
  </si>
  <si>
    <t>Gameboy</t>
  </si>
  <si>
    <t>Gameboy Color</t>
  </si>
  <si>
    <t>Gameboy Advance</t>
  </si>
  <si>
    <t>Gameboy Advance SP</t>
  </si>
  <si>
    <t>Nintendo DS</t>
  </si>
  <si>
    <t>Nintendo 3DS</t>
  </si>
  <si>
    <t>PSP</t>
  </si>
  <si>
    <t>PS Vita</t>
  </si>
  <si>
    <t>Steam Deck</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</si>
  <si>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</si>
  <si>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../assets/images/gameboy.webp</t>
  </si>
  <si>
    <t>../assets/images/gameboycolor.webp</t>
  </si>
  <si>
    <t>../assets/images/gba_trans.webp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</si>
</sst>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7" workbookViewId="0">
      <selection activeCell="E20" sqref="E20:G20"/>
    </sheetView>
  </sheetViews>
  <sheetFormatPr baseColWidth="10" defaultRowHeight="14.5" x14ac:dyDescent="0.35"/>
  <cols>
    <col min="2" max="2" width="10.26953125" customWidth="1"/>
    <col min="3" max="3" width="5.08984375" customWidth="1"/>
    <col min="4" max="4" width="5.453125" customWidth="1"/>
    <col min="5" max="5" width="5.90625" customWidth="1"/>
    <col min="6" max="6" width="7.1796875" customWidth="1"/>
    <col min="8" max="8" width="6.08984375" customWidth="1"/>
    <col min="9" max="9" width="5" customWidth="1"/>
    <col min="10" max="10" width="4.36328125" customWidth="1"/>
    <col min="11" max="11" width="3.90625" customWidth="1"/>
    <col min="12" max="12" width="33.453125" customWidth="1"/>
  </cols>
  <sheetData>
    <row r="1" spans="1:19" x14ac:dyDescent="0.35">
      <c r="B1" t="str">
        <f>L3</f>
        <v>INSERT INTO `products`(`FK_product_cat_ID`, `FK_product_subcat_ID`, `product_name`, `product_price`, `product_description`, `product_alertThreshold`, `product_stock`) VALUES ('</v>
      </c>
      <c r="R1" t="str">
        <f>"','"</f>
        <v>','</v>
      </c>
      <c r="S1" t="str">
        <f>"');"</f>
        <v>');</v>
      </c>
    </row>
    <row r="3" spans="1:19" s="1" customFormat="1" ht="15" customHeight="1" x14ac:dyDescent="0.35">
      <c r="A3" s="1" t="s">
        <v>7</v>
      </c>
      <c r="B3" s="1" t="s">
        <v>29</v>
      </c>
      <c r="C3" s="1" t="s">
        <v>30</v>
      </c>
      <c r="D3" s="1" t="s">
        <v>31</v>
      </c>
      <c r="E3" s="1" t="s">
        <v>0</v>
      </c>
      <c r="F3" s="1" t="s">
        <v>1</v>
      </c>
      <c r="G3" s="1" t="s">
        <v>2</v>
      </c>
      <c r="H3" s="1" t="s">
        <v>3</v>
      </c>
      <c r="I3" s="1" t="s">
        <v>4</v>
      </c>
      <c r="J3" s="1" t="s">
        <v>5</v>
      </c>
      <c r="K3" s="1" t="s">
        <v>6</v>
      </c>
      <c r="L3" s="2" t="str">
        <f>"INSERT INTO `products`(`FK_product_cat_ID`, `FK_product_subcat_ID`, `product_name`, `product_price`, `product_description`, `product_alertThreshold`, `product_stock`) VALUES ('"</f>
        <v>INSERT INTO `products`(`FK_product_cat_ID`, `FK_product_subcat_ID`, `product_name`, `product_price`, `product_description`, `product_alertThreshold`, `product_stock`) VALUES ('</v>
      </c>
    </row>
    <row r="4" spans="1:19" x14ac:dyDescent="0.35">
      <c r="A4" t="s">
        <v>8</v>
      </c>
      <c r="B4">
        <v>1008</v>
      </c>
      <c r="C4" t="s">
        <v>17</v>
      </c>
      <c r="D4">
        <v>1001</v>
      </c>
      <c r="E4">
        <v>1008</v>
      </c>
      <c r="F4">
        <v>1001</v>
      </c>
      <c r="G4" t="s">
        <v>32</v>
      </c>
      <c r="H4">
        <v>120</v>
      </c>
      <c r="I4" t="s">
        <v>58</v>
      </c>
      <c r="J4">
        <v>25</v>
      </c>
      <c r="K4">
        <v>50</v>
      </c>
      <c r="L4" t="str">
        <f>_xlfn.CONCAT($L$3,E4,$R$1,F4,$R$1,G4,$R$1,H4,$R$1,I4,$R$1,J4,$R$1,K4,$S$1)</f>
        <v>INSERT INTO `products`(`FK_product_cat_ID`, `FK_product_subcat_ID`, `product_name`, `product_price`, `product_description`, `product_alertThreshold`, `product_stock`) VALUES ('1008','1001','Playstation','120','Lorem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laborum.','25','50');</v>
      </c>
    </row>
    <row r="5" spans="1:19" x14ac:dyDescent="0.35">
      <c r="A5" t="s">
        <v>8</v>
      </c>
      <c r="B5">
        <v>1008</v>
      </c>
      <c r="C5" t="s">
        <v>18</v>
      </c>
      <c r="D5">
        <v>1002</v>
      </c>
      <c r="E5">
        <v>1008</v>
      </c>
      <c r="F5">
        <v>1001</v>
      </c>
      <c r="G5" t="s">
        <v>33</v>
      </c>
      <c r="H5">
        <v>180</v>
      </c>
      <c r="I5" t="s">
        <v>58</v>
      </c>
      <c r="J5">
        <v>238</v>
      </c>
      <c r="K5">
        <v>288</v>
      </c>
      <c r="L5" t="str">
        <f t="shared" ref="L5:L29" si="0">_xlfn.CONCAT($L$3,E5,$R$1,F5,$R$1,G5,$R$1,H5,$R$1,I5,$R$1,J5,$R$1,K5,$S$1)</f>
        <v>INSERT INTO `products`(`FK_product_cat_ID`, `FK_product_subcat_ID`, `product_name`, `product_price`, `product_description`, `product_alertThreshold`, `product_stock`) VALUES ('1008','1001','Playstation 2','180','Lorem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laborum.','238','288');</v>
      </c>
    </row>
    <row r="6" spans="1:19" x14ac:dyDescent="0.35">
      <c r="A6" t="s">
        <v>9</v>
      </c>
      <c r="B6">
        <v>1009</v>
      </c>
      <c r="C6" t="s">
        <v>19</v>
      </c>
      <c r="D6">
        <v>1003</v>
      </c>
      <c r="E6">
        <v>1008</v>
      </c>
      <c r="F6">
        <v>1001</v>
      </c>
      <c r="G6" t="s">
        <v>34</v>
      </c>
      <c r="H6">
        <v>250</v>
      </c>
      <c r="I6" t="s">
        <v>58</v>
      </c>
      <c r="J6">
        <v>7</v>
      </c>
      <c r="K6">
        <v>296</v>
      </c>
      <c r="L6" t="str">
        <f t="shared" si="0"/>
        <v>INSERT INTO `products`(`FK_product_cat_ID`, `FK_product_subcat_ID`, `product_name`, `product_price`, `product_description`, `product_alertThreshold`, `product_stock`) VALUES ('1008','1001','Playstation 3','250','Lorem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laborum.','7','296');</v>
      </c>
    </row>
    <row r="7" spans="1:19" x14ac:dyDescent="0.35">
      <c r="A7" t="s">
        <v>9</v>
      </c>
      <c r="B7">
        <v>1009</v>
      </c>
      <c r="C7" t="s">
        <v>20</v>
      </c>
      <c r="D7">
        <v>1004</v>
      </c>
      <c r="E7">
        <v>1008</v>
      </c>
      <c r="F7">
        <v>1001</v>
      </c>
      <c r="G7" t="s">
        <v>35</v>
      </c>
      <c r="H7">
        <v>280</v>
      </c>
      <c r="I7" t="s">
        <v>58</v>
      </c>
      <c r="J7">
        <v>52</v>
      </c>
      <c r="K7">
        <v>202</v>
      </c>
      <c r="L7" t="str">
        <f t="shared" si="0"/>
        <v>INSERT INTO `products`(`FK_product_cat_ID`, `FK_product_subcat_ID`, `product_name`, `product_price`, `product_description`, `product_alertThreshold`, `product_stock`) VALUES ('1008','1001','Playstation 4','280','Lorem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laborum.','52','202');</v>
      </c>
    </row>
    <row r="8" spans="1:19" x14ac:dyDescent="0.35">
      <c r="A8" t="s">
        <v>12</v>
      </c>
      <c r="B8">
        <v>1010</v>
      </c>
      <c r="C8" t="s">
        <v>10</v>
      </c>
      <c r="D8">
        <v>1005</v>
      </c>
      <c r="E8">
        <v>1008</v>
      </c>
      <c r="F8">
        <v>1001</v>
      </c>
      <c r="G8" t="s">
        <v>36</v>
      </c>
      <c r="H8">
        <v>600</v>
      </c>
      <c r="I8" t="s">
        <v>58</v>
      </c>
      <c r="J8">
        <v>50</v>
      </c>
      <c r="K8">
        <v>185</v>
      </c>
      <c r="L8" t="str">
        <f t="shared" si="0"/>
        <v>INSERT INTO `products`(`FK_product_cat_ID`, `FK_product_subcat_ID`, `product_name`, `product_price`, `product_description`, `product_alertThreshold`, `product_stock`) VALUES ('1008','1001','Playstation 5','600','Lorem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laborum.','50','185');</v>
      </c>
    </row>
    <row r="9" spans="1:19" x14ac:dyDescent="0.35">
      <c r="A9" t="s">
        <v>12</v>
      </c>
      <c r="B9">
        <v>1010</v>
      </c>
      <c r="C9" t="s">
        <v>11</v>
      </c>
      <c r="D9">
        <v>1006</v>
      </c>
      <c r="E9">
        <v>1008</v>
      </c>
      <c r="F9">
        <v>1001</v>
      </c>
      <c r="G9" t="s">
        <v>37</v>
      </c>
      <c r="H9">
        <v>190</v>
      </c>
      <c r="I9" t="s">
        <v>58</v>
      </c>
      <c r="J9">
        <v>32</v>
      </c>
      <c r="K9">
        <v>36</v>
      </c>
      <c r="L9" t="str">
        <f t="shared" si="0"/>
        <v>INSERT INTO `products`(`FK_product_cat_ID`, `FK_product_subcat_ID`, `product_name`, `product_price`, `product_description`, `product_alertThreshold`, `product_stock`) VALUES ('1008','1001','Xbox','190','Lorem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laborum.','32','36');</v>
      </c>
    </row>
    <row r="10" spans="1:19" x14ac:dyDescent="0.35">
      <c r="A10" t="s">
        <v>12</v>
      </c>
      <c r="B10">
        <v>1010</v>
      </c>
      <c r="C10" t="s">
        <v>21</v>
      </c>
      <c r="D10">
        <v>1007</v>
      </c>
      <c r="E10">
        <v>1008</v>
      </c>
      <c r="F10">
        <v>1001</v>
      </c>
      <c r="G10" t="s">
        <v>38</v>
      </c>
      <c r="H10">
        <v>240</v>
      </c>
      <c r="I10" t="s">
        <v>58</v>
      </c>
      <c r="J10">
        <v>163</v>
      </c>
      <c r="K10">
        <v>291</v>
      </c>
      <c r="L10" t="str">
        <f t="shared" si="0"/>
        <v>INSERT INTO `products`(`FK_product_cat_ID`, `FK_product_subcat_ID`, `product_name`, `product_price`, `product_description`, `product_alertThreshold`, `product_stock`) VALUES ('1008','1001','Xbox 360','240','Lorem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laborum.','163','291');</v>
      </c>
    </row>
    <row r="11" spans="1:19" x14ac:dyDescent="0.35">
      <c r="A11" t="s">
        <v>12</v>
      </c>
      <c r="B11">
        <v>1010</v>
      </c>
      <c r="C11" t="s">
        <v>22</v>
      </c>
      <c r="D11">
        <v>1008</v>
      </c>
      <c r="E11">
        <v>1008</v>
      </c>
      <c r="F11">
        <v>1001</v>
      </c>
      <c r="G11" t="s">
        <v>39</v>
      </c>
      <c r="H11">
        <v>270</v>
      </c>
      <c r="I11" t="s">
        <v>58</v>
      </c>
      <c r="J11">
        <v>20</v>
      </c>
      <c r="K11">
        <v>55</v>
      </c>
      <c r="L11" t="str">
        <f t="shared" si="0"/>
        <v>INSERT INTO `products`(`FK_product_cat_ID`, `FK_product_subcat_ID`, `product_name`, `product_price`, `product_description`, `product_alertThreshold`, `product_stock`) VALUES ('1008','1001','Xbox One','270','Lorem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laborum.','20','55');</v>
      </c>
    </row>
    <row r="12" spans="1:19" x14ac:dyDescent="0.35">
      <c r="A12" t="s">
        <v>13</v>
      </c>
      <c r="B12">
        <v>1011</v>
      </c>
      <c r="C12" t="s">
        <v>23</v>
      </c>
      <c r="D12">
        <v>1009</v>
      </c>
      <c r="E12">
        <v>1008</v>
      </c>
      <c r="F12">
        <v>1001</v>
      </c>
      <c r="G12" t="s">
        <v>40</v>
      </c>
      <c r="H12">
        <v>550</v>
      </c>
      <c r="I12" t="s">
        <v>58</v>
      </c>
      <c r="J12">
        <v>183</v>
      </c>
      <c r="K12">
        <v>238</v>
      </c>
      <c r="L12" t="str">
        <f t="shared" si="0"/>
        <v>INSERT INTO `products`(`FK_product_cat_ID`, `FK_product_subcat_ID`, `product_name`, `product_price`, `product_description`, `product_alertThreshold`, `product_stock`) VALUES ('1008','1001','Xbox series X','550','Lorem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laborum.','183','238');</v>
      </c>
    </row>
    <row r="13" spans="1:19" x14ac:dyDescent="0.35">
      <c r="A13" t="s">
        <v>13</v>
      </c>
      <c r="B13">
        <v>1011</v>
      </c>
      <c r="C13" t="s">
        <v>24</v>
      </c>
      <c r="D13">
        <v>1010</v>
      </c>
      <c r="E13">
        <v>1008</v>
      </c>
      <c r="F13">
        <v>1001</v>
      </c>
      <c r="G13" t="s">
        <v>41</v>
      </c>
      <c r="H13">
        <v>500</v>
      </c>
      <c r="I13" t="s">
        <v>58</v>
      </c>
      <c r="J13">
        <v>69</v>
      </c>
      <c r="K13">
        <v>94</v>
      </c>
      <c r="L13" t="str">
        <f t="shared" si="0"/>
        <v>INSERT INTO `products`(`FK_product_cat_ID`, `FK_product_subcat_ID`, `product_name`, `product_price`, `product_description`, `product_alertThreshold`, `product_stock`) VALUES ('1008','1001','Xbox series S','500','Lorem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laborum.','69','94');</v>
      </c>
    </row>
    <row r="14" spans="1:19" x14ac:dyDescent="0.35">
      <c r="A14" t="s">
        <v>14</v>
      </c>
      <c r="B14">
        <v>1012</v>
      </c>
      <c r="C14" t="s">
        <v>25</v>
      </c>
      <c r="D14">
        <v>1011</v>
      </c>
      <c r="E14">
        <v>1008</v>
      </c>
      <c r="F14">
        <v>1001</v>
      </c>
      <c r="G14" t="s">
        <v>42</v>
      </c>
      <c r="H14">
        <v>180</v>
      </c>
      <c r="I14" t="s">
        <v>58</v>
      </c>
      <c r="J14">
        <v>35</v>
      </c>
      <c r="K14">
        <v>170</v>
      </c>
      <c r="L14" t="str">
        <f t="shared" si="0"/>
        <v>INSERT INTO `products`(`FK_product_cat_ID`, `FK_product_subcat_ID`, `product_name`, `product_price`, `product_description`, `product_alertThreshold`, `product_stock`) VALUES ('1008','1001','Nintendo','180','Lorem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laborum.','35','170');</v>
      </c>
    </row>
    <row r="15" spans="1:19" x14ac:dyDescent="0.35">
      <c r="A15" t="s">
        <v>14</v>
      </c>
      <c r="B15">
        <v>1012</v>
      </c>
      <c r="C15" t="s">
        <v>26</v>
      </c>
      <c r="D15">
        <v>1012</v>
      </c>
      <c r="E15">
        <v>1008</v>
      </c>
      <c r="F15">
        <v>1001</v>
      </c>
      <c r="G15" t="s">
        <v>43</v>
      </c>
      <c r="H15">
        <v>190</v>
      </c>
      <c r="I15" t="s">
        <v>58</v>
      </c>
      <c r="J15">
        <v>16</v>
      </c>
      <c r="K15">
        <v>38</v>
      </c>
      <c r="L15" t="str">
        <f t="shared" si="0"/>
        <v>INSERT INTO `products`(`FK_product_cat_ID`, `FK_product_subcat_ID`, `product_name`, `product_price`, `product_description`, `product_alertThreshold`, `product_stock`) VALUES ('1008','1001','Super Nintendo','190','Lorem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laborum.','16','38');</v>
      </c>
    </row>
    <row r="16" spans="1:19" x14ac:dyDescent="0.35">
      <c r="A16" t="s">
        <v>15</v>
      </c>
      <c r="B16">
        <v>1013</v>
      </c>
      <c r="C16" t="s">
        <v>27</v>
      </c>
      <c r="D16">
        <v>1013</v>
      </c>
      <c r="E16">
        <v>1008</v>
      </c>
      <c r="F16">
        <v>1001</v>
      </c>
      <c r="G16" t="s">
        <v>44</v>
      </c>
      <c r="H16">
        <v>200</v>
      </c>
      <c r="I16" t="s">
        <v>58</v>
      </c>
      <c r="J16">
        <v>107</v>
      </c>
      <c r="K16">
        <v>131</v>
      </c>
      <c r="L16" t="str">
        <f t="shared" si="0"/>
        <v>INSERT INTO `products`(`FK_product_cat_ID`, `FK_product_subcat_ID`, `product_name`, `product_price`, `product_description`, `product_alertThreshold`, `product_stock`) VALUES ('1008','1001','Nintendo 64','200','Lorem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laborum.','107','131');</v>
      </c>
    </row>
    <row r="17" spans="1:12" x14ac:dyDescent="0.35">
      <c r="A17" t="s">
        <v>15</v>
      </c>
      <c r="B17">
        <v>1013</v>
      </c>
      <c r="C17" t="s">
        <v>28</v>
      </c>
      <c r="D17">
        <v>1014</v>
      </c>
      <c r="E17">
        <v>1008</v>
      </c>
      <c r="F17">
        <v>1001</v>
      </c>
      <c r="G17" t="s">
        <v>45</v>
      </c>
      <c r="H17">
        <v>220</v>
      </c>
      <c r="I17" t="s">
        <v>58</v>
      </c>
      <c r="J17">
        <v>60</v>
      </c>
      <c r="K17">
        <v>97</v>
      </c>
      <c r="L17" t="str">
        <f t="shared" si="0"/>
        <v>INSERT INTO `products`(`FK_product_cat_ID`, `FK_product_subcat_ID`, `product_name`, `product_price`, `product_description`, `product_alertThreshold`, `product_stock`) VALUES ('1008','1001','Gamecube','220','Lorem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laborum.','60','97');</v>
      </c>
    </row>
    <row r="18" spans="1:12" x14ac:dyDescent="0.35">
      <c r="E18">
        <v>1008</v>
      </c>
      <c r="F18">
        <v>1001</v>
      </c>
      <c r="G18" t="s">
        <v>46</v>
      </c>
      <c r="H18">
        <v>230</v>
      </c>
      <c r="I18" t="s">
        <v>58</v>
      </c>
      <c r="J18">
        <v>122</v>
      </c>
      <c r="K18">
        <v>171</v>
      </c>
      <c r="L18" t="str">
        <f t="shared" si="0"/>
        <v>INSERT INTO `products`(`FK_product_cat_ID`, `FK_product_subcat_ID`, `product_name`, `product_price`, `product_description`, `product_alertThreshold`, `product_stock`) VALUES ('1008','1001','Wii','230','Lorem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laborum.','122','171');</v>
      </c>
    </row>
    <row r="19" spans="1:12" x14ac:dyDescent="0.35">
      <c r="E19">
        <v>1008</v>
      </c>
      <c r="F19">
        <v>1001</v>
      </c>
      <c r="G19" t="s">
        <v>47</v>
      </c>
      <c r="H19">
        <v>200</v>
      </c>
      <c r="I19" t="s">
        <v>58</v>
      </c>
      <c r="J19">
        <v>11</v>
      </c>
      <c r="K19">
        <v>38</v>
      </c>
      <c r="L19" t="str">
        <f t="shared" si="0"/>
        <v>INSERT INTO `products`(`FK_product_cat_ID`, `FK_product_subcat_ID`, `product_name`, `product_price`, `product_description`, `product_alertThreshold`, `product_stock`) VALUES ('1008','1001','Wii U','200','Lorem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laborum.','11','38');</v>
      </c>
    </row>
    <row r="20" spans="1:12" x14ac:dyDescent="0.35">
      <c r="E20">
        <v>1008</v>
      </c>
      <c r="F20">
        <v>1002</v>
      </c>
      <c r="G20" t="s">
        <v>49</v>
      </c>
      <c r="H20">
        <v>80</v>
      </c>
      <c r="I20" t="s">
        <v>58</v>
      </c>
      <c r="J20">
        <v>43</v>
      </c>
      <c r="K20">
        <v>76</v>
      </c>
      <c r="L20" t="str">
        <f t="shared" si="0"/>
        <v>INSERT INTO `products`(`FK_product_cat_ID`, `FK_product_subcat_ID`, `product_name`, `product_price`, `product_description`, `product_alertThreshold`, `product_stock`) VALUES ('1008','1002','Gameboy','80','Lorem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laborum.','43','76');</v>
      </c>
    </row>
    <row r="21" spans="1:12" x14ac:dyDescent="0.35">
      <c r="E21">
        <v>1008</v>
      </c>
      <c r="F21">
        <v>1002</v>
      </c>
      <c r="G21" t="s">
        <v>50</v>
      </c>
      <c r="H21">
        <v>95</v>
      </c>
      <c r="I21" t="s">
        <v>58</v>
      </c>
      <c r="J21">
        <v>64</v>
      </c>
      <c r="K21">
        <v>242</v>
      </c>
      <c r="L21" t="str">
        <f t="shared" si="0"/>
        <v>INSERT INTO `products`(`FK_product_cat_ID`, `FK_product_subcat_ID`, `product_name`, `product_price`, `product_description`, `product_alertThreshold`, `product_stock`) VALUES ('1008','1002','Gameboy Color','95','Lorem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laborum.','64','242');</v>
      </c>
    </row>
    <row r="22" spans="1:12" x14ac:dyDescent="0.35">
      <c r="E22">
        <v>1008</v>
      </c>
      <c r="F22">
        <v>1002</v>
      </c>
      <c r="G22" t="s">
        <v>51</v>
      </c>
      <c r="H22">
        <v>110</v>
      </c>
      <c r="I22" t="s">
        <v>58</v>
      </c>
      <c r="J22">
        <v>123</v>
      </c>
      <c r="K22">
        <v>240</v>
      </c>
      <c r="L22" t="str">
        <f t="shared" si="0"/>
        <v>INSERT INTO `products`(`FK_product_cat_ID`, `FK_product_subcat_ID`, `product_name`, `product_price`, `product_description`, `product_alertThreshold`, `product_stock`) VALUES ('1008','1002','Gameboy Advance','110','Lorem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laborum.','123','240');</v>
      </c>
    </row>
    <row r="23" spans="1:12" x14ac:dyDescent="0.35">
      <c r="E23">
        <v>1008</v>
      </c>
      <c r="F23">
        <v>1002</v>
      </c>
      <c r="G23" t="s">
        <v>52</v>
      </c>
      <c r="H23">
        <v>120</v>
      </c>
      <c r="I23" t="s">
        <v>58</v>
      </c>
      <c r="J23">
        <v>20</v>
      </c>
      <c r="K23">
        <v>48</v>
      </c>
      <c r="L23" t="str">
        <f t="shared" si="0"/>
        <v>INSERT INTO `products`(`FK_product_cat_ID`, `FK_product_subcat_ID`, `product_name`, `product_price`, `product_description`, `product_alertThreshold`, `product_stock`) VALUES ('1008','1002','Gameboy Advance SP','120','Lorem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laborum.','20','48');</v>
      </c>
    </row>
    <row r="24" spans="1:12" x14ac:dyDescent="0.35">
      <c r="E24">
        <v>1008</v>
      </c>
      <c r="F24">
        <v>1002</v>
      </c>
      <c r="G24" t="s">
        <v>53</v>
      </c>
      <c r="H24">
        <v>140</v>
      </c>
      <c r="I24" t="s">
        <v>58</v>
      </c>
      <c r="J24">
        <v>22</v>
      </c>
      <c r="K24">
        <v>52</v>
      </c>
      <c r="L24" t="str">
        <f t="shared" si="0"/>
        <v>INSERT INTO `products`(`FK_product_cat_ID`, `FK_product_subcat_ID`, `product_name`, `product_price`, `product_description`, `product_alertThreshold`, `product_stock`) VALUES ('1008','1002','Nintendo DS','140','Lorem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laborum.','22','52');</v>
      </c>
    </row>
    <row r="25" spans="1:12" x14ac:dyDescent="0.35">
      <c r="E25">
        <v>1008</v>
      </c>
      <c r="F25">
        <v>1002</v>
      </c>
      <c r="G25" t="s">
        <v>54</v>
      </c>
      <c r="H25">
        <v>150</v>
      </c>
      <c r="I25" t="s">
        <v>58</v>
      </c>
      <c r="J25">
        <v>6</v>
      </c>
      <c r="K25">
        <v>34</v>
      </c>
      <c r="L25" t="str">
        <f t="shared" si="0"/>
        <v>INSERT INTO `products`(`FK_product_cat_ID`, `FK_product_subcat_ID`, `product_name`, `product_price`, `product_description`, `product_alertThreshold`, `product_stock`) VALUES ('1008','1002','Nintendo 3DS','150','Lorem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laborum.','6','34');</v>
      </c>
    </row>
    <row r="26" spans="1:12" x14ac:dyDescent="0.35">
      <c r="E26">
        <v>1008</v>
      </c>
      <c r="F26">
        <v>1002</v>
      </c>
      <c r="G26" t="s">
        <v>48</v>
      </c>
      <c r="H26">
        <v>230</v>
      </c>
      <c r="I26" t="s">
        <v>58</v>
      </c>
      <c r="J26">
        <v>239</v>
      </c>
      <c r="K26">
        <v>288</v>
      </c>
      <c r="L26" t="str">
        <f t="shared" si="0"/>
        <v>INSERT INTO `products`(`FK_product_cat_ID`, `FK_product_subcat_ID`, `product_name`, `product_price`, `product_description`, `product_alertThreshold`, `product_stock`) VALUES ('1008','1002','Switch','230','Lorem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laborum.','239','288');</v>
      </c>
    </row>
    <row r="27" spans="1:12" x14ac:dyDescent="0.35">
      <c r="E27">
        <v>1008</v>
      </c>
      <c r="F27">
        <v>1002</v>
      </c>
      <c r="G27" t="s">
        <v>55</v>
      </c>
      <c r="H27">
        <v>120</v>
      </c>
      <c r="I27" t="s">
        <v>58</v>
      </c>
      <c r="J27">
        <v>54</v>
      </c>
      <c r="K27">
        <v>238</v>
      </c>
      <c r="L27" t="str">
        <f t="shared" si="0"/>
        <v>INSERT INTO `products`(`FK_product_cat_ID`, `FK_product_subcat_ID`, `product_name`, `product_price`, `product_description`, `product_alertThreshold`, `product_stock`) VALUES ('1008','1002','PSP','120','Lorem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laborum.','54','238');</v>
      </c>
    </row>
    <row r="28" spans="1:12" x14ac:dyDescent="0.35">
      <c r="E28">
        <v>1008</v>
      </c>
      <c r="F28">
        <v>1002</v>
      </c>
      <c r="G28" t="s">
        <v>56</v>
      </c>
      <c r="H28">
        <v>190</v>
      </c>
      <c r="I28" t="s">
        <v>58</v>
      </c>
      <c r="J28">
        <v>88</v>
      </c>
      <c r="K28">
        <v>158</v>
      </c>
      <c r="L28" t="str">
        <f t="shared" si="0"/>
        <v>INSERT INTO `products`(`FK_product_cat_ID`, `FK_product_subcat_ID`, `product_name`, `product_price`, `product_description`, `product_alertThreshold`, `product_stock`) VALUES ('1008','1002','PS Vita','190','Lorem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laborum.','88','158');</v>
      </c>
    </row>
    <row r="29" spans="1:12" x14ac:dyDescent="0.35">
      <c r="E29">
        <v>1008</v>
      </c>
      <c r="F29">
        <v>1002</v>
      </c>
      <c r="G29" t="s">
        <v>57</v>
      </c>
      <c r="H29">
        <v>790</v>
      </c>
      <c r="I29" t="s">
        <v>58</v>
      </c>
      <c r="J29">
        <v>22</v>
      </c>
      <c r="K29">
        <v>40</v>
      </c>
      <c r="L29" t="str">
        <f t="shared" si="0"/>
        <v>INSERT INTO `products`(`FK_product_cat_ID`, `FK_product_subcat_ID`, `product_name`, `product_price`, `product_description`, `product_alertThreshold`, `product_stock`) VALUES ('1008','1002','Steam Deck','790','Lorem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laborum.','22','40');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workbookViewId="0">
      <selection activeCell="F2" sqref="F2:F4"/>
    </sheetView>
  </sheetViews>
  <sheetFormatPr baseColWidth="10" defaultRowHeight="14.5" x14ac:dyDescent="0.35"/>
  <cols>
    <col min="1" max="1" width="15" customWidth="1"/>
    <col min="2" max="2" width="6.90625" customWidth="1"/>
  </cols>
  <sheetData>
    <row r="1" spans="1:13" x14ac:dyDescent="0.35">
      <c r="F1" t="str">
        <f>"INSERT INTO `pictures`(`FK_picture_product_ID`, `picture_path`) VALUES ('"</f>
        <v>INSERT INTO `pictures`(`FK_picture_product_ID`, `picture_path`) VALUES ('</v>
      </c>
      <c r="L1" s="3" t="str">
        <f>"','"</f>
        <v>','</v>
      </c>
      <c r="M1" s="3" t="str">
        <f>"');"</f>
        <v>');</v>
      </c>
    </row>
    <row r="2" spans="1:13" x14ac:dyDescent="0.35">
      <c r="A2" t="s">
        <v>49</v>
      </c>
      <c r="B2">
        <v>100025</v>
      </c>
      <c r="C2" t="s">
        <v>59</v>
      </c>
      <c r="F2" t="str">
        <f>_xlfn.CONCAT($F$1,B2,$L$1,C2,$M$1)</f>
        <v>INSERT INTO `pictures`(`FK_picture_product_ID`, `picture_path`) VALUES ('100025','../assets/images/gameboy.webp');</v>
      </c>
    </row>
    <row r="3" spans="1:13" x14ac:dyDescent="0.35">
      <c r="A3" t="s">
        <v>50</v>
      </c>
      <c r="B3">
        <v>100026</v>
      </c>
      <c r="C3" t="s">
        <v>60</v>
      </c>
      <c r="F3" t="str">
        <f t="shared" ref="F3:F4" si="0">_xlfn.CONCAT($F$1,B3,$L$1,C3,$M$1)</f>
        <v>INSERT INTO `pictures`(`FK_picture_product_ID`, `picture_path`) VALUES ('100026','../assets/images/gameboycolor.webp');</v>
      </c>
    </row>
    <row r="4" spans="1:13" x14ac:dyDescent="0.35">
      <c r="A4" t="s">
        <v>51</v>
      </c>
      <c r="B4">
        <v>100027</v>
      </c>
      <c r="C4" t="s">
        <v>61</v>
      </c>
      <c r="F4" t="str">
        <f t="shared" si="0"/>
        <v>INSERT INTO `pictures`(`FK_picture_product_ID`, `picture_path`) VALUES ('100027','../assets/images/gba_trans.webp');</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A7"/>
    </sheetView>
  </sheetViews>
  <sheetFormatPr baseColWidth="10" defaultRowHeight="14.5" x14ac:dyDescent="0.35"/>
  <cols>
    <col min="1" max="1" width="19.6328125" customWidth="1"/>
    <col min="2" max="2" width="6.1796875" customWidth="1"/>
    <col min="4" max="4" width="3.36328125" customWidth="1"/>
    <col min="5" max="5" width="4" customWidth="1"/>
  </cols>
  <sheetData>
    <row r="1" spans="1:6" x14ac:dyDescent="0.35">
      <c r="A1" t="s">
        <v>7</v>
      </c>
      <c r="B1" t="str">
        <f>"INSERT INTO `categories`(`cat_name`) VALUES ('"</f>
        <v>INSERT INTO `categories`(`cat_name`) VALUES ('</v>
      </c>
      <c r="C1" t="s">
        <v>16</v>
      </c>
      <c r="D1" t="str">
        <f>"');"</f>
        <v>');</v>
      </c>
      <c r="F1" t="str">
        <f>_xlfn.CONCAT(B1,C1,D1)</f>
        <v>INSERT INTO `categories`(`cat_name`) VALUES ('[value-2]');</v>
      </c>
    </row>
    <row r="2" spans="1:6" x14ac:dyDescent="0.35">
      <c r="A2" t="s">
        <v>8</v>
      </c>
      <c r="B2" t="str">
        <f t="shared" ref="B2:B7" si="0">"INSERT INTO `categories`(`cat_name`) VALUES ('"</f>
        <v>INSERT INTO `categories`(`cat_name`) VALUES ('</v>
      </c>
      <c r="C2" t="str">
        <f>A2</f>
        <v>Consoles</v>
      </c>
      <c r="D2" t="str">
        <f t="shared" ref="D2:D7" si="1">"');"</f>
        <v>');</v>
      </c>
      <c r="F2" t="str">
        <f t="shared" ref="F2:F7" si="2">_xlfn.CONCAT(B2,C2,D2)</f>
        <v>INSERT INTO `categories`(`cat_name`) VALUES ('Consoles');</v>
      </c>
    </row>
    <row r="3" spans="1:6" x14ac:dyDescent="0.35">
      <c r="A3" t="s">
        <v>9</v>
      </c>
      <c r="B3" t="str">
        <f t="shared" si="0"/>
        <v>INSERT INTO `categories`(`cat_name`) VALUES ('</v>
      </c>
      <c r="C3" t="str">
        <f t="shared" ref="C3:C7" si="3">A3</f>
        <v>Ordinateurs</v>
      </c>
      <c r="D3" t="str">
        <f t="shared" si="1"/>
        <v>');</v>
      </c>
      <c r="F3" t="str">
        <f t="shared" si="2"/>
        <v>INSERT INTO `categories`(`cat_name`) VALUES ('Ordinateurs');</v>
      </c>
    </row>
    <row r="4" spans="1:6" x14ac:dyDescent="0.35">
      <c r="A4" t="s">
        <v>12</v>
      </c>
      <c r="B4" t="str">
        <f t="shared" si="0"/>
        <v>INSERT INTO `categories`(`cat_name`) VALUES ('</v>
      </c>
      <c r="C4" t="str">
        <f t="shared" si="3"/>
        <v>Périphériques</v>
      </c>
      <c r="D4" t="str">
        <f t="shared" si="1"/>
        <v>');</v>
      </c>
      <c r="F4" t="str">
        <f t="shared" si="2"/>
        <v>INSERT INTO `categories`(`cat_name`) VALUES ('Périphériques');</v>
      </c>
    </row>
    <row r="5" spans="1:6" x14ac:dyDescent="0.35">
      <c r="A5" t="s">
        <v>13</v>
      </c>
      <c r="B5" t="str">
        <f t="shared" si="0"/>
        <v>INSERT INTO `categories`(`cat_name`) VALUES ('</v>
      </c>
      <c r="C5" t="str">
        <f t="shared" si="3"/>
        <v>Télévision</v>
      </c>
      <c r="D5" t="str">
        <f t="shared" si="1"/>
        <v>');</v>
      </c>
      <c r="F5" t="str">
        <f t="shared" si="2"/>
        <v>INSERT INTO `categories`(`cat_name`) VALUES ('Télévision');</v>
      </c>
    </row>
    <row r="6" spans="1:6" x14ac:dyDescent="0.35">
      <c r="A6" t="s">
        <v>14</v>
      </c>
      <c r="B6" t="str">
        <f t="shared" si="0"/>
        <v>INSERT INTO `categories`(`cat_name`) VALUES ('</v>
      </c>
      <c r="C6" t="str">
        <f t="shared" si="3"/>
        <v>Moniteur PC</v>
      </c>
      <c r="D6" t="str">
        <f t="shared" si="1"/>
        <v>');</v>
      </c>
      <c r="F6" t="str">
        <f t="shared" si="2"/>
        <v>INSERT INTO `categories`(`cat_name`) VALUES ('Moniteur PC');</v>
      </c>
    </row>
    <row r="7" spans="1:6" x14ac:dyDescent="0.35">
      <c r="A7" t="s">
        <v>15</v>
      </c>
      <c r="B7" t="str">
        <f t="shared" si="0"/>
        <v>INSERT INTO `categories`(`cat_name`) VALUES ('</v>
      </c>
      <c r="C7" t="str">
        <f t="shared" si="3"/>
        <v>Téléphones portables</v>
      </c>
      <c r="D7" t="str">
        <f t="shared" si="1"/>
        <v>');</v>
      </c>
      <c r="F7" t="str">
        <f t="shared" si="2"/>
        <v>INSERT INTO `categories`(`cat_name`) VALUES ('Téléphones portables');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85" zoomScaleNormal="85" workbookViewId="0">
      <selection sqref="A1:C15"/>
    </sheetView>
  </sheetViews>
  <sheetFormatPr baseColWidth="10" defaultRowHeight="14.5" x14ac:dyDescent="0.35"/>
  <cols>
    <col min="1" max="1" width="11.81640625" customWidth="1"/>
    <col min="3" max="3" width="15.7265625" customWidth="1"/>
  </cols>
  <sheetData>
    <row r="1" spans="1:9" x14ac:dyDescent="0.35">
      <c r="A1" t="s">
        <v>7</v>
      </c>
      <c r="B1" t="s">
        <v>29</v>
      </c>
      <c r="C1" t="s">
        <v>30</v>
      </c>
      <c r="D1" t="str">
        <f>"INSERT INTO `subcategories`(`FK_subcat_cat_ID`, `subcat_name`) VALUES ('"</f>
        <v>INSERT INTO `subcategories`(`FK_subcat_cat_ID`, `subcat_name`) VALUES ('</v>
      </c>
      <c r="E1" t="s">
        <v>16</v>
      </c>
      <c r="F1" t="str">
        <f>"','"</f>
        <v>','</v>
      </c>
      <c r="G1" t="str">
        <f>"[value-3]"</f>
        <v>[value-3]</v>
      </c>
      <c r="H1" t="str">
        <f>"');"</f>
        <v>');</v>
      </c>
    </row>
    <row r="2" spans="1:9" x14ac:dyDescent="0.35">
      <c r="A2" t="s">
        <v>8</v>
      </c>
      <c r="B2">
        <v>1008</v>
      </c>
      <c r="C2" t="s">
        <v>17</v>
      </c>
      <c r="D2" t="str">
        <f t="shared" ref="D2:D15" si="0">"INSERT INTO `subcategories`(`FK_subcat_cat_ID`, `subcat_name`) VALUES ('"</f>
        <v>INSERT INTO `subcategories`(`FK_subcat_cat_ID`, `subcat_name`) VALUES ('</v>
      </c>
      <c r="E2">
        <f>B2</f>
        <v>1008</v>
      </c>
      <c r="F2" t="str">
        <f t="shared" ref="F2:F15" si="1">"','"</f>
        <v>','</v>
      </c>
      <c r="G2" t="str">
        <f>C2</f>
        <v>Consoles de salon</v>
      </c>
      <c r="H2" t="str">
        <f t="shared" ref="H2:H15" si="2">"');"</f>
        <v>');</v>
      </c>
      <c r="I2" t="str">
        <f>_xlfn.CONCAT(D2,E2,F2,G2,H2)</f>
        <v>INSERT INTO `subcategories`(`FK_subcat_cat_ID`, `subcat_name`) VALUES ('1008','Consoles de salon');</v>
      </c>
    </row>
    <row r="3" spans="1:9" x14ac:dyDescent="0.35">
      <c r="A3" t="s">
        <v>8</v>
      </c>
      <c r="B3">
        <v>1008</v>
      </c>
      <c r="C3" t="s">
        <v>18</v>
      </c>
      <c r="D3" t="str">
        <f t="shared" si="0"/>
        <v>INSERT INTO `subcategories`(`FK_subcat_cat_ID`, `subcat_name`) VALUES ('</v>
      </c>
      <c r="E3">
        <f t="shared" ref="E3:E15" si="3">B3</f>
        <v>1008</v>
      </c>
      <c r="F3" t="str">
        <f t="shared" si="1"/>
        <v>','</v>
      </c>
      <c r="G3" t="str">
        <f t="shared" ref="G3:G15" si="4">C3</f>
        <v>Consoles portables</v>
      </c>
      <c r="H3" t="str">
        <f t="shared" si="2"/>
        <v>');</v>
      </c>
      <c r="I3" t="str">
        <f t="shared" ref="I3:I15" si="5">_xlfn.CONCAT(D3,E3,F3,G3,H3)</f>
        <v>INSERT INTO `subcategories`(`FK_subcat_cat_ID`, `subcat_name`) VALUES ('1008','Consoles portables');</v>
      </c>
    </row>
    <row r="4" spans="1:9" x14ac:dyDescent="0.35">
      <c r="A4" t="s">
        <v>9</v>
      </c>
      <c r="B4">
        <v>1009</v>
      </c>
      <c r="C4" t="s">
        <v>19</v>
      </c>
      <c r="D4" t="str">
        <f t="shared" si="0"/>
        <v>INSERT INTO `subcategories`(`FK_subcat_cat_ID`, `subcat_name`) VALUES ('</v>
      </c>
      <c r="E4">
        <f t="shared" si="3"/>
        <v>1009</v>
      </c>
      <c r="F4" t="str">
        <f t="shared" si="1"/>
        <v>','</v>
      </c>
      <c r="G4" t="str">
        <f t="shared" si="4"/>
        <v>Ordinateurs de bureau</v>
      </c>
      <c r="H4" t="str">
        <f t="shared" si="2"/>
        <v>');</v>
      </c>
      <c r="I4" t="str">
        <f t="shared" si="5"/>
        <v>INSERT INTO `subcategories`(`FK_subcat_cat_ID`, `subcat_name`) VALUES ('1009','Ordinateurs de bureau');</v>
      </c>
    </row>
    <row r="5" spans="1:9" x14ac:dyDescent="0.35">
      <c r="A5" t="s">
        <v>9</v>
      </c>
      <c r="B5">
        <v>1009</v>
      </c>
      <c r="C5" t="s">
        <v>20</v>
      </c>
      <c r="D5" t="str">
        <f t="shared" si="0"/>
        <v>INSERT INTO `subcategories`(`FK_subcat_cat_ID`, `subcat_name`) VALUES ('</v>
      </c>
      <c r="E5">
        <f t="shared" si="3"/>
        <v>1009</v>
      </c>
      <c r="F5" t="str">
        <f t="shared" si="1"/>
        <v>','</v>
      </c>
      <c r="G5" t="str">
        <f t="shared" si="4"/>
        <v>Ordinateurs portables</v>
      </c>
      <c r="H5" t="str">
        <f t="shared" si="2"/>
        <v>');</v>
      </c>
      <c r="I5" t="str">
        <f t="shared" si="5"/>
        <v>INSERT INTO `subcategories`(`FK_subcat_cat_ID`, `subcat_name`) VALUES ('1009','Ordinateurs portables');</v>
      </c>
    </row>
    <row r="6" spans="1:9" x14ac:dyDescent="0.35">
      <c r="A6" t="s">
        <v>12</v>
      </c>
      <c r="B6">
        <v>1010</v>
      </c>
      <c r="C6" t="s">
        <v>10</v>
      </c>
      <c r="D6" t="str">
        <f t="shared" si="0"/>
        <v>INSERT INTO `subcategories`(`FK_subcat_cat_ID`, `subcat_name`) VALUES ('</v>
      </c>
      <c r="E6">
        <f t="shared" si="3"/>
        <v>1010</v>
      </c>
      <c r="F6" t="str">
        <f t="shared" si="1"/>
        <v>','</v>
      </c>
      <c r="G6" t="str">
        <f t="shared" si="4"/>
        <v>Claviers</v>
      </c>
      <c r="H6" t="str">
        <f t="shared" si="2"/>
        <v>');</v>
      </c>
      <c r="I6" t="str">
        <f t="shared" si="5"/>
        <v>INSERT INTO `subcategories`(`FK_subcat_cat_ID`, `subcat_name`) VALUES ('1010','Claviers');</v>
      </c>
    </row>
    <row r="7" spans="1:9" x14ac:dyDescent="0.35">
      <c r="A7" t="s">
        <v>12</v>
      </c>
      <c r="B7">
        <v>1010</v>
      </c>
      <c r="C7" t="s">
        <v>11</v>
      </c>
      <c r="D7" t="str">
        <f t="shared" si="0"/>
        <v>INSERT INTO `subcategories`(`FK_subcat_cat_ID`, `subcat_name`) VALUES ('</v>
      </c>
      <c r="E7">
        <f t="shared" si="3"/>
        <v>1010</v>
      </c>
      <c r="F7" t="str">
        <f t="shared" si="1"/>
        <v>','</v>
      </c>
      <c r="G7" t="str">
        <f t="shared" si="4"/>
        <v>Souris</v>
      </c>
      <c r="H7" t="str">
        <f t="shared" si="2"/>
        <v>');</v>
      </c>
      <c r="I7" t="str">
        <f t="shared" si="5"/>
        <v>INSERT INTO `subcategories`(`FK_subcat_cat_ID`, `subcat_name`) VALUES ('1010','Souris');</v>
      </c>
    </row>
    <row r="8" spans="1:9" x14ac:dyDescent="0.35">
      <c r="A8" t="s">
        <v>12</v>
      </c>
      <c r="B8">
        <v>1010</v>
      </c>
      <c r="C8" t="s">
        <v>21</v>
      </c>
      <c r="D8" t="str">
        <f t="shared" si="0"/>
        <v>INSERT INTO `subcategories`(`FK_subcat_cat_ID`, `subcat_name`) VALUES ('</v>
      </c>
      <c r="E8">
        <f t="shared" si="3"/>
        <v>1010</v>
      </c>
      <c r="F8" t="str">
        <f t="shared" si="1"/>
        <v>','</v>
      </c>
      <c r="G8" t="str">
        <f t="shared" si="4"/>
        <v>Casques</v>
      </c>
      <c r="H8" t="str">
        <f t="shared" si="2"/>
        <v>');</v>
      </c>
      <c r="I8" t="str">
        <f t="shared" si="5"/>
        <v>INSERT INTO `subcategories`(`FK_subcat_cat_ID`, `subcat_name`) VALUES ('1010','Casques');</v>
      </c>
    </row>
    <row r="9" spans="1:9" x14ac:dyDescent="0.35">
      <c r="A9" t="s">
        <v>12</v>
      </c>
      <c r="B9">
        <v>1010</v>
      </c>
      <c r="C9" t="s">
        <v>22</v>
      </c>
      <c r="D9" t="str">
        <f t="shared" si="0"/>
        <v>INSERT INTO `subcategories`(`FK_subcat_cat_ID`, `subcat_name`) VALUES ('</v>
      </c>
      <c r="E9">
        <f t="shared" si="3"/>
        <v>1010</v>
      </c>
      <c r="F9" t="str">
        <f t="shared" si="1"/>
        <v>','</v>
      </c>
      <c r="G9" t="str">
        <f t="shared" si="4"/>
        <v>Manettes</v>
      </c>
      <c r="H9" t="str">
        <f t="shared" si="2"/>
        <v>');</v>
      </c>
      <c r="I9" t="str">
        <f t="shared" si="5"/>
        <v>INSERT INTO `subcategories`(`FK_subcat_cat_ID`, `subcat_name`) VALUES ('1010','Manettes');</v>
      </c>
    </row>
    <row r="10" spans="1:9" x14ac:dyDescent="0.35">
      <c r="A10" t="s">
        <v>13</v>
      </c>
      <c r="B10">
        <v>1011</v>
      </c>
      <c r="C10" t="s">
        <v>23</v>
      </c>
      <c r="D10" t="str">
        <f t="shared" si="0"/>
        <v>INSERT INTO `subcategories`(`FK_subcat_cat_ID`, `subcat_name`) VALUES ('</v>
      </c>
      <c r="E10">
        <f t="shared" si="3"/>
        <v>1011</v>
      </c>
      <c r="F10" t="str">
        <f t="shared" si="1"/>
        <v>','</v>
      </c>
      <c r="G10" t="str">
        <f t="shared" si="4"/>
        <v>Ecrans LCD</v>
      </c>
      <c r="H10" t="str">
        <f t="shared" si="2"/>
        <v>');</v>
      </c>
      <c r="I10" t="str">
        <f t="shared" si="5"/>
        <v>INSERT INTO `subcategories`(`FK_subcat_cat_ID`, `subcat_name`) VALUES ('1011','Ecrans LCD');</v>
      </c>
    </row>
    <row r="11" spans="1:9" x14ac:dyDescent="0.35">
      <c r="A11" t="s">
        <v>13</v>
      </c>
      <c r="B11">
        <v>1011</v>
      </c>
      <c r="C11" t="s">
        <v>24</v>
      </c>
      <c r="D11" t="str">
        <f t="shared" si="0"/>
        <v>INSERT INTO `subcategories`(`FK_subcat_cat_ID`, `subcat_name`) VALUES ('</v>
      </c>
      <c r="E11">
        <f t="shared" si="3"/>
        <v>1011</v>
      </c>
      <c r="F11" t="str">
        <f t="shared" si="1"/>
        <v>','</v>
      </c>
      <c r="G11" t="str">
        <f t="shared" si="4"/>
        <v>Ecrans LED</v>
      </c>
      <c r="H11" t="str">
        <f t="shared" si="2"/>
        <v>');</v>
      </c>
      <c r="I11" t="str">
        <f t="shared" si="5"/>
        <v>INSERT INTO `subcategories`(`FK_subcat_cat_ID`, `subcat_name`) VALUES ('1011','Ecrans LED');</v>
      </c>
    </row>
    <row r="12" spans="1:9" x14ac:dyDescent="0.35">
      <c r="A12" t="s">
        <v>14</v>
      </c>
      <c r="B12">
        <v>1012</v>
      </c>
      <c r="C12" t="s">
        <v>25</v>
      </c>
      <c r="D12" t="str">
        <f t="shared" si="0"/>
        <v>INSERT INTO `subcategories`(`FK_subcat_cat_ID`, `subcat_name`) VALUES ('</v>
      </c>
      <c r="E12">
        <f t="shared" si="3"/>
        <v>1012</v>
      </c>
      <c r="F12" t="str">
        <f t="shared" si="1"/>
        <v>','</v>
      </c>
      <c r="G12" t="str">
        <f t="shared" si="4"/>
        <v>Ecrans bureautiques</v>
      </c>
      <c r="H12" t="str">
        <f t="shared" si="2"/>
        <v>');</v>
      </c>
      <c r="I12" t="str">
        <f t="shared" si="5"/>
        <v>INSERT INTO `subcategories`(`FK_subcat_cat_ID`, `subcat_name`) VALUES ('1012','Ecrans bureautiques');</v>
      </c>
    </row>
    <row r="13" spans="1:9" x14ac:dyDescent="0.35">
      <c r="A13" t="s">
        <v>14</v>
      </c>
      <c r="B13">
        <v>1012</v>
      </c>
      <c r="C13" t="s">
        <v>26</v>
      </c>
      <c r="D13" t="str">
        <f t="shared" si="0"/>
        <v>INSERT INTO `subcategories`(`FK_subcat_cat_ID`, `subcat_name`) VALUES ('</v>
      </c>
      <c r="E13">
        <f t="shared" si="3"/>
        <v>1012</v>
      </c>
      <c r="F13" t="str">
        <f t="shared" si="1"/>
        <v>','</v>
      </c>
      <c r="G13" t="str">
        <f t="shared" si="4"/>
        <v>Ecrans gaming</v>
      </c>
      <c r="H13" t="str">
        <f t="shared" si="2"/>
        <v>');</v>
      </c>
      <c r="I13" t="str">
        <f t="shared" si="5"/>
        <v>INSERT INTO `subcategories`(`FK_subcat_cat_ID`, `subcat_name`) VALUES ('1012','Ecrans gaming');</v>
      </c>
    </row>
    <row r="14" spans="1:9" x14ac:dyDescent="0.35">
      <c r="A14" t="s">
        <v>15</v>
      </c>
      <c r="B14">
        <v>1013</v>
      </c>
      <c r="C14" t="s">
        <v>27</v>
      </c>
      <c r="D14" t="str">
        <f t="shared" si="0"/>
        <v>INSERT INTO `subcategories`(`FK_subcat_cat_ID`, `subcat_name`) VALUES ('</v>
      </c>
      <c r="E14">
        <f t="shared" si="3"/>
        <v>1013</v>
      </c>
      <c r="F14" t="str">
        <f t="shared" si="1"/>
        <v>','</v>
      </c>
      <c r="G14" t="str">
        <f t="shared" si="4"/>
        <v>Smarthphones</v>
      </c>
      <c r="H14" t="str">
        <f t="shared" si="2"/>
        <v>');</v>
      </c>
      <c r="I14" t="str">
        <f t="shared" si="5"/>
        <v>INSERT INTO `subcategories`(`FK_subcat_cat_ID`, `subcat_name`) VALUES ('1013','Smarthphones');</v>
      </c>
    </row>
    <row r="15" spans="1:9" x14ac:dyDescent="0.35">
      <c r="A15" t="s">
        <v>15</v>
      </c>
      <c r="B15">
        <v>1013</v>
      </c>
      <c r="C15" t="s">
        <v>28</v>
      </c>
      <c r="D15" t="str">
        <f t="shared" si="0"/>
        <v>INSERT INTO `subcategories`(`FK_subcat_cat_ID`, `subcat_name`) VALUES ('</v>
      </c>
      <c r="E15">
        <f t="shared" si="3"/>
        <v>1013</v>
      </c>
      <c r="F15" t="str">
        <f t="shared" si="1"/>
        <v>','</v>
      </c>
      <c r="G15" t="str">
        <f t="shared" si="4"/>
        <v>Téléphone classiques</v>
      </c>
      <c r="H15" t="str">
        <f t="shared" si="2"/>
        <v>');</v>
      </c>
      <c r="I15" t="str">
        <f t="shared" si="5"/>
        <v>INSERT INTO `subcategories`(`FK_subcat_cat_ID`, `subcat_name`) VALUES ('1013','Téléphone classiques');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Products</vt:lpstr>
      <vt:lpstr>pictures</vt:lpstr>
      <vt:lpstr>Categories</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REICHEN</dc:creator>
  <cp:lastModifiedBy>Anthony REICHEN</cp:lastModifiedBy>
  <dcterms:created xsi:type="dcterms:W3CDTF">2022-05-25T20:23:05Z</dcterms:created>
  <dcterms:modified xsi:type="dcterms:W3CDTF">2022-05-25T21:53:58Z</dcterms:modified>
</cp:coreProperties>
</file>