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HIRAG GUPTA\Downloads\"/>
    </mc:Choice>
  </mc:AlternateContent>
  <xr:revisionPtr revIDLastSave="0" documentId="13_ncr:1_{B61326A1-8F4A-4D4A-AEE3-FA640CB06931}" xr6:coauthVersionLast="47" xr6:coauthVersionMax="47" xr10:uidLastSave="{00000000-0000-0000-0000-000000000000}"/>
  <bookViews>
    <workbookView xWindow="-108" yWindow="-108" windowWidth="23256" windowHeight="12456" firstSheet="5" activeTab="10" xr2:uid="{00000000-000D-0000-FFFF-FFFF00000000}"/>
  </bookViews>
  <sheets>
    <sheet name="KPI" sheetId="8" r:id="rId1"/>
    <sheet name="Rating" sheetId="9" r:id="rId2"/>
    <sheet name="Gender" sheetId="10" r:id="rId3"/>
    <sheet name="Education by attrition" sheetId="11" r:id="rId4"/>
    <sheet name="Attrition by Job" sheetId="12" r:id="rId5"/>
    <sheet name="Department Wise Attrition" sheetId="13" r:id="rId6"/>
    <sheet name="Attrition by Age Group" sheetId="20" r:id="rId7"/>
    <sheet name="Maritial Status" sheetId="21" r:id="rId8"/>
    <sheet name="Data" sheetId="1" r:id="rId9"/>
    <sheet name="Images" sheetId="2" r:id="rId10"/>
    <sheet name="Dashboard" sheetId="4" r:id="rId11"/>
  </sheets>
  <definedNames>
    <definedName name="_xlchart.v1.0" hidden="1">'Attrition by Job'!$E$4:$E$12</definedName>
    <definedName name="_xlchart.v1.1" hidden="1">'Attrition by Job'!$F$4:$F$12</definedName>
    <definedName name="_xlchart.v1.5" hidden="1">'Attrition by Job'!$E$4:$E$12</definedName>
    <definedName name="_xlchart.v1.6" hidden="1">'Attrition by Job'!$F$4:$F$12</definedName>
    <definedName name="_xlchart.v2.2" hidden="1">'Maritial Status'!$D$4:$D$6</definedName>
    <definedName name="_xlchart.v2.3" hidden="1">'Maritial Status'!$E$3</definedName>
    <definedName name="_xlchart.v2.4" hidden="1">'Maritial Status'!$E$4:$E$6</definedName>
    <definedName name="_xlchart.v2.7" hidden="1">'Maritial Status'!$D$4:$D$6</definedName>
    <definedName name="_xlchart.v2.8" hidden="1">'Maritial Status'!$E$3</definedName>
    <definedName name="_xlchart.v2.9" hidden="1">'Maritial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6" i="21" l="1"/>
  <c r="D5" i="21"/>
  <c r="D4" i="21"/>
  <c r="E5" i="12"/>
  <c r="E6" i="12"/>
  <c r="E7" i="12"/>
  <c r="E8" i="12"/>
  <c r="E9" i="12"/>
  <c r="E10" i="12"/>
  <c r="E11" i="12"/>
  <c r="E12" i="12"/>
  <c r="E4" i="12"/>
  <c r="A7" i="8"/>
  <c r="B6" i="9"/>
  <c r="E6" i="21"/>
  <c r="F7" i="12"/>
  <c r="F9" i="12"/>
  <c r="E5" i="21"/>
  <c r="E4" i="21"/>
  <c r="F11" i="12"/>
  <c r="F4" i="12"/>
  <c r="B10" i="10"/>
  <c r="F6" i="12"/>
  <c r="F5" i="12"/>
  <c r="B9" i="10"/>
  <c r="F8" i="12"/>
  <c r="C7" i="8"/>
  <c r="F10" i="12"/>
  <c r="B7" i="8"/>
  <c r="F12" i="12"/>
  <c r="B7" i="9"/>
  <c r="E7" i="8" l="1"/>
  <c r="D7" i="8"/>
  <c r="C9" i="10"/>
  <c r="C10" i="10"/>
  <c r="C6" i="9"/>
  <c r="C7" i="9"/>
</calcChain>
</file>

<file path=xl/sharedStrings.xml><?xml version="1.0" encoding="utf-8"?>
<sst xmlns="http://schemas.openxmlformats.org/spreadsheetml/2006/main" count="19222" uniqueCount="1572">
  <si>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</si>
  <si>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</si>
  <si>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</si>
  <si>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</si>
  <si>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</si>
  <si>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</si>
  <si>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</si>
  <si>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</si>
  <si>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</si>
  <si>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</si>
  <si>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</si>
  <si>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</si>
  <si>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</si>
  <si>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</si>
  <si>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</si>
  <si>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</si>
  <si>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</si>
  <si>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</si>
  <si>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</si>
  <si>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</si>
  <si>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</si>
  <si>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</si>
  <si>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</si>
  <si>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</si>
  <si>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</si>
  <si>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</si>
  <si>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</si>
  <si>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</si>
  <si>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</si>
  <si>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</si>
  <si>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</si>
  <si>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</si>
  <si>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</si>
  <si>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</si>
  <si>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</si>
  <si>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</si>
  <si>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</si>
  <si>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</si>
  <si>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</si>
  <si>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</si>
  <si>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</si>
  <si>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</si>
  <si>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</si>
  <si>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</si>
  <si>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</si>
  <si>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</si>
  <si>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</si>
  <si>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</si>
  <si>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</si>
  <si>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</si>
  <si>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</si>
  <si>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</si>
  <si>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</si>
  <si>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</si>
  <si>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</si>
  <si>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</si>
  <si>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</si>
  <si>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</si>
  <si>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</si>
  <si>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</si>
  <si>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</si>
  <si>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</si>
  <si>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</si>
  <si>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</si>
  <si>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</si>
  <si>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</si>
  <si>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</si>
  <si>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</si>
  <si>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</si>
  <si>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</si>
  <si>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</si>
  <si>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</si>
  <si>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</si>
  <si>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</si>
  <si>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</si>
  <si>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</si>
  <si>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</si>
  <si>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</si>
  <si>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</si>
  <si>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</si>
  <si>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</si>
  <si>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</si>
  <si>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</si>
  <si>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</si>
  <si>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</si>
  <si>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</si>
  <si>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</si>
  <si>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</si>
  <si>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</si>
  <si>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</si>
  <si>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</si>
  <si>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</si>
  <si>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</si>
  <si>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</si>
  <si>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</si>
  <si>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</si>
  <si>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</si>
  <si>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</si>
  <si>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</si>
  <si>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</si>
  <si>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</si>
  <si>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</si>
  <si>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</si>
  <si>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</si>
  <si>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</si>
  <si>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</si>
  <si>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</si>
  <si>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</si>
  <si>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</si>
  <si>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</si>
  <si>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</si>
  <si>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</si>
  <si>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</si>
  <si>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</si>
  <si>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</si>
  <si>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</si>
  <si>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</si>
  <si>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</si>
  <si>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</si>
  <si>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</si>
  <si>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</si>
  <si>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</si>
  <si>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</si>
  <si>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</si>
  <si>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</si>
  <si>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</si>
  <si>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</si>
  <si>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</si>
  <si>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</si>
  <si>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</si>
  <si>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</si>
  <si>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</si>
  <si>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</si>
  <si>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</si>
  <si>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</si>
  <si>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</si>
  <si>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</si>
  <si>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</si>
  <si>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</si>
  <si>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</si>
  <si>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</si>
  <si>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</si>
  <si>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</si>
  <si>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</si>
  <si>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</si>
  <si>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</si>
  <si>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</si>
  <si>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</si>
  <si>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</si>
  <si>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</si>
  <si>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</si>
  <si>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</si>
  <si>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</si>
  <si>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</si>
  <si>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</si>
  <si>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</si>
  <si>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</si>
  <si>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</si>
  <si>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</si>
  <si>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</si>
  <si>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</si>
  <si>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</si>
  <si>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</si>
  <si>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</si>
  <si>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</si>
  <si>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</si>
  <si>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</si>
  <si>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</si>
  <si>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</si>
  <si>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</si>
  <si>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</si>
  <si>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</si>
  <si>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</si>
  <si>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</si>
  <si>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</si>
  <si>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</si>
  <si>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</si>
  <si>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</si>
  <si>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</si>
  <si>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</si>
  <si>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</si>
  <si>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</si>
  <si>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</si>
  <si>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</si>
  <si>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</si>
  <si>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</si>
  <si>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</si>
  <si>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</si>
  <si>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</si>
  <si>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</si>
  <si>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</si>
  <si>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</si>
  <si>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</si>
  <si>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</si>
  <si>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</si>
  <si>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</si>
  <si>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</si>
  <si>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</si>
  <si>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</si>
  <si>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</si>
  <si>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</si>
  <si>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</si>
  <si>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</si>
  <si>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</si>
  <si>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</si>
  <si>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</si>
  <si>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</si>
  <si>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</si>
  <si>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</si>
  <si>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</si>
  <si>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</si>
  <si>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</si>
  <si>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</si>
  <si>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</si>
  <si>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</si>
  <si>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</si>
  <si>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</si>
  <si>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</si>
  <si>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</si>
  <si>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</si>
  <si>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</si>
  <si>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</si>
  <si>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</si>
  <si>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</si>
  <si>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</si>
  <si>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</si>
  <si>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</si>
  <si>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</si>
  <si>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</si>
  <si>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</si>
  <si>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</si>
  <si>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</si>
  <si>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</si>
  <si>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</si>
  <si>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</si>
  <si>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</si>
  <si>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</si>
  <si>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</si>
  <si>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</si>
  <si>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</si>
  <si>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</si>
  <si>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</si>
  <si>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</si>
  <si>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</si>
  <si>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</si>
  <si>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</si>
  <si>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</si>
  <si>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</si>
  <si>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</si>
  <si>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</si>
  <si>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</si>
  <si>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</si>
  <si>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</si>
  <si>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</si>
  <si>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</si>
  <si>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</si>
  <si>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</si>
  <si>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</si>
  <si>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</si>
  <si>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</si>
  <si>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</si>
  <si>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</si>
  <si>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</si>
  <si>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</si>
  <si>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</si>
  <si>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</si>
  <si>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</si>
  <si>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</si>
  <si>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</si>
  <si>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</si>
  <si>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</si>
  <si>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</si>
  <si>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</si>
  <si>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</si>
  <si>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</si>
  <si>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</si>
  <si>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</si>
  <si>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</si>
  <si>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</si>
  <si>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</si>
  <si>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</si>
  <si>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</si>
  <si>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</si>
  <si>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</si>
  <si>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</si>
  <si>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</si>
  <si>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</si>
  <si>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</si>
  <si>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</si>
  <si>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</si>
  <si>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</si>
  <si>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</si>
  <si>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</si>
  <si>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</si>
  <si>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</si>
  <si>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</si>
  <si>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</si>
  <si>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</si>
  <si>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</si>
  <si>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</si>
  <si>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</si>
  <si>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</si>
  <si>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</si>
  <si>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</si>
  <si>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</si>
  <si>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</si>
  <si>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</si>
  <si>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</si>
  <si>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</si>
  <si>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</si>
  <si>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</si>
  <si>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</si>
  <si>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</si>
  <si>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</si>
  <si>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</si>
  <si>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</si>
  <si>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</si>
  <si>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</si>
  <si>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</si>
  <si>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</si>
  <si>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</si>
  <si>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</si>
  <si>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</si>
  <si>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</si>
  <si>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</si>
  <si>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</si>
  <si>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</si>
  <si>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</si>
  <si>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</si>
  <si>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</si>
  <si>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</si>
  <si>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</si>
  <si>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</si>
  <si>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</si>
  <si>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</si>
  <si>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</si>
  <si>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</si>
  <si>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</si>
  <si>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</si>
  <si>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</si>
  <si>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</si>
  <si>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</si>
  <si>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</si>
  <si>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</si>
  <si>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</si>
  <si>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</si>
  <si>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</si>
  <si>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</si>
  <si>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</si>
  <si>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</si>
  <si>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</si>
  <si>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</si>
  <si>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</si>
  <si>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</si>
  <si>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</si>
  <si>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</si>
  <si>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</si>
  <si>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</si>
  <si>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</si>
  <si>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</si>
  <si>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</si>
  <si>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</si>
  <si>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</si>
  <si>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</si>
  <si>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</si>
  <si>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</si>
  <si>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</si>
  <si>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</si>
  <si>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</si>
  <si>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</si>
  <si>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</si>
  <si>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</si>
  <si>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</si>
  <si>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</si>
  <si>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</si>
  <si>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</si>
  <si>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</si>
  <si>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</si>
  <si>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</si>
  <si>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</si>
  <si>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</si>
  <si>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</si>
  <si>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</si>
  <si>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</si>
  <si>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</si>
  <si>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</si>
  <si>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</si>
  <si>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</si>
  <si>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</si>
  <si>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</si>
  <si>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</si>
  <si>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</si>
  <si>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</si>
  <si>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</si>
  <si>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</si>
  <si>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</si>
  <si>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</si>
  <si>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</si>
  <si>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</si>
  <si>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</si>
  <si>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</si>
  <si>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</si>
  <si>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</si>
  <si>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</si>
  <si>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</si>
  <si>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</si>
  <si>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</si>
  <si>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</si>
  <si>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</si>
  <si>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</si>
  <si>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</si>
  <si>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</si>
  <si>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</si>
  <si>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</si>
  <si>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</si>
  <si>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</si>
  <si>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</si>
  <si>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</si>
  <si>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</si>
  <si>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</si>
  <si>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</si>
  <si>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</si>
  <si>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</si>
  <si>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</si>
  <si>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</si>
  <si>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</si>
  <si>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</si>
  <si>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</si>
  <si>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</si>
  <si>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</si>
  <si>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</si>
  <si>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</si>
  <si>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</si>
  <si>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</si>
  <si>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</si>
  <si>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</si>
  <si>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</si>
  <si>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</si>
  <si>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</si>
  <si>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</si>
  <si>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</si>
  <si>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</si>
  <si>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</si>
  <si>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</si>
  <si>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</si>
  <si>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</si>
  <si>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</si>
  <si>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</si>
  <si>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</si>
  <si>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</si>
  <si>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</si>
  <si>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</si>
  <si>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</si>
  <si>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</si>
  <si>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</si>
  <si>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</si>
  <si>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</si>
  <si>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</si>
  <si>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</si>
  <si>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</si>
  <si>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</si>
  <si>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</si>
  <si>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</si>
  <si>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</si>
  <si>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</si>
  <si>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</si>
  <si>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</si>
  <si>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</si>
  <si>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</si>
  <si>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</si>
  <si>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</si>
  <si>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</si>
  <si>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</si>
  <si>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</si>
  <si>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</si>
  <si>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</si>
  <si>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</si>
  <si>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</si>
  <si>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</si>
  <si>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</si>
  <si>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</si>
  <si>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</si>
  <si>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</si>
  <si>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</si>
  <si>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</si>
  <si>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</si>
  <si>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</si>
  <si>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</si>
  <si>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</si>
  <si>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</si>
  <si>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</si>
  <si>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</si>
  <si>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</si>
  <si>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</si>
  <si>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</si>
  <si>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</si>
  <si>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</si>
  <si>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</si>
  <si>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</si>
  <si>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</si>
  <si>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</si>
  <si>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</si>
  <si>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</si>
  <si>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</si>
  <si>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</si>
  <si>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</si>
  <si>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</si>
  <si>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</si>
  <si>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</si>
  <si>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</si>
  <si>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</si>
  <si>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</si>
  <si>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</si>
  <si>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</si>
  <si>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</si>
  <si>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</si>
  <si>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</si>
  <si>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</si>
  <si>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</si>
  <si>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</si>
  <si>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</si>
  <si>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</si>
  <si>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</si>
  <si>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</si>
  <si>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</si>
  <si>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</si>
  <si>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</si>
  <si>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</si>
  <si>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</si>
  <si>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</si>
  <si>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</si>
  <si>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</si>
  <si>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</si>
  <si>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</si>
  <si>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</si>
  <si>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</si>
  <si>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</si>
  <si>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</si>
  <si>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</si>
  <si>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</si>
  <si>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</si>
  <si>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</si>
  <si>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</si>
  <si>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</si>
  <si>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</si>
  <si>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</si>
  <si>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</si>
  <si>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</si>
  <si>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</si>
  <si>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</si>
  <si>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</si>
  <si>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</si>
  <si>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</si>
  <si>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</si>
  <si>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</si>
  <si>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</si>
  <si>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</si>
  <si>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</si>
  <si>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</si>
  <si>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</si>
  <si>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</si>
  <si>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</si>
  <si>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</si>
  <si>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</si>
  <si>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</si>
  <si>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</si>
  <si>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</si>
  <si>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</si>
  <si>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</si>
  <si>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</si>
  <si>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</si>
  <si>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</si>
  <si>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</si>
  <si>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</si>
  <si>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</si>
  <si>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</si>
  <si>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</si>
  <si>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</si>
  <si>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</si>
  <si>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</si>
  <si>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</si>
  <si>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</si>
  <si>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</si>
  <si>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</si>
  <si>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</si>
  <si>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</si>
  <si>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</si>
  <si>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</si>
  <si>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</si>
  <si>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</si>
  <si>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</si>
  <si>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</si>
  <si>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</si>
  <si>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</si>
  <si>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</si>
  <si>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</si>
  <si>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</si>
  <si>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</si>
  <si>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</si>
  <si>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</si>
  <si>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</si>
  <si>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</si>
  <si>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</si>
  <si>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</si>
  <si>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</si>
  <si>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</si>
  <si>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</si>
  <si>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</si>
  <si>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</si>
  <si>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</si>
  <si>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</si>
  <si>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</si>
  <si>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</si>
  <si>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</si>
  <si>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</si>
  <si>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</si>
  <si>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</si>
  <si>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</si>
  <si>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</si>
  <si>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</si>
  <si>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</si>
  <si>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</si>
  <si>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</si>
  <si>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</si>
  <si>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</si>
  <si>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</si>
  <si>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</si>
  <si>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</si>
  <si>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</si>
  <si>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</si>
  <si>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</si>
  <si>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</si>
  <si>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</si>
  <si>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</si>
  <si>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</si>
  <si>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</si>
  <si>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</si>
  <si>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</si>
  <si>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</si>
  <si>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</si>
  <si>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</si>
  <si>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</si>
  <si>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</si>
  <si>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</si>
  <si>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</si>
  <si>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</si>
  <si>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</si>
  <si>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</si>
  <si>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</si>
  <si>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</si>
  <si>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</si>
  <si>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</si>
  <si>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</si>
  <si>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</si>
  <si>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</si>
  <si>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</si>
  <si>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</si>
  <si>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</si>
  <si>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</si>
  <si>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</si>
  <si>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</si>
  <si>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</si>
  <si>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</si>
  <si>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</si>
  <si>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</si>
  <si>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</si>
  <si>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</si>
  <si>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</si>
  <si>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</si>
  <si>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</si>
  <si>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</si>
  <si>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</si>
  <si>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</si>
  <si>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</si>
  <si>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</si>
  <si>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</si>
  <si>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</si>
  <si>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</si>
  <si>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</si>
  <si>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</si>
  <si>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</si>
  <si>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</si>
  <si>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</si>
  <si>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</si>
  <si>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</si>
  <si>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</si>
  <si>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</si>
  <si>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</si>
  <si>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</si>
  <si>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</si>
  <si>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</si>
  <si>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</si>
  <si>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</si>
  <si>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</si>
  <si>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</si>
  <si>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</si>
  <si>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</si>
  <si>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</si>
  <si>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</si>
  <si>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</si>
  <si>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</si>
  <si>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</si>
  <si>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</si>
  <si>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</si>
  <si>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</si>
  <si>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</si>
  <si>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</si>
  <si>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</si>
  <si>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</si>
  <si>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</si>
  <si>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</si>
  <si>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</si>
  <si>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</si>
  <si>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</si>
  <si>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</si>
  <si>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</si>
  <si>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</si>
  <si>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</si>
  <si>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</si>
  <si>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</si>
  <si>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</si>
  <si>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</si>
  <si>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</si>
  <si>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</si>
  <si>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</si>
  <si>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</si>
  <si>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</si>
  <si>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</si>
  <si>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</si>
  <si>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</si>
  <si>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</si>
  <si>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</si>
  <si>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</si>
  <si>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</si>
  <si>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</si>
  <si>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</si>
  <si>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</si>
  <si>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</si>
  <si>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</si>
  <si>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</si>
  <si>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</si>
  <si>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</si>
  <si>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</si>
  <si>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</si>
  <si>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</si>
  <si>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</si>
  <si>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</si>
  <si>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</si>
  <si>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</si>
  <si>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</si>
  <si>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</si>
  <si>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</si>
  <si>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</si>
  <si>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</si>
  <si>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</si>
  <si>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</si>
  <si>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</si>
  <si>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</si>
  <si>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</si>
  <si>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</si>
  <si>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</si>
  <si>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</si>
  <si>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</si>
  <si>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</si>
  <si>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</si>
  <si>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</si>
  <si>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</si>
  <si>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</si>
  <si>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</si>
  <si>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</si>
  <si>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</si>
  <si>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</si>
  <si>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</si>
  <si>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</si>
  <si>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</si>
  <si>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</si>
  <si>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</si>
  <si>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</si>
  <si>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</si>
  <si>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</si>
  <si>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</si>
  <si>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</si>
  <si>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</si>
  <si>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</si>
  <si>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</si>
  <si>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</si>
  <si>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</si>
  <si>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</si>
  <si>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</si>
  <si>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</si>
  <si>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</si>
  <si>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</si>
  <si>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</si>
  <si>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</si>
  <si>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</si>
  <si>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</si>
  <si>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</si>
  <si>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</si>
  <si>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</si>
  <si>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</si>
  <si>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</si>
  <si>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</si>
  <si>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</si>
  <si>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</si>
  <si>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</si>
  <si>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</si>
  <si>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</si>
  <si>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</si>
  <si>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</si>
  <si>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</si>
  <si>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</si>
  <si>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</si>
  <si>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</si>
  <si>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</si>
  <si>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</si>
  <si>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</si>
  <si>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</si>
  <si>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</si>
  <si>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</si>
  <si>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</si>
  <si>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</si>
  <si>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</si>
  <si>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</si>
  <si>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</si>
  <si>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</si>
  <si>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</si>
  <si>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</si>
  <si>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</si>
  <si>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</si>
  <si>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</si>
  <si>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</si>
  <si>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</si>
  <si>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</si>
  <si>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</si>
  <si>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</si>
  <si>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</si>
  <si>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</si>
  <si>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</si>
  <si>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</si>
  <si>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</si>
  <si>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</si>
  <si>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</si>
  <si>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</si>
  <si>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</si>
  <si>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</si>
  <si>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</si>
  <si>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</si>
  <si>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</si>
  <si>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</si>
  <si>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</si>
  <si>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</si>
  <si>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</si>
  <si>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</si>
  <si>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</si>
  <si>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</si>
  <si>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</si>
  <si>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</si>
  <si>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</si>
  <si>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</si>
  <si>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</si>
  <si>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</si>
  <si>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</si>
  <si>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</si>
  <si>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</si>
  <si>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</si>
  <si>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</si>
  <si>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</si>
  <si>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</si>
  <si>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</si>
  <si>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</si>
  <si>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</si>
  <si>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</si>
  <si>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</si>
  <si>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</si>
  <si>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</si>
  <si>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</si>
  <si>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</si>
  <si>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</si>
  <si>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</si>
  <si>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</si>
  <si>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</si>
  <si>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</si>
  <si>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</si>
  <si>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</si>
  <si>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</si>
  <si>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</si>
  <si>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</si>
  <si>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</si>
  <si>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</si>
  <si>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</si>
  <si>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</si>
  <si>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</si>
  <si>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</si>
  <si>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</si>
  <si>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</si>
  <si>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</si>
  <si>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</si>
  <si>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</si>
  <si>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</si>
  <si>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</si>
  <si>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</si>
  <si>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</si>
  <si>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</si>
  <si>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</si>
  <si>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</si>
  <si>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</si>
  <si>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</si>
  <si>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</si>
  <si>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</si>
  <si>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</si>
  <si>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</si>
  <si>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</si>
  <si>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</si>
  <si>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</si>
  <si>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</si>
  <si>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</si>
  <si>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</si>
  <si>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</si>
  <si>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</si>
  <si>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</si>
  <si>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</si>
  <si>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</si>
  <si>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</si>
  <si>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</si>
  <si>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</si>
  <si>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</si>
  <si>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</si>
  <si>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</si>
  <si>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</si>
  <si>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</si>
  <si>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</si>
  <si>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</si>
  <si>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</si>
  <si>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</si>
  <si>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</si>
  <si>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</si>
  <si>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</si>
  <si>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</si>
  <si>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</si>
  <si>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</si>
  <si>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</si>
  <si>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</si>
  <si>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</si>
  <si>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</si>
  <si>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</si>
  <si>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</si>
  <si>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</si>
  <si>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</si>
  <si>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</si>
  <si>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</si>
  <si>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</si>
  <si>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</si>
  <si>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</si>
  <si>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</si>
  <si>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</si>
  <si>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</si>
  <si>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</si>
  <si>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</si>
  <si>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</si>
  <si>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</si>
  <si>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</si>
  <si>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</si>
  <si>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</si>
  <si>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</si>
  <si>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</si>
  <si>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</si>
  <si>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</si>
  <si>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</si>
  <si>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</si>
  <si>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</si>
  <si>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</si>
  <si>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</si>
  <si>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</si>
  <si>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</si>
  <si>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</si>
  <si>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</si>
  <si>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</si>
  <si>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</si>
  <si>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</si>
  <si>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</si>
  <si>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</si>
  <si>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</si>
  <si>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</si>
  <si>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</si>
  <si>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</si>
  <si>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</si>
  <si>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</si>
  <si>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</si>
  <si>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</si>
  <si>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</si>
  <si>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</si>
  <si>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</si>
  <si>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</si>
  <si>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</si>
  <si>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</si>
  <si>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</si>
  <si>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</si>
  <si>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</si>
  <si>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</si>
  <si>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</si>
  <si>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</si>
  <si>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</si>
  <si>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</si>
  <si>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</si>
  <si>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</si>
  <si>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</si>
  <si>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</si>
  <si>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</si>
  <si>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</si>
  <si>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</si>
  <si>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</si>
  <si>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</si>
  <si>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</si>
  <si>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</si>
  <si>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</si>
  <si>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</si>
  <si>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</si>
  <si>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</si>
  <si>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</si>
  <si>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</si>
  <si>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</si>
  <si>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</si>
  <si>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</si>
  <si>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</si>
  <si>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</si>
  <si>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</si>
  <si>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</si>
  <si>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</si>
  <si>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</si>
  <si>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</si>
  <si>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</si>
  <si>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</si>
  <si>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</si>
  <si>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</si>
  <si>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</si>
  <si>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</si>
  <si>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</si>
  <si>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</si>
  <si>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</si>
  <si>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</si>
  <si>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</si>
  <si>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</si>
  <si>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</si>
  <si>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</si>
  <si>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</si>
  <si>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</si>
  <si>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</si>
  <si>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</si>
  <si>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</si>
  <si>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</si>
  <si>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</si>
  <si>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</si>
  <si>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</si>
  <si>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</si>
  <si>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</si>
  <si>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</si>
  <si>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</si>
  <si>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</si>
  <si>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</si>
  <si>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</si>
  <si>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</si>
  <si>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</si>
  <si>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</si>
  <si>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</si>
  <si>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</si>
  <si>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</si>
  <si>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</si>
  <si>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</si>
  <si>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</si>
  <si>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</si>
  <si>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</si>
  <si>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</si>
  <si>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</si>
  <si>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</si>
  <si>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</si>
  <si>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</si>
  <si>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</si>
  <si>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</si>
  <si>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</si>
  <si>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</si>
  <si>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</si>
  <si>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</si>
  <si>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</si>
  <si>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</si>
  <si>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</si>
  <si>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</si>
  <si>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</si>
  <si>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</si>
  <si>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</si>
  <si>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</si>
  <si>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</si>
  <si>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</si>
  <si>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</si>
  <si>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</si>
  <si>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</si>
  <si>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</si>
  <si>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</si>
  <si>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</si>
  <si>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</si>
  <si>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</si>
  <si>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</si>
  <si>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</si>
  <si>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</si>
  <si>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</si>
  <si>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</si>
  <si>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</si>
  <si>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</si>
  <si>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</si>
  <si>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</si>
  <si>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</si>
  <si>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</si>
  <si>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</si>
  <si>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</si>
  <si>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</si>
  <si>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</si>
  <si>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</si>
  <si>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</si>
  <si>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</si>
  <si>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</si>
  <si>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</si>
  <si>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</si>
  <si>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</si>
  <si>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</si>
  <si>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</si>
  <si>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</si>
  <si>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</si>
  <si>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</si>
  <si>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</si>
  <si>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</si>
  <si>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</si>
  <si>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</si>
  <si>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</si>
  <si>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</si>
  <si>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</si>
  <si>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</si>
  <si>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</si>
  <si>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</si>
  <si>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</si>
  <si>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</si>
  <si>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</si>
  <si>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</si>
  <si>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</si>
  <si>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</si>
  <si>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</si>
  <si>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</si>
  <si>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</si>
  <si>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</si>
  <si>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</si>
  <si>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</si>
  <si>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</si>
  <si>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</si>
  <si>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</si>
  <si>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</si>
  <si>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</si>
  <si>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</si>
  <si>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</si>
  <si>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</si>
  <si>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</si>
  <si>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</si>
  <si>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</si>
  <si>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</si>
  <si>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</si>
  <si>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</si>
  <si>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</si>
  <si>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</si>
  <si>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</si>
  <si>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</si>
  <si>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</si>
  <si>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</si>
  <si>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</si>
  <si>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</si>
  <si>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</si>
  <si>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</si>
  <si>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</si>
  <si>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</si>
  <si>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</si>
  <si>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</si>
  <si>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</si>
  <si>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</si>
  <si>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</si>
  <si>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</si>
  <si>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</si>
  <si>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</si>
  <si>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</si>
  <si>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</si>
  <si>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</si>
  <si>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</si>
  <si>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</si>
  <si>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</si>
  <si>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</si>
  <si>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</si>
  <si>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</si>
  <si>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</si>
  <si>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</si>
  <si>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</si>
  <si>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</si>
  <si>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</si>
  <si>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</si>
  <si>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</si>
  <si>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</si>
  <si>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</si>
  <si>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</si>
  <si>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</si>
  <si>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</si>
  <si>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</si>
  <si>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</si>
  <si>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</si>
  <si>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</si>
  <si>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</si>
  <si>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</si>
  <si>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</si>
  <si>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</si>
  <si>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</si>
  <si>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</si>
  <si>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</si>
  <si>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</si>
  <si>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</si>
  <si>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</si>
  <si>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</si>
  <si>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</si>
  <si>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</si>
  <si>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</si>
  <si>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</si>
  <si>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</si>
  <si>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</si>
  <si>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</si>
  <si>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</si>
  <si>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</si>
  <si>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</si>
  <si>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</si>
  <si>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</si>
  <si>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</si>
  <si>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</si>
  <si>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</si>
  <si>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</si>
  <si>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</si>
  <si>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</si>
  <si>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</si>
  <si>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</si>
  <si>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</si>
  <si>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</si>
  <si>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</si>
  <si>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</si>
  <si>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</si>
  <si>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</si>
  <si>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</si>
  <si>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</si>
  <si>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</si>
  <si>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</si>
  <si>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</si>
  <si>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</si>
  <si>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</si>
  <si>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</si>
  <si>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</si>
  <si>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</si>
  <si>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</si>
  <si>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</si>
  <si>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</si>
  <si>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</si>
  <si>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</si>
  <si>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</si>
  <si>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</si>
  <si>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</si>
  <si>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</si>
  <si>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</si>
  <si>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</si>
  <si>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</si>
  <si>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</si>
  <si>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</si>
  <si>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</si>
  <si>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</si>
  <si>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</si>
  <si>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</si>
  <si>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</si>
  <si>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</si>
  <si>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</si>
  <si>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</si>
  <si>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</si>
  <si>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</si>
  <si>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</si>
  <si>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</si>
  <si>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</si>
  <si>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</si>
  <si>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</si>
  <si>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</si>
  <si>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</si>
  <si>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</si>
  <si>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</si>
  <si>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</si>
  <si>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</si>
  <si>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</si>
  <si>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</si>
  <si>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</si>
  <si>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</si>
  <si>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</si>
  <si>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</si>
  <si>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</si>
  <si>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</si>
  <si>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</si>
  <si>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</si>
  <si>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</si>
  <si>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</si>
  <si>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</si>
  <si>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</si>
  <si>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</si>
  <si>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</si>
  <si>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</si>
  <si>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</si>
  <si>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</si>
  <si>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</si>
  <si>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</si>
  <si>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</si>
  <si>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</si>
  <si>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</si>
  <si>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</si>
  <si>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</si>
  <si>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</si>
  <si>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</si>
  <si>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</si>
  <si>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</si>
  <si>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</si>
  <si>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</si>
  <si>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</si>
  <si>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</si>
  <si>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</si>
  <si>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</si>
  <si>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</si>
  <si>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</si>
  <si>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</si>
  <si>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</si>
  <si>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</si>
  <si>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</si>
  <si>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</si>
  <si>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</si>
  <si>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</si>
  <si>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</si>
  <si>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</si>
  <si>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</si>
  <si>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</si>
  <si>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</si>
  <si>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</si>
  <si>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</si>
  <si>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</si>
  <si>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</si>
  <si>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</si>
  <si>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</si>
  <si>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</si>
  <si>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</si>
  <si>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</si>
  <si>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</si>
  <si>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</si>
  <si>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</si>
  <si>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</si>
  <si>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</si>
  <si>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</si>
  <si>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</si>
  <si>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</si>
  <si>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</si>
  <si>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</si>
  <si>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</si>
  <si>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</si>
  <si>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</si>
  <si>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</si>
  <si>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</si>
  <si>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</si>
  <si>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</si>
  <si>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</si>
  <si>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</si>
  <si>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</si>
  <si>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</si>
  <si>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</si>
  <si>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</si>
  <si>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</si>
  <si>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</si>
  <si>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</si>
  <si>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</si>
  <si>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</si>
  <si>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</si>
  <si>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</si>
  <si>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</si>
  <si>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</si>
  <si>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</si>
  <si>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</si>
  <si>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</si>
  <si>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</si>
  <si>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</si>
  <si>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</si>
  <si>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</si>
  <si>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</si>
  <si>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</si>
  <si>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</si>
  <si>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</si>
  <si>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</si>
  <si>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</si>
  <si>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</si>
  <si>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</si>
  <si>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</si>
  <si>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</si>
  <si>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</si>
  <si>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</si>
  <si>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</si>
  <si>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</si>
  <si>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</si>
  <si>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</si>
  <si>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</si>
  <si>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</si>
  <si>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</si>
  <si>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</si>
  <si>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</si>
  <si>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</si>
  <si>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</si>
  <si>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</si>
  <si>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</si>
  <si>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</si>
  <si>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</si>
  <si>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</si>
  <si>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</si>
  <si>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</si>
  <si>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</si>
  <si>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</si>
  <si>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</si>
  <si>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</si>
  <si>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</si>
  <si>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</si>
  <si>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</si>
  <si>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</si>
  <si>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</si>
  <si>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</si>
  <si>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</si>
  <si>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</si>
  <si>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</si>
  <si>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</si>
  <si>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</si>
  <si>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</si>
  <si>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</si>
  <si>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</si>
  <si>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</si>
  <si>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</si>
  <si>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</si>
  <si>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</si>
  <si>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</si>
  <si>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</si>
  <si>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</si>
  <si>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</si>
  <si>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</si>
  <si>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</si>
  <si>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</si>
  <si>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</si>
  <si>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</si>
  <si>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</si>
  <si>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</si>
  <si>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</si>
  <si>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</si>
  <si>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</si>
  <si>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</si>
  <si>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</si>
  <si>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</si>
  <si>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</si>
  <si>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</si>
  <si>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</si>
  <si>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</si>
  <si>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</si>
  <si>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</si>
  <si>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</si>
  <si>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</si>
  <si>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</si>
  <si>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</si>
  <si>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</si>
  <si>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</si>
  <si>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</si>
  <si>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</si>
  <si>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</si>
  <si>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</si>
  <si>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</si>
  <si>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</si>
  <si>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</si>
  <si>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</si>
  <si>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</si>
  <si>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</si>
  <si>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</si>
  <si>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</si>
  <si>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</si>
  <si>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</si>
  <si>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</si>
  <si>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</si>
  <si>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</si>
  <si>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</si>
  <si>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</si>
  <si>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</si>
  <si>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</si>
  <si>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</si>
  <si>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</si>
  <si>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</si>
  <si>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</si>
  <si>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</si>
  <si>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</si>
  <si>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</si>
  <si>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</si>
  <si>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</si>
  <si>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</si>
  <si>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</si>
  <si>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</si>
  <si>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</si>
  <si>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</si>
  <si>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</si>
  <si>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</si>
  <si>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</si>
  <si>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</si>
  <si>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</si>
  <si>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</si>
  <si>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</si>
  <si>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</si>
  <si>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</si>
  <si>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</si>
  <si>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</si>
  <si>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</si>
  <si>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</si>
  <si>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</si>
  <si>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</si>
  <si>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</si>
  <si>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</si>
  <si>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</si>
  <si>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</si>
  <si>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</si>
  <si>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</si>
  <si>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</si>
  <si>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</si>
  <si>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</si>
  <si>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</si>
  <si>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</si>
  <si>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</si>
  <si>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</si>
  <si>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</si>
  <si>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</si>
  <si>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</si>
  <si>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</si>
  <si>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</si>
  <si>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</si>
  <si>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</si>
  <si>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</si>
  <si>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</si>
  <si>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</si>
  <si>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</si>
  <si>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</si>
  <si>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</si>
  <si>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</si>
  <si>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</si>
  <si>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</si>
  <si>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</si>
  <si>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</si>
  <si>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</si>
  <si>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</si>
  <si>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</si>
  <si>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</si>
  <si>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</si>
  <si>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</si>
  <si>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</si>
  <si>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</si>
  <si>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</si>
  <si>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</si>
  <si>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</si>
  <si>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</si>
  <si>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</si>
  <si>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</si>
  <si>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</si>
  <si>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</si>
  <si>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(blank)</t>
  </si>
  <si>
    <t>Grand Total</t>
  </si>
  <si>
    <t>Count of Employee Count</t>
  </si>
  <si>
    <t>Job role</t>
  </si>
  <si>
    <t xml:space="preserve">Attrition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</si>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</sst>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2" tint="-0.14999847407452621"/>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2" fontId="0" fillId="0" borderId="4" xfId="0" applyNumberFormat="1" applyBorder="1"/>
    <xf numFmtId="10" fontId="0" fillId="0" borderId="0" xfId="1" applyNumberFormat="1" applyFont="1"/>
    <xf numFmtId="1" fontId="0" fillId="0" borderId="0" xfId="0" applyNumberFormat="1"/>
    <xf numFmtId="0" fontId="0" fillId="2" borderId="0" xfId="0" applyFill="1"/>
    <xf numFmtId="0" fontId="0" fillId="0" borderId="8" xfId="0" applyBorder="1"/>
    <xf numFmtId="164" fontId="0" fillId="0" borderId="9"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3" xfId="0" applyBorder="1" applyAlignment="1">
      <alignment horizontal="left"/>
    </xf>
    <xf numFmtId="0" fontId="0" fillId="0" borderId="0" xfId="0" applyAlignment="1">
      <alignment horizontal="left"/>
    </xf>
    <xf numFmtId="9" fontId="0" fillId="0" borderId="0" xfId="1" applyFont="1"/>
    <xf numFmtId="10" fontId="0" fillId="0" borderId="8" xfId="0" applyNumberFormat="1" applyBorder="1"/>
    <xf numFmtId="10" fontId="0" fillId="0" borderId="10" xfId="0" applyNumberFormat="1" applyBorder="1"/>
    <xf numFmtId="10" fontId="0" fillId="0" borderId="9" xfId="0" applyNumberFormat="1" applyBorder="1"/>
    <xf numFmtId="0" fontId="0" fillId="0" borderId="8" xfId="0" applyNumberFormat="1" applyBorder="1"/>
    <xf numFmtId="0" fontId="0" fillId="0" borderId="10" xfId="0" applyNumberFormat="1" applyBorder="1"/>
    <xf numFmtId="0" fontId="0" fillId="0" borderId="9" xfId="0" applyNumberFormat="1" applyBorder="1"/>
    <xf numFmtId="0" fontId="0" fillId="0" borderId="3" xfId="0" applyNumberFormat="1" applyBorder="1"/>
    <xf numFmtId="0" fontId="0" fillId="0" borderId="6" xfId="0" applyNumberFormat="1" applyBorder="1"/>
  </cellXfs>
  <cellStyles count="2">
    <cellStyle name="Normal" xfId="0" builtinId="0"/>
    <cellStyle name="Percent" xfId="1" builtinId="5"/>
  </cellStyles>
  <dxfs count="34">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numFmt numFmtId="164" formatCode="0.0"/>
    </dxf>
    <dxf>
      <numFmt numFmtId="2" formatCode="0.00"/>
    </dxf>
    <dxf>
      <fill>
        <patternFill>
          <bgColor theme="0"/>
        </patternFill>
      </fill>
    </dxf>
    <dxf>
      <numFmt numFmtId="164" formatCode="0.0"/>
    </dxf>
    <dxf>
      <numFmt numFmtId="2"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33"/>
      <tableStyleElement type="firstRowStripe" dxfId="32"/>
      <tableStyleElement type="secondRowStripe" dxfId="31"/>
    </tableStyle>
    <tableStyle name="slicer" pivot="0" table="0" count="4" xr9:uid="{2B11AD07-35AD-4FCC-B8ED-48B8A0803A0D}">
      <tableStyleElement type="wholeTable" dxfId="28"/>
    </tableStyle>
  </tableStyles>
  <colors>
    <mruColors>
      <color rgb="FF602928"/>
      <color rgb="FF6B53C5"/>
      <color rgb="FF431997"/>
      <color rgb="FF2723D3"/>
      <color rgb="FF981C83"/>
      <color rgb="FF670DAB"/>
      <color rgb="FF9309AF"/>
      <color rgb="FF4B02B6"/>
      <color rgb="FFC318CC"/>
    </mruColors>
  </colors>
  <extLst>
    <ext xmlns:x14="http://schemas.microsoft.com/office/spreadsheetml/2009/9/main" uri="{46F421CA-312F-682f-3DD2-61675219B42D}">
      <x14:dxfs count="6">
        <dxf>
          <fill>
            <gradientFill>
              <stop position="0">
                <color theme="1" tint="0.25098422193060094"/>
              </stop>
              <stop position="1">
                <color theme="0" tint="-0.34900967436750391"/>
              </stop>
            </gradientFill>
          </fill>
        </dxf>
        <dxf>
          <font>
            <b/>
            <i val="0"/>
            <color theme="0" tint="-4.9989318521683403E-2"/>
            <name val="Calibri"/>
            <family val="2"/>
            <scheme val="minor"/>
          </font>
          <fill>
            <gradientFill>
              <stop position="0">
                <color theme="9" tint="-0.49803155613879818"/>
              </stop>
              <stop position="1">
                <color theme="9" tint="-0.25098422193060094"/>
              </stop>
            </gradientFill>
          </fill>
        </dxf>
        <dxf>
          <fill>
            <gradientFill>
              <stop position="0">
                <color theme="1" tint="0.25098422193060094"/>
              </stop>
              <stop position="1">
                <color theme="0" tint="-0.34900967436750391"/>
              </stop>
            </gradientFill>
          </fill>
        </dxf>
        <dxf>
          <fill>
            <gradientFill>
              <stop position="0">
                <color theme="1" tint="0.25098422193060094"/>
              </stop>
              <stop position="1">
                <color theme="0" tint="-0.34900967436750391"/>
              </stop>
            </gradientFill>
          </fill>
        </dxf>
        <dxf>
          <fill>
            <gradientFill>
              <stop position="0">
                <color theme="1" tint="0.25098422193060094"/>
              </stop>
              <stop position="1">
                <color theme="0" tint="-0.34900967436750391"/>
              </stop>
            </gradientFill>
          </fill>
        </dxf>
        <dxf>
          <font>
            <b/>
            <i val="0"/>
            <name val="Calibri"/>
            <family val="2"/>
            <scheme val="minor"/>
          </font>
          <fill>
            <gradientFill>
              <stop position="0">
                <color theme="9" tint="-0.49803155613879818"/>
              </stop>
              <stop position="1">
                <color theme="9"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EA-47A6-B9FD-4CC3CBFD99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EA-47A6-B9FD-4CC3CBFD99FB}"/>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2B51-4F5E-9324-3BAC287BD16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517-4141-A392-1C39D7E8617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7517-4141-A392-1C39D7E8617A}"/>
            </c:ext>
          </c:extLst>
        </c:ser>
        <c:dLbls>
          <c:showLegendKey val="0"/>
          <c:showVal val="0"/>
          <c:showCatName val="0"/>
          <c:showSerName val="0"/>
          <c:showPercent val="0"/>
          <c:showBubbleSize val="0"/>
        </c:dLbls>
        <c:gapWidth val="0"/>
        <c:overlap val="100"/>
        <c:axId val="1259622319"/>
        <c:axId val="1259620399"/>
      </c:barChart>
      <c:catAx>
        <c:axId val="1259622319"/>
        <c:scaling>
          <c:orientation val="minMax"/>
        </c:scaling>
        <c:delete val="1"/>
        <c:axPos val="l"/>
        <c:majorTickMark val="out"/>
        <c:minorTickMark val="none"/>
        <c:tickLblPos val="nextTo"/>
        <c:crossAx val="1259620399"/>
        <c:crosses val="autoZero"/>
        <c:auto val="1"/>
        <c:lblAlgn val="ctr"/>
        <c:lblOffset val="100"/>
        <c:noMultiLvlLbl val="0"/>
      </c:catAx>
      <c:valAx>
        <c:axId val="1259620399"/>
        <c:scaling>
          <c:orientation val="minMax"/>
          <c:max val="4"/>
        </c:scaling>
        <c:delete val="1"/>
        <c:axPos val="b"/>
        <c:numFmt formatCode="0.0" sourceLinked="1"/>
        <c:majorTickMark val="out"/>
        <c:minorTickMark val="none"/>
        <c:tickLblPos val="nextTo"/>
        <c:crossAx val="125962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4A-484D-9FE4-E6E8A6B93D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4A-484D-9FE4-E6E8A6B93DA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433A-4EEB-9E84-9E5B163DFC0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(blank)</c:v>
                </c:pt>
                <c:pt idx="1">
                  <c:v>Doctoral Degree</c:v>
                </c:pt>
                <c:pt idx="2">
                  <c:v>High School</c:v>
                </c:pt>
                <c:pt idx="3">
                  <c:v>Associates Degree</c:v>
                </c:pt>
                <c:pt idx="4">
                  <c:v>Master's Degree</c:v>
                </c:pt>
                <c:pt idx="5">
                  <c:v>Bachelor's Degree</c:v>
                </c:pt>
              </c:strCache>
            </c:strRef>
          </c:cat>
          <c:val>
            <c:numRef>
              <c:f>'Education by attrition'!$B$4:$B$10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4B40-4963-9C16-EBD129D7DA03}"/>
            </c:ext>
          </c:extLst>
        </c:ser>
        <c:dLbls>
          <c:dLblPos val="outEnd"/>
          <c:showLegendKey val="0"/>
          <c:showVal val="1"/>
          <c:showCatName val="0"/>
          <c:showSerName val="0"/>
          <c:showPercent val="0"/>
          <c:showBubbleSize val="0"/>
        </c:dLbls>
        <c:gapWidth val="182"/>
        <c:axId val="1252960271"/>
        <c:axId val="1252963631"/>
      </c:barChart>
      <c:catAx>
        <c:axId val="12529602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963631"/>
        <c:crosses val="autoZero"/>
        <c:auto val="1"/>
        <c:lblAlgn val="ctr"/>
        <c:lblOffset val="100"/>
        <c:noMultiLvlLbl val="0"/>
      </c:catAx>
      <c:valAx>
        <c:axId val="1252963631"/>
        <c:scaling>
          <c:orientation val="minMax"/>
        </c:scaling>
        <c:delete val="1"/>
        <c:axPos val="b"/>
        <c:numFmt formatCode="General" sourceLinked="1"/>
        <c:majorTickMark val="out"/>
        <c:minorTickMark val="none"/>
        <c:tickLblPos val="nextTo"/>
        <c:crossAx val="125296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8A-4506-BEC4-D2A0E0CF45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38A-4506-BEC4-D2A0E0CF453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38A-4506-BEC4-D2A0E0CF453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38A-4506-BEC4-D2A0E0CF4532}"/>
              </c:ext>
            </c:extLst>
          </c:dPt>
          <c:cat>
            <c:strRef>
              <c:f>'Department Wise Attrition'!$A$4:$A$8</c:f>
              <c:strCache>
                <c:ptCount val="4"/>
                <c:pt idx="0">
                  <c:v>HR</c:v>
                </c:pt>
                <c:pt idx="1">
                  <c:v>R&amp;D</c:v>
                </c:pt>
                <c:pt idx="2">
                  <c:v>Sales</c:v>
                </c:pt>
                <c:pt idx="3">
                  <c:v>(blank)</c:v>
                </c:pt>
              </c:strCache>
            </c:strRef>
          </c:cat>
          <c:val>
            <c:numRef>
              <c:f>'Department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08A3-41CE-A3A6-A5ECE7638C4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7.407407407407407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Group'!$A$4:$A$10</c:f>
              <c:strCache>
                <c:ptCount val="6"/>
                <c:pt idx="0">
                  <c:v>25 - 34</c:v>
                </c:pt>
                <c:pt idx="1">
                  <c:v>35 - 44</c:v>
                </c:pt>
                <c:pt idx="2">
                  <c:v>Under 25</c:v>
                </c:pt>
                <c:pt idx="3">
                  <c:v>45 - 54</c:v>
                </c:pt>
                <c:pt idx="4">
                  <c:v>Over 55</c:v>
                </c:pt>
                <c:pt idx="5">
                  <c:v>(blank)</c:v>
                </c:pt>
              </c:strCache>
            </c:strRef>
          </c:cat>
          <c:val>
            <c:numRef>
              <c:f>'Attrition by Age Group'!$B$4:$B$10</c:f>
              <c:numCache>
                <c:formatCode>General</c:formatCode>
                <c:ptCount val="6"/>
                <c:pt idx="0">
                  <c:v>112</c:v>
                </c:pt>
                <c:pt idx="1">
                  <c:v>51</c:v>
                </c:pt>
                <c:pt idx="2">
                  <c:v>38</c:v>
                </c:pt>
                <c:pt idx="3">
                  <c:v>25</c:v>
                </c:pt>
                <c:pt idx="4">
                  <c:v>11</c:v>
                </c:pt>
              </c:numCache>
            </c:numRef>
          </c:val>
          <c:extLst>
            <c:ext xmlns:c16="http://schemas.microsoft.com/office/drawing/2014/chart" uri="{C3380CC4-5D6E-409C-BE32-E72D297353CC}">
              <c16:uniqueId val="{00000000-2F9B-4BCA-B5CD-B1846C3F1938}"/>
            </c:ext>
          </c:extLst>
        </c:ser>
        <c:dLbls>
          <c:dLblPos val="outEnd"/>
          <c:showLegendKey val="0"/>
          <c:showVal val="1"/>
          <c:showCatName val="0"/>
          <c:showSerName val="0"/>
          <c:showPercent val="0"/>
          <c:showBubbleSize val="0"/>
        </c:dLbls>
        <c:gapWidth val="219"/>
        <c:overlap val="-27"/>
        <c:axId val="1573615327"/>
        <c:axId val="1361861999"/>
      </c:barChart>
      <c:catAx>
        <c:axId val="1573615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861999"/>
        <c:crosses val="autoZero"/>
        <c:auto val="1"/>
        <c:lblAlgn val="ctr"/>
        <c:lblOffset val="100"/>
        <c:noMultiLvlLbl val="0"/>
      </c:catAx>
      <c:valAx>
        <c:axId val="1361861999"/>
        <c:scaling>
          <c:orientation val="minMax"/>
        </c:scaling>
        <c:delete val="1"/>
        <c:axPos val="l"/>
        <c:numFmt formatCode="General" sourceLinked="1"/>
        <c:majorTickMark val="none"/>
        <c:minorTickMark val="none"/>
        <c:tickLblPos val="nextTo"/>
        <c:crossAx val="1573615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8F4-4B64-A73E-F83FC308872F}"/>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38F4-4B64-A73E-F83FC308872F}"/>
            </c:ext>
          </c:extLst>
        </c:ser>
        <c:dLbls>
          <c:showLegendKey val="0"/>
          <c:showVal val="0"/>
          <c:showCatName val="0"/>
          <c:showSerName val="0"/>
          <c:showPercent val="0"/>
          <c:showBubbleSize val="0"/>
        </c:dLbls>
        <c:gapWidth val="0"/>
        <c:overlap val="100"/>
        <c:axId val="1259622319"/>
        <c:axId val="1259620399"/>
      </c:barChart>
      <c:catAx>
        <c:axId val="1259622319"/>
        <c:scaling>
          <c:orientation val="minMax"/>
        </c:scaling>
        <c:delete val="1"/>
        <c:axPos val="l"/>
        <c:majorTickMark val="out"/>
        <c:minorTickMark val="none"/>
        <c:tickLblPos val="nextTo"/>
        <c:crossAx val="1259620399"/>
        <c:crosses val="autoZero"/>
        <c:auto val="1"/>
        <c:lblAlgn val="ctr"/>
        <c:lblOffset val="100"/>
        <c:noMultiLvlLbl val="0"/>
      </c:catAx>
      <c:valAx>
        <c:axId val="1259620399"/>
        <c:scaling>
          <c:orientation val="minMax"/>
          <c:max val="4"/>
        </c:scaling>
        <c:delete val="1"/>
        <c:axPos val="b"/>
        <c:numFmt formatCode="0.0" sourceLinked="1"/>
        <c:majorTickMark val="out"/>
        <c:minorTickMark val="none"/>
        <c:tickLblPos val="nextTo"/>
        <c:crossAx val="125962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195497942669827"/>
          <c:y val="0.17460317460317459"/>
          <c:w val="0.39786511402231928"/>
          <c:h val="0.65079365079365081"/>
        </c:manualLayout>
      </c:layout>
      <c:doughnutChart>
        <c:varyColors val="1"/>
        <c:ser>
          <c:idx val="0"/>
          <c:order val="0"/>
          <c:spPr>
            <a:ln>
              <a:noFill/>
            </a:ln>
          </c:spPr>
          <c:dPt>
            <c:idx val="0"/>
            <c:bubble3D val="0"/>
            <c:spPr>
              <a:gradFill>
                <a:gsLst>
                  <a:gs pos="0">
                    <a:schemeClr val="accent5">
                      <a:lumMod val="75000"/>
                    </a:schemeClr>
                  </a:gs>
                  <a:gs pos="95000">
                    <a:schemeClr val="accent6">
                      <a:lumMod val="75000"/>
                    </a:schemeClr>
                  </a:gs>
                </a:gsLst>
                <a:lin ang="5400000" scaled="1"/>
              </a:gradFill>
              <a:ln w="19050">
                <a:noFill/>
              </a:ln>
              <a:effectLst/>
            </c:spPr>
            <c:extLst>
              <c:ext xmlns:c16="http://schemas.microsoft.com/office/drawing/2014/chart" uri="{C3380CC4-5D6E-409C-BE32-E72D297353CC}">
                <c16:uniqueId val="{00000001-CBA3-4202-8FFA-F29E4D184D0F}"/>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CBA3-4202-8FFA-F29E4D184D0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CBA3-4202-8FFA-F29E4D184D0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C318CC"/>
                  </a:gs>
                  <a:gs pos="95000">
                    <a:srgbClr val="670DAB"/>
                  </a:gs>
                </a:gsLst>
                <a:lin ang="10800000" scaled="0"/>
              </a:gradFill>
              <a:ln w="19050">
                <a:noFill/>
              </a:ln>
              <a:effectLst/>
            </c:spPr>
            <c:extLst>
              <c:ext xmlns:c16="http://schemas.microsoft.com/office/drawing/2014/chart" uri="{C3380CC4-5D6E-409C-BE32-E72D297353CC}">
                <c16:uniqueId val="{00000001-D11A-42C0-BDEB-0E7A6669AA5B}"/>
              </c:ext>
            </c:extLst>
          </c:dPt>
          <c:dPt>
            <c:idx val="1"/>
            <c:bubble3D val="0"/>
            <c:spPr>
              <a:solidFill>
                <a:schemeClr val="bg1"/>
              </a:solidFill>
              <a:ln w="19050">
                <a:noFill/>
              </a:ln>
              <a:effectLst/>
            </c:spPr>
            <c:extLst>
              <c:ext xmlns:c16="http://schemas.microsoft.com/office/drawing/2014/chart" uri="{C3380CC4-5D6E-409C-BE32-E72D297353CC}">
                <c16:uniqueId val="{00000003-D11A-42C0-BDEB-0E7A6669AA5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11A-42C0-BDEB-0E7A6669AA5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1-B307-44C0-B8FB-3E4FF99D61D3}"/>
              </c:ext>
            </c:extLst>
          </c:dPt>
          <c:dPt>
            <c:idx val="1"/>
            <c:bubble3D val="0"/>
            <c:explosion val="5"/>
            <c:spPr>
              <a:gradFill>
                <a:gsLst>
                  <a:gs pos="0">
                    <a:schemeClr val="accent5">
                      <a:lumMod val="50000"/>
                    </a:schemeClr>
                  </a:gs>
                  <a:gs pos="95000">
                    <a:schemeClr val="accent5">
                      <a:lumMod val="75000"/>
                    </a:schemeClr>
                  </a:gs>
                </a:gsLst>
                <a:lin ang="10800000" scaled="0"/>
              </a:gradFill>
              <a:ln w="19050">
                <a:noFill/>
              </a:ln>
              <a:effectLst/>
            </c:spPr>
            <c:extLst>
              <c:ext xmlns:c16="http://schemas.microsoft.com/office/drawing/2014/chart" uri="{C3380CC4-5D6E-409C-BE32-E72D297353CC}">
                <c16:uniqueId val="{00000003-B307-44C0-B8FB-3E4FF99D61D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307-44C0-B8FB-3E4FF99D61D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95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95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(blank)</c:v>
                </c:pt>
                <c:pt idx="1">
                  <c:v>Doctoral Degree</c:v>
                </c:pt>
                <c:pt idx="2">
                  <c:v>High School</c:v>
                </c:pt>
                <c:pt idx="3">
                  <c:v>Associates Degree</c:v>
                </c:pt>
                <c:pt idx="4">
                  <c:v>Master's Degree</c:v>
                </c:pt>
                <c:pt idx="5">
                  <c:v>Bachelor's Degree</c:v>
                </c:pt>
              </c:strCache>
            </c:strRef>
          </c:cat>
          <c:val>
            <c:numRef>
              <c:f>'Education by attrition'!$B$4:$B$10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7BDC-4B2B-898F-0A8252A86F8C}"/>
            </c:ext>
          </c:extLst>
        </c:ser>
        <c:dLbls>
          <c:dLblPos val="outEnd"/>
          <c:showLegendKey val="0"/>
          <c:showVal val="1"/>
          <c:showCatName val="0"/>
          <c:showSerName val="0"/>
          <c:showPercent val="0"/>
          <c:showBubbleSize val="0"/>
        </c:dLbls>
        <c:gapWidth val="75"/>
        <c:axId val="1252960271"/>
        <c:axId val="1252963631"/>
      </c:barChart>
      <c:catAx>
        <c:axId val="12529602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52963631"/>
        <c:crosses val="autoZero"/>
        <c:auto val="1"/>
        <c:lblAlgn val="ctr"/>
        <c:lblOffset val="100"/>
        <c:noMultiLvlLbl val="0"/>
      </c:catAx>
      <c:valAx>
        <c:axId val="1252963631"/>
        <c:scaling>
          <c:orientation val="minMax"/>
        </c:scaling>
        <c:delete val="1"/>
        <c:axPos val="b"/>
        <c:numFmt formatCode="General" sourceLinked="1"/>
        <c:majorTickMark val="out"/>
        <c:minorTickMark val="none"/>
        <c:tickLblPos val="nextTo"/>
        <c:crossAx val="125296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50000"/>
                      <a:lumOff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2">
                  <a:lumMod val="75000"/>
                </a:schemeClr>
              </a:gs>
              <a:gs pos="96000">
                <a:schemeClr val="accent2">
                  <a:lumMod val="40000"/>
                  <a:lumOff val="60000"/>
                </a:schemeClr>
              </a:gs>
            </a:gsLst>
            <a:lin ang="10800000" scaled="0"/>
          </a:gradFill>
          <a:ln w="19050">
            <a:solidFill>
              <a:schemeClr val="lt1"/>
            </a:solidFill>
          </a:ln>
          <a:effectLst/>
        </c:spPr>
      </c:pivotFmt>
      <c:pivotFmt>
        <c:idx val="8"/>
        <c:spPr>
          <a:gradFill>
            <a:gsLst>
              <a:gs pos="0">
                <a:schemeClr val="accent1">
                  <a:lumMod val="75000"/>
                </a:schemeClr>
              </a:gs>
              <a:gs pos="95000">
                <a:schemeClr val="accent1">
                  <a:lumMod val="40000"/>
                  <a:lumOff val="60000"/>
                </a:schemeClr>
              </a:gs>
            </a:gsLst>
            <a:lin ang="10800000" scaled="0"/>
          </a:gradFill>
          <a:ln w="19050">
            <a:solidFill>
              <a:schemeClr val="lt1"/>
            </a:solidFill>
          </a:ln>
          <a:effectLst/>
        </c:spPr>
      </c:pivotFmt>
      <c:pivotFmt>
        <c:idx val="9"/>
        <c:spPr>
          <a:gradFill>
            <a:gsLst>
              <a:gs pos="0">
                <a:schemeClr val="accent3">
                  <a:lumMod val="50000"/>
                </a:schemeClr>
              </a:gs>
              <a:gs pos="95000">
                <a:schemeClr val="accent3">
                  <a:lumMod val="75000"/>
                </a:schemeClr>
              </a:gs>
            </a:gsLst>
            <a:lin ang="10800000" scaled="0"/>
          </a:gra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0.21851042625454847"/>
          <c:y val="9.8214285714285712E-2"/>
          <c:w val="0.42483671062650163"/>
          <c:h val="0.77380952380952384"/>
        </c:manualLayout>
      </c:layout>
      <c:pieChart>
        <c:varyColors val="1"/>
        <c:ser>
          <c:idx val="0"/>
          <c:order val="0"/>
          <c:tx>
            <c:strRef>
              <c:f>'Department Wise Attrition'!$B$3</c:f>
              <c:strCache>
                <c:ptCount val="1"/>
                <c:pt idx="0">
                  <c:v>Total</c:v>
                </c:pt>
              </c:strCache>
            </c:strRef>
          </c:tx>
          <c:dPt>
            <c:idx val="0"/>
            <c:bubble3D val="0"/>
            <c:spPr>
              <a:gradFill>
                <a:gsLst>
                  <a:gs pos="0">
                    <a:schemeClr val="accent2">
                      <a:lumMod val="75000"/>
                    </a:schemeClr>
                  </a:gs>
                  <a:gs pos="96000">
                    <a:schemeClr val="accent2">
                      <a:lumMod val="40000"/>
                      <a:lumOff val="60000"/>
                    </a:schemeClr>
                  </a:gs>
                </a:gsLst>
                <a:lin ang="10800000" scaled="0"/>
              </a:gradFill>
              <a:ln w="19050">
                <a:solidFill>
                  <a:schemeClr val="lt1"/>
                </a:solidFill>
              </a:ln>
              <a:effectLst/>
            </c:spPr>
            <c:extLst>
              <c:ext xmlns:c16="http://schemas.microsoft.com/office/drawing/2014/chart" uri="{C3380CC4-5D6E-409C-BE32-E72D297353CC}">
                <c16:uniqueId val="{00000001-B770-4104-AC20-D078D3238FB4}"/>
              </c:ext>
            </c:extLst>
          </c:dPt>
          <c:dPt>
            <c:idx val="1"/>
            <c:bubble3D val="0"/>
            <c:spPr>
              <a:gradFill>
                <a:gsLst>
                  <a:gs pos="0">
                    <a:schemeClr val="accent1">
                      <a:lumMod val="75000"/>
                    </a:schemeClr>
                  </a:gs>
                  <a:gs pos="95000">
                    <a:schemeClr val="accent1">
                      <a:lumMod val="40000"/>
                      <a:lumOff val="60000"/>
                    </a:schemeClr>
                  </a:gs>
                </a:gsLst>
                <a:lin ang="10800000" scaled="0"/>
              </a:gradFill>
              <a:ln w="19050">
                <a:solidFill>
                  <a:schemeClr val="lt1"/>
                </a:solidFill>
              </a:ln>
              <a:effectLst/>
            </c:spPr>
            <c:extLst>
              <c:ext xmlns:c16="http://schemas.microsoft.com/office/drawing/2014/chart" uri="{C3380CC4-5D6E-409C-BE32-E72D297353CC}">
                <c16:uniqueId val="{00000003-B770-4104-AC20-D078D3238FB4}"/>
              </c:ext>
            </c:extLst>
          </c:dPt>
          <c:dPt>
            <c:idx val="2"/>
            <c:bubble3D val="0"/>
            <c:spPr>
              <a:gradFill>
                <a:gsLst>
                  <a:gs pos="0">
                    <a:schemeClr val="accent3">
                      <a:lumMod val="50000"/>
                    </a:schemeClr>
                  </a:gs>
                  <a:gs pos="95000">
                    <a:schemeClr val="accent3">
                      <a:lumMod val="75000"/>
                    </a:schemeClr>
                  </a:gs>
                </a:gsLst>
                <a:lin ang="10800000" scaled="0"/>
              </a:gradFill>
              <a:ln w="19050">
                <a:solidFill>
                  <a:schemeClr val="lt1"/>
                </a:solidFill>
              </a:ln>
              <a:effectLst/>
            </c:spPr>
            <c:extLst>
              <c:ext xmlns:c16="http://schemas.microsoft.com/office/drawing/2014/chart" uri="{C3380CC4-5D6E-409C-BE32-E72D297353CC}">
                <c16:uniqueId val="{00000005-B770-4104-AC20-D078D3238FB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770-4104-AC20-D078D3238FB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50000"/>
                        <a:lumOff val="5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Attrition'!$A$4:$A$8</c:f>
              <c:strCache>
                <c:ptCount val="4"/>
                <c:pt idx="0">
                  <c:v>HR</c:v>
                </c:pt>
                <c:pt idx="1">
                  <c:v>R&amp;D</c:v>
                </c:pt>
                <c:pt idx="2">
                  <c:v>Sales</c:v>
                </c:pt>
                <c:pt idx="3">
                  <c:v>(blank)</c:v>
                </c:pt>
              </c:strCache>
            </c:strRef>
          </c:cat>
          <c:val>
            <c:numRef>
              <c:f>'Department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8-B770-4104-AC20-D078D3238FB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96000">
                <a:schemeClr val="accent6">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6">
                    <a:lumMod val="50000"/>
                  </a:schemeClr>
                </a:gs>
                <a:gs pos="96000">
                  <a:schemeClr val="accent6">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Group'!$A$4:$A$10</c:f>
              <c:strCache>
                <c:ptCount val="6"/>
                <c:pt idx="0">
                  <c:v>25 - 34</c:v>
                </c:pt>
                <c:pt idx="1">
                  <c:v>35 - 44</c:v>
                </c:pt>
                <c:pt idx="2">
                  <c:v>Under 25</c:v>
                </c:pt>
                <c:pt idx="3">
                  <c:v>45 - 54</c:v>
                </c:pt>
                <c:pt idx="4">
                  <c:v>Over 55</c:v>
                </c:pt>
                <c:pt idx="5">
                  <c:v>(blank)</c:v>
                </c:pt>
              </c:strCache>
            </c:strRef>
          </c:cat>
          <c:val>
            <c:numRef>
              <c:f>'Attrition by Age Group'!$B$4:$B$10</c:f>
              <c:numCache>
                <c:formatCode>General</c:formatCode>
                <c:ptCount val="6"/>
                <c:pt idx="0">
                  <c:v>112</c:v>
                </c:pt>
                <c:pt idx="1">
                  <c:v>51</c:v>
                </c:pt>
                <c:pt idx="2">
                  <c:v>38</c:v>
                </c:pt>
                <c:pt idx="3">
                  <c:v>25</c:v>
                </c:pt>
                <c:pt idx="4">
                  <c:v>11</c:v>
                </c:pt>
              </c:numCache>
            </c:numRef>
          </c:val>
          <c:extLst>
            <c:ext xmlns:c16="http://schemas.microsoft.com/office/drawing/2014/chart" uri="{C3380CC4-5D6E-409C-BE32-E72D297353CC}">
              <c16:uniqueId val="{00000000-46D2-472B-B811-AE27754809CA}"/>
            </c:ext>
          </c:extLst>
        </c:ser>
        <c:dLbls>
          <c:dLblPos val="outEnd"/>
          <c:showLegendKey val="0"/>
          <c:showVal val="1"/>
          <c:showCatName val="0"/>
          <c:showSerName val="0"/>
          <c:showPercent val="0"/>
          <c:showBubbleSize val="0"/>
        </c:dLbls>
        <c:gapWidth val="107"/>
        <c:overlap val="-27"/>
        <c:axId val="1573615327"/>
        <c:axId val="1361861999"/>
      </c:barChart>
      <c:catAx>
        <c:axId val="1573615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61861999"/>
        <c:crosses val="autoZero"/>
        <c:auto val="1"/>
        <c:lblAlgn val="ctr"/>
        <c:lblOffset val="100"/>
        <c:noMultiLvlLbl val="0"/>
      </c:catAx>
      <c:valAx>
        <c:axId val="1361861999"/>
        <c:scaling>
          <c:orientation val="minMax"/>
        </c:scaling>
        <c:delete val="1"/>
        <c:axPos val="l"/>
        <c:numFmt formatCode="General" sourceLinked="1"/>
        <c:majorTickMark val="none"/>
        <c:minorTickMark val="none"/>
        <c:tickLblPos val="nextTo"/>
        <c:crossAx val="1573615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D7D02B1-EDBD-4037-9268-551AEB55FC9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plotArea>
      <cx:plotAreaRegion>
        <cx:series layoutId="funnel" uniqueId="{CEEB5760-6FCB-4E28-90F9-22C48BCC4F3B}">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BD7D02B1-EDBD-4037-9268-551AEB55FC98}">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CEEB5760-6FCB-4E28-90F9-22C48BCC4F3B}">
          <cx:tx>
            <cx:txData>
              <cx:f>_xlchart.v2.8</cx:f>
              <cx:v>Attrition</cx:v>
            </cx:txData>
          </cx:tx>
          <cx:spPr>
            <a:gradFill>
              <a:gsLst>
                <a:gs pos="0">
                  <a:schemeClr val="accent6">
                    <a:lumMod val="50000"/>
                  </a:schemeClr>
                </a:gs>
                <a:gs pos="96000">
                  <a:schemeClr val="accent6">
                    <a:lumMod val="75000"/>
                  </a:schemeClr>
                </a:gs>
              </a:gsLst>
              <a:lin ang="1080000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1.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chart" Target="../charts/chart7.xml"/><Relationship Id="rId6" Type="http://schemas.openxmlformats.org/officeDocument/2006/relationships/image" Target="../media/image5.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304800</xdr:colOff>
      <xdr:row>2</xdr:row>
      <xdr:rowOff>60960</xdr:rowOff>
    </xdr:from>
    <xdr:to>
      <xdr:col>8</xdr:col>
      <xdr:colOff>121920</xdr:colOff>
      <xdr:row>15</xdr:row>
      <xdr:rowOff>180975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86147B0-CB04-E5A2-14D4-E1A763346BE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79920" y="4572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327660</xdr:colOff>
      <xdr:row>3</xdr:row>
      <xdr:rowOff>68580</xdr:rowOff>
    </xdr:from>
    <xdr:to>
      <xdr:col>5</xdr:col>
      <xdr:colOff>647700</xdr:colOff>
      <xdr:row>8</xdr:row>
      <xdr:rowOff>175260</xdr:rowOff>
    </xdr:to>
    <xdr:graphicFrame macro="">
      <xdr:nvGraphicFramePr>
        <xdr:cNvPr id="2" name="Chart 1">
          <a:extLst>
            <a:ext uri="{FF2B5EF4-FFF2-40B4-BE49-F238E27FC236}">
              <a16:creationId xmlns:a16="http://schemas.microsoft.com/office/drawing/2014/main" id="{E48395B1-6999-2278-DF75-375813A25A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548640</xdr:colOff>
      <xdr:row>2</xdr:row>
      <xdr:rowOff>91441</xdr:rowOff>
    </xdr:from>
    <xdr:to>
      <xdr:col>9</xdr:col>
      <xdr:colOff>365760</xdr:colOff>
      <xdr:row>13</xdr:row>
      <xdr:rowOff>45721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A7A2EC89-3AE3-7BC0-A685-8587644E60C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699760" y="487681"/>
              <a:ext cx="182880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453390</xdr:colOff>
      <xdr:row>21</xdr:row>
      <xdr:rowOff>22860</xdr:rowOff>
    </xdr:from>
    <xdr:to>
      <xdr:col>5</xdr:col>
      <xdr:colOff>544830</xdr:colOff>
      <xdr:row>25</xdr:row>
      <xdr:rowOff>125730</xdr:rowOff>
    </xdr:to>
    <xdr:graphicFrame macro="">
      <xdr:nvGraphicFramePr>
        <xdr:cNvPr id="5" name="Chart 4">
          <a:extLst>
            <a:ext uri="{FF2B5EF4-FFF2-40B4-BE49-F238E27FC236}">
              <a16:creationId xmlns:a16="http://schemas.microsoft.com/office/drawing/2014/main" id="{55557A0A-1F01-3386-1548-1F53116774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365760</xdr:colOff>
      <xdr:row>14</xdr:row>
      <xdr:rowOff>114300</xdr:rowOff>
    </xdr:from>
    <xdr:to>
      <xdr:col>10</xdr:col>
      <xdr:colOff>182880</xdr:colOff>
      <xdr:row>28</xdr:row>
      <xdr:rowOff>36195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440FC6D2-C758-96D4-04F2-C32C935FCB8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187440" y="28879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182880</xdr:colOff>
      <xdr:row>7</xdr:row>
      <xdr:rowOff>114300</xdr:rowOff>
    </xdr:from>
    <xdr:to>
      <xdr:col>11</xdr:col>
      <xdr:colOff>0</xdr:colOff>
      <xdr:row>21</xdr:row>
      <xdr:rowOff>36195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F8F6EB94-85F5-8D5A-60F8-2E771DA1DAC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873240" y="15011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137160</xdr:colOff>
      <xdr:row>5</xdr:row>
      <xdr:rowOff>160020</xdr:rowOff>
    </xdr:from>
    <xdr:to>
      <xdr:col>13</xdr:col>
      <xdr:colOff>624840</xdr:colOff>
      <xdr:row>19</xdr:row>
      <xdr:rowOff>81915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C4B6B26A-AC59-0C73-1D53-9F47DB29057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839200" y="11506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697230</xdr:colOff>
      <xdr:row>18</xdr:row>
      <xdr:rowOff>129540</xdr:rowOff>
    </xdr:from>
    <xdr:to>
      <xdr:col>1</xdr:col>
      <xdr:colOff>1676400</xdr:colOff>
      <xdr:row>25</xdr:row>
      <xdr:rowOff>49530</xdr:rowOff>
    </xdr:to>
    <xdr:graphicFrame macro="">
      <xdr:nvGraphicFramePr>
        <xdr:cNvPr id="5" name="Chart 4">
          <a:extLst>
            <a:ext uri="{FF2B5EF4-FFF2-40B4-BE49-F238E27FC236}">
              <a16:creationId xmlns:a16="http://schemas.microsoft.com/office/drawing/2014/main" id="{123244C8-E84E-6DE6-E058-A68DF5E61F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312420</xdr:colOff>
      <xdr:row>9</xdr:row>
      <xdr:rowOff>167640</xdr:rowOff>
    </xdr:from>
    <xdr:to>
      <xdr:col>8</xdr:col>
      <xdr:colOff>243840</xdr:colOff>
      <xdr:row>22</xdr:row>
      <xdr:rowOff>72390</xdr:rowOff>
    </xdr:to>
    <xdr:graphicFrame macro="">
      <xdr:nvGraphicFramePr>
        <xdr:cNvPr id="2" name="Chart 1">
          <a:extLst>
            <a:ext uri="{FF2B5EF4-FFF2-40B4-BE49-F238E27FC236}">
              <a16:creationId xmlns:a16="http://schemas.microsoft.com/office/drawing/2014/main" id="{24C43E6A-99CA-F06B-85EE-62B84EED4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426720</xdr:colOff>
      <xdr:row>4</xdr:row>
      <xdr:rowOff>179070</xdr:rowOff>
    </xdr:from>
    <xdr:to>
      <xdr:col>13</xdr:col>
      <xdr:colOff>34290</xdr:colOff>
      <xdr:row>18</xdr:row>
      <xdr:rowOff>22860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6C35297-D92C-C35D-E3DB-BB8CCBBD89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11440" y="971550"/>
              <a:ext cx="4301490" cy="26174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9</xdr:row>
      <xdr:rowOff>152400</xdr:rowOff>
    </xdr:from>
    <xdr:to>
      <xdr:col>8</xdr:col>
      <xdr:colOff>251460</xdr:colOff>
      <xdr:row>22</xdr:row>
      <xdr:rowOff>72390</xdr:rowOff>
    </xdr:to>
    <xdr:graphicFrame macro="">
      <xdr:nvGraphicFramePr>
        <xdr:cNvPr id="2" name="Chart 1">
          <a:extLst>
            <a:ext uri="{FF2B5EF4-FFF2-40B4-BE49-F238E27FC236}">
              <a16:creationId xmlns:a16="http://schemas.microsoft.com/office/drawing/2014/main" id="{8A9A2BE4-5AEA-D979-2653-D094AEC3C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8</xdr:row>
      <xdr:rowOff>102870</xdr:rowOff>
    </xdr:from>
    <xdr:to>
      <xdr:col>9</xdr:col>
      <xdr:colOff>331470</xdr:colOff>
      <xdr:row>22</xdr:row>
      <xdr:rowOff>72390</xdr:rowOff>
    </xdr:to>
    <xdr:graphicFrame macro="">
      <xdr:nvGraphicFramePr>
        <xdr:cNvPr id="3" name="Chart 2">
          <a:extLst>
            <a:ext uri="{FF2B5EF4-FFF2-40B4-BE49-F238E27FC236}">
              <a16:creationId xmlns:a16="http://schemas.microsoft.com/office/drawing/2014/main" id="{187AE17B-CAD8-EE98-AA2F-58E217E83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68580</xdr:colOff>
      <xdr:row>12</xdr:row>
      <xdr:rowOff>83820</xdr:rowOff>
    </xdr:from>
    <xdr:to>
      <xdr:col>4</xdr:col>
      <xdr:colOff>556260</xdr:colOff>
      <xdr:row>26</xdr:row>
      <xdr:rowOff>5715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85B68A0F-6CD6-C190-97CA-A42DDDB3892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735580" y="24612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586740</xdr:colOff>
      <xdr:row>12</xdr:row>
      <xdr:rowOff>76200</xdr:rowOff>
    </xdr:from>
    <xdr:to>
      <xdr:col>1</xdr:col>
      <xdr:colOff>1485900</xdr:colOff>
      <xdr:row>25</xdr:row>
      <xdr:rowOff>196215</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058ED352-CE7A-313F-BA15-A255088D71C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86740" y="24536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342900</xdr:colOff>
      <xdr:row>5</xdr:row>
      <xdr:rowOff>60960</xdr:rowOff>
    </xdr:from>
    <xdr:to>
      <xdr:col>12</xdr:col>
      <xdr:colOff>327660</xdr:colOff>
      <xdr:row>17</xdr:row>
      <xdr:rowOff>121920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3CAA324-343D-AB29-F05A-6560129107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71160" y="1051560"/>
              <a:ext cx="4008120" cy="2438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371475</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685925" y="295275"/>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72200" y="1205758"/>
              <a:ext cx="13263025" cy="1008804"/>
              <a:chOff x="1872425" y="1205758"/>
              <a:chExt cx="13377100" cy="1008804"/>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72425" y="1205758"/>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284706"/>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20</xdr:col>
      <xdr:colOff>381001</xdr:colOff>
      <xdr:row>2</xdr:row>
      <xdr:rowOff>66675</xdr:rowOff>
    </xdr:from>
    <xdr:to>
      <xdr:col>24</xdr:col>
      <xdr:colOff>190500</xdr:colOff>
      <xdr:row>5</xdr:row>
      <xdr:rowOff>114300</xdr:rowOff>
    </xdr:to>
    <xdr:graphicFrame macro="">
      <xdr:nvGraphicFramePr>
        <xdr:cNvPr id="26" name="Chart 25">
          <a:extLst>
            <a:ext uri="{FF2B5EF4-FFF2-40B4-BE49-F238E27FC236}">
              <a16:creationId xmlns:a16="http://schemas.microsoft.com/office/drawing/2014/main" id="{4BF82971-8C07-4776-8A50-2125841349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552450</xdr:colOff>
      <xdr:row>7</xdr:row>
      <xdr:rowOff>1</xdr:rowOff>
    </xdr:from>
    <xdr:to>
      <xdr:col>5</xdr:col>
      <xdr:colOff>542925</xdr:colOff>
      <xdr:row>8</xdr:row>
      <xdr:rowOff>123825</xdr:rowOff>
    </xdr:to>
    <xdr:sp macro="" textlink="">
      <xdr:nvSpPr>
        <xdr:cNvPr id="3" name="TextBox 2">
          <a:extLst>
            <a:ext uri="{FF2B5EF4-FFF2-40B4-BE49-F238E27FC236}">
              <a16:creationId xmlns:a16="http://schemas.microsoft.com/office/drawing/2014/main" id="{9DC8642F-665F-9399-AB23-E4225BAA7C2B}"/>
            </a:ext>
          </a:extLst>
        </xdr:cNvPr>
        <xdr:cNvSpPr txBox="1"/>
      </xdr:nvSpPr>
      <xdr:spPr>
        <a:xfrm>
          <a:off x="1866900" y="1333501"/>
          <a:ext cx="19621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p>
        <a:p>
          <a:endPar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514350</xdr:colOff>
      <xdr:row>8</xdr:row>
      <xdr:rowOff>161925</xdr:rowOff>
    </xdr:from>
    <xdr:to>
      <xdr:col>6</xdr:col>
      <xdr:colOff>247650</xdr:colOff>
      <xdr:row>11</xdr:row>
      <xdr:rowOff>19050</xdr:rowOff>
    </xdr:to>
    <xdr:sp macro="" textlink="KPI!A7">
      <xdr:nvSpPr>
        <xdr:cNvPr id="6" name="TextBox 5">
          <a:extLst>
            <a:ext uri="{FF2B5EF4-FFF2-40B4-BE49-F238E27FC236}">
              <a16:creationId xmlns:a16="http://schemas.microsoft.com/office/drawing/2014/main" id="{EE7F684B-9E39-6FD5-4814-407F57FA83AD}"/>
            </a:ext>
          </a:extLst>
        </xdr:cNvPr>
        <xdr:cNvSpPr txBox="1"/>
      </xdr:nvSpPr>
      <xdr:spPr>
        <a:xfrm>
          <a:off x="1828800" y="1685925"/>
          <a:ext cx="23622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520056E-6427-4810-816A-D536208D2CFC}"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95250</xdr:colOff>
      <xdr:row>7</xdr:row>
      <xdr:rowOff>1</xdr:rowOff>
    </xdr:from>
    <xdr:to>
      <xdr:col>10</xdr:col>
      <xdr:colOff>85725</xdr:colOff>
      <xdr:row>8</xdr:row>
      <xdr:rowOff>123825</xdr:rowOff>
    </xdr:to>
    <xdr:sp macro="" textlink="">
      <xdr:nvSpPr>
        <xdr:cNvPr id="7" name="TextBox 6">
          <a:extLst>
            <a:ext uri="{FF2B5EF4-FFF2-40B4-BE49-F238E27FC236}">
              <a16:creationId xmlns:a16="http://schemas.microsoft.com/office/drawing/2014/main" id="{B109EF93-54EF-428E-AFB6-36014091D606}"/>
            </a:ext>
          </a:extLst>
        </xdr:cNvPr>
        <xdr:cNvSpPr txBox="1"/>
      </xdr:nvSpPr>
      <xdr:spPr>
        <a:xfrm>
          <a:off x="4695825" y="1333501"/>
          <a:ext cx="19621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a:p>
          <a:pPr algn="ctr"/>
          <a:endPar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104775</xdr:colOff>
      <xdr:row>8</xdr:row>
      <xdr:rowOff>76200</xdr:rowOff>
    </xdr:from>
    <xdr:to>
      <xdr:col>10</xdr:col>
      <xdr:colOff>495300</xdr:colOff>
      <xdr:row>10</xdr:row>
      <xdr:rowOff>123825</xdr:rowOff>
    </xdr:to>
    <xdr:sp macro="" textlink="KPI!B7">
      <xdr:nvSpPr>
        <xdr:cNvPr id="8" name="TextBox 7">
          <a:extLst>
            <a:ext uri="{FF2B5EF4-FFF2-40B4-BE49-F238E27FC236}">
              <a16:creationId xmlns:a16="http://schemas.microsoft.com/office/drawing/2014/main" id="{E2C33097-91F2-4CD1-9F0D-1D448A383FEE}"/>
            </a:ext>
          </a:extLst>
        </xdr:cNvPr>
        <xdr:cNvSpPr txBox="1"/>
      </xdr:nvSpPr>
      <xdr:spPr>
        <a:xfrm>
          <a:off x="4705350" y="1600200"/>
          <a:ext cx="23622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A781B91-9B01-4B56-AF78-CA106CCB8130}"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438150</xdr:colOff>
      <xdr:row>7</xdr:row>
      <xdr:rowOff>9525</xdr:rowOff>
    </xdr:from>
    <xdr:to>
      <xdr:col>14</xdr:col>
      <xdr:colOff>428625</xdr:colOff>
      <xdr:row>8</xdr:row>
      <xdr:rowOff>133349</xdr:rowOff>
    </xdr:to>
    <xdr:sp macro="" textlink="">
      <xdr:nvSpPr>
        <xdr:cNvPr id="9" name="TextBox 8">
          <a:extLst>
            <a:ext uri="{FF2B5EF4-FFF2-40B4-BE49-F238E27FC236}">
              <a16:creationId xmlns:a16="http://schemas.microsoft.com/office/drawing/2014/main" id="{82E5B1F0-9825-4E4F-B838-3A0DA2AD1DFB}"/>
            </a:ext>
          </a:extLst>
        </xdr:cNvPr>
        <xdr:cNvSpPr txBox="1"/>
      </xdr:nvSpPr>
      <xdr:spPr>
        <a:xfrm>
          <a:off x="7667625" y="1343025"/>
          <a:ext cx="19621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11</xdr:col>
      <xdr:colOff>390525</xdr:colOff>
      <xdr:row>8</xdr:row>
      <xdr:rowOff>114299</xdr:rowOff>
    </xdr:from>
    <xdr:to>
      <xdr:col>15</xdr:col>
      <xdr:colOff>123825</xdr:colOff>
      <xdr:row>10</xdr:row>
      <xdr:rowOff>161924</xdr:rowOff>
    </xdr:to>
    <xdr:sp macro="" textlink="KPI!D7">
      <xdr:nvSpPr>
        <xdr:cNvPr id="10" name="TextBox 9">
          <a:extLst>
            <a:ext uri="{FF2B5EF4-FFF2-40B4-BE49-F238E27FC236}">
              <a16:creationId xmlns:a16="http://schemas.microsoft.com/office/drawing/2014/main" id="{9671C047-F2FD-4CA5-B826-9D37F3A62535}"/>
            </a:ext>
          </a:extLst>
        </xdr:cNvPr>
        <xdr:cNvSpPr txBox="1"/>
      </xdr:nvSpPr>
      <xdr:spPr>
        <a:xfrm>
          <a:off x="7620000" y="1638299"/>
          <a:ext cx="23622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0F61FCE-3641-4CED-A716-B5EF63CC927B}"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123825</xdr:colOff>
      <xdr:row>7</xdr:row>
      <xdr:rowOff>0</xdr:rowOff>
    </xdr:from>
    <xdr:to>
      <xdr:col>19</xdr:col>
      <xdr:colOff>114300</xdr:colOff>
      <xdr:row>8</xdr:row>
      <xdr:rowOff>123824</xdr:rowOff>
    </xdr:to>
    <xdr:sp macro="" textlink="">
      <xdr:nvSpPr>
        <xdr:cNvPr id="11" name="TextBox 10">
          <a:extLst>
            <a:ext uri="{FF2B5EF4-FFF2-40B4-BE49-F238E27FC236}">
              <a16:creationId xmlns:a16="http://schemas.microsoft.com/office/drawing/2014/main" id="{E7E1B788-5C43-44F7-AF8A-33E068A4C0C9}"/>
            </a:ext>
          </a:extLst>
        </xdr:cNvPr>
        <xdr:cNvSpPr txBox="1"/>
      </xdr:nvSpPr>
      <xdr:spPr>
        <a:xfrm>
          <a:off x="10639425" y="1333500"/>
          <a:ext cx="19621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16</xdr:col>
      <xdr:colOff>104775</xdr:colOff>
      <xdr:row>8</xdr:row>
      <xdr:rowOff>104774</xdr:rowOff>
    </xdr:from>
    <xdr:to>
      <xdr:col>19</xdr:col>
      <xdr:colOff>495300</xdr:colOff>
      <xdr:row>10</xdr:row>
      <xdr:rowOff>152399</xdr:rowOff>
    </xdr:to>
    <xdr:sp macro="" textlink="KPI!E7">
      <xdr:nvSpPr>
        <xdr:cNvPr id="12" name="TextBox 11">
          <a:extLst>
            <a:ext uri="{FF2B5EF4-FFF2-40B4-BE49-F238E27FC236}">
              <a16:creationId xmlns:a16="http://schemas.microsoft.com/office/drawing/2014/main" id="{F74ADA5D-ADC7-4440-9033-61076B3425F1}"/>
            </a:ext>
          </a:extLst>
        </xdr:cNvPr>
        <xdr:cNvSpPr txBox="1"/>
      </xdr:nvSpPr>
      <xdr:spPr>
        <a:xfrm>
          <a:off x="10620375" y="1628774"/>
          <a:ext cx="23622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731902-19E1-4795-AFA4-D1CF352F9590}"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323850</xdr:colOff>
      <xdr:row>7</xdr:row>
      <xdr:rowOff>9525</xdr:rowOff>
    </xdr:from>
    <xdr:to>
      <xdr:col>23</xdr:col>
      <xdr:colOff>314325</xdr:colOff>
      <xdr:row>8</xdr:row>
      <xdr:rowOff>133349</xdr:rowOff>
    </xdr:to>
    <xdr:sp macro="" textlink="">
      <xdr:nvSpPr>
        <xdr:cNvPr id="13" name="TextBox 12">
          <a:extLst>
            <a:ext uri="{FF2B5EF4-FFF2-40B4-BE49-F238E27FC236}">
              <a16:creationId xmlns:a16="http://schemas.microsoft.com/office/drawing/2014/main" id="{A8814177-2399-4EA4-80C2-1571F6043E1E}"/>
            </a:ext>
          </a:extLst>
        </xdr:cNvPr>
        <xdr:cNvSpPr txBox="1"/>
      </xdr:nvSpPr>
      <xdr:spPr>
        <a:xfrm>
          <a:off x="13468350" y="1343025"/>
          <a:ext cx="19621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20</xdr:col>
      <xdr:colOff>276225</xdr:colOff>
      <xdr:row>8</xdr:row>
      <xdr:rowOff>114299</xdr:rowOff>
    </xdr:from>
    <xdr:to>
      <xdr:col>24</xdr:col>
      <xdr:colOff>9525</xdr:colOff>
      <xdr:row>10</xdr:row>
      <xdr:rowOff>161924</xdr:rowOff>
    </xdr:to>
    <xdr:sp macro="" textlink="KPI!C7">
      <xdr:nvSpPr>
        <xdr:cNvPr id="14" name="TextBox 13">
          <a:extLst>
            <a:ext uri="{FF2B5EF4-FFF2-40B4-BE49-F238E27FC236}">
              <a16:creationId xmlns:a16="http://schemas.microsoft.com/office/drawing/2014/main" id="{7155B4E5-7225-4449-BD40-53DF68448172}"/>
            </a:ext>
          </a:extLst>
        </xdr:cNvPr>
        <xdr:cNvSpPr txBox="1"/>
      </xdr:nvSpPr>
      <xdr:spPr>
        <a:xfrm>
          <a:off x="13420725" y="1638299"/>
          <a:ext cx="23622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1D2E8C0-9752-493A-9634-3DC75BB9577E}"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5</xdr:col>
      <xdr:colOff>647700</xdr:colOff>
      <xdr:row>6</xdr:row>
      <xdr:rowOff>171450</xdr:rowOff>
    </xdr:from>
    <xdr:ext cx="333375" cy="314325"/>
    <xdr:pic>
      <xdr:nvPicPr>
        <xdr:cNvPr id="15" name="image4.png">
          <a:extLst>
            <a:ext uri="{FF2B5EF4-FFF2-40B4-BE49-F238E27FC236}">
              <a16:creationId xmlns:a16="http://schemas.microsoft.com/office/drawing/2014/main" id="{312EDC38-8DDC-479D-8A46-93786C11CE00}"/>
            </a:ext>
          </a:extLst>
        </xdr:cNvPr>
        <xdr:cNvPicPr preferRelativeResize="0"/>
      </xdr:nvPicPr>
      <xdr:blipFill>
        <a:blip xmlns:r="http://schemas.openxmlformats.org/officeDocument/2006/relationships" r:embed="rId2" cstate="print"/>
        <a:stretch>
          <a:fillRect/>
        </a:stretch>
      </xdr:blipFill>
      <xdr:spPr>
        <a:xfrm>
          <a:off x="3933825" y="1314450"/>
          <a:ext cx="333375" cy="314325"/>
        </a:xfrm>
        <a:prstGeom prst="rect">
          <a:avLst/>
        </a:prstGeom>
        <a:noFill/>
      </xdr:spPr>
    </xdr:pic>
    <xdr:clientData fLocksWithSheet="0"/>
  </xdr:oneCellAnchor>
  <xdr:oneCellAnchor>
    <xdr:from>
      <xdr:col>14</xdr:col>
      <xdr:colOff>447675</xdr:colOff>
      <xdr:row>7</xdr:row>
      <xdr:rowOff>38100</xdr:rowOff>
    </xdr:from>
    <xdr:ext cx="419100" cy="304800"/>
    <xdr:pic>
      <xdr:nvPicPr>
        <xdr:cNvPr id="16" name="image5.png">
          <a:extLst>
            <a:ext uri="{FF2B5EF4-FFF2-40B4-BE49-F238E27FC236}">
              <a16:creationId xmlns:a16="http://schemas.microsoft.com/office/drawing/2014/main" id="{DDB1DDC5-CE9D-4011-8A62-D4EE85211057}"/>
            </a:ext>
          </a:extLst>
        </xdr:cNvPr>
        <xdr:cNvPicPr preferRelativeResize="0"/>
      </xdr:nvPicPr>
      <xdr:blipFill>
        <a:blip xmlns:r="http://schemas.openxmlformats.org/officeDocument/2006/relationships" r:embed="rId3" cstate="print"/>
        <a:stretch>
          <a:fillRect/>
        </a:stretch>
      </xdr:blipFill>
      <xdr:spPr>
        <a:xfrm>
          <a:off x="9648825" y="1371600"/>
          <a:ext cx="419100" cy="304800"/>
        </a:xfrm>
        <a:prstGeom prst="rect">
          <a:avLst/>
        </a:prstGeom>
        <a:noFill/>
      </xdr:spPr>
    </xdr:pic>
    <xdr:clientData fLocksWithSheet="0"/>
  </xdr:oneCellAnchor>
  <xdr:oneCellAnchor>
    <xdr:from>
      <xdr:col>19</xdr:col>
      <xdr:colOff>95250</xdr:colOff>
      <xdr:row>7</xdr:row>
      <xdr:rowOff>38100</xdr:rowOff>
    </xdr:from>
    <xdr:ext cx="390525" cy="314325"/>
    <xdr:pic>
      <xdr:nvPicPr>
        <xdr:cNvPr id="17" name="image2.png">
          <a:extLst>
            <a:ext uri="{FF2B5EF4-FFF2-40B4-BE49-F238E27FC236}">
              <a16:creationId xmlns:a16="http://schemas.microsoft.com/office/drawing/2014/main" id="{C2CDB52A-3318-469F-A1D4-7E4384340840}"/>
            </a:ext>
          </a:extLst>
        </xdr:cNvPr>
        <xdr:cNvPicPr preferRelativeResize="0"/>
      </xdr:nvPicPr>
      <xdr:blipFill>
        <a:blip xmlns:r="http://schemas.openxmlformats.org/officeDocument/2006/relationships" r:embed="rId4" cstate="print"/>
        <a:stretch>
          <a:fillRect/>
        </a:stretch>
      </xdr:blipFill>
      <xdr:spPr>
        <a:xfrm>
          <a:off x="12582525" y="1371600"/>
          <a:ext cx="390525" cy="314325"/>
        </a:xfrm>
        <a:prstGeom prst="rect">
          <a:avLst/>
        </a:prstGeom>
        <a:noFill/>
      </xdr:spPr>
    </xdr:pic>
    <xdr:clientData fLocksWithSheet="0"/>
  </xdr:oneCellAnchor>
  <xdr:oneCellAnchor>
    <xdr:from>
      <xdr:col>23</xdr:col>
      <xdr:colOff>447675</xdr:colOff>
      <xdr:row>7</xdr:row>
      <xdr:rowOff>47625</xdr:rowOff>
    </xdr:from>
    <xdr:ext cx="295275" cy="266700"/>
    <xdr:pic>
      <xdr:nvPicPr>
        <xdr:cNvPr id="18" name="image6.png">
          <a:extLst>
            <a:ext uri="{FF2B5EF4-FFF2-40B4-BE49-F238E27FC236}">
              <a16:creationId xmlns:a16="http://schemas.microsoft.com/office/drawing/2014/main" id="{A9761AF7-92F8-450F-B311-A636D39B24FB}"/>
            </a:ext>
          </a:extLst>
        </xdr:cNvPr>
        <xdr:cNvPicPr preferRelativeResize="0"/>
      </xdr:nvPicPr>
      <xdr:blipFill>
        <a:blip xmlns:r="http://schemas.openxmlformats.org/officeDocument/2006/relationships" r:embed="rId5" cstate="print"/>
        <a:stretch>
          <a:fillRect/>
        </a:stretch>
      </xdr:blipFill>
      <xdr:spPr>
        <a:xfrm>
          <a:off x="15563850" y="1381125"/>
          <a:ext cx="295275" cy="266700"/>
        </a:xfrm>
        <a:prstGeom prst="rect">
          <a:avLst/>
        </a:prstGeom>
        <a:noFill/>
      </xdr:spPr>
    </xdr:pic>
    <xdr:clientData fLocksWithSheet="0"/>
  </xdr:oneCellAnchor>
  <xdr:oneCellAnchor>
    <xdr:from>
      <xdr:col>10</xdr:col>
      <xdr:colOff>180975</xdr:colOff>
      <xdr:row>7</xdr:row>
      <xdr:rowOff>0</xdr:rowOff>
    </xdr:from>
    <xdr:ext cx="485775" cy="400050"/>
    <xdr:pic>
      <xdr:nvPicPr>
        <xdr:cNvPr id="19" name="image7.png">
          <a:extLst>
            <a:ext uri="{FF2B5EF4-FFF2-40B4-BE49-F238E27FC236}">
              <a16:creationId xmlns:a16="http://schemas.microsoft.com/office/drawing/2014/main" id="{3642A982-DD8E-42A3-B78C-C6E1E9893E90}"/>
            </a:ext>
          </a:extLst>
        </xdr:cNvPr>
        <xdr:cNvPicPr preferRelativeResize="0"/>
      </xdr:nvPicPr>
      <xdr:blipFill>
        <a:blip xmlns:r="http://schemas.openxmlformats.org/officeDocument/2006/relationships" r:embed="rId6" cstate="print"/>
        <a:stretch>
          <a:fillRect/>
        </a:stretch>
      </xdr:blipFill>
      <xdr:spPr>
        <a:xfrm>
          <a:off x="6753225" y="1333500"/>
          <a:ext cx="485775" cy="400050"/>
        </a:xfrm>
        <a:prstGeom prst="rect">
          <a:avLst/>
        </a:prstGeom>
        <a:noFill/>
      </xdr:spPr>
    </xdr:pic>
    <xdr:clientData fLocksWithSheet="0"/>
  </xdr:oneCellAnchor>
  <xdr:twoCellAnchor>
    <xdr:from>
      <xdr:col>4</xdr:col>
      <xdr:colOff>28575</xdr:colOff>
      <xdr:row>2</xdr:row>
      <xdr:rowOff>28576</xdr:rowOff>
    </xdr:from>
    <xdr:to>
      <xdr:col>15</xdr:col>
      <xdr:colOff>152400</xdr:colOff>
      <xdr:row>4</xdr:row>
      <xdr:rowOff>161926</xdr:rowOff>
    </xdr:to>
    <xdr:sp macro="" textlink="">
      <xdr:nvSpPr>
        <xdr:cNvPr id="20" name="TextBox 19">
          <a:extLst>
            <a:ext uri="{FF2B5EF4-FFF2-40B4-BE49-F238E27FC236}">
              <a16:creationId xmlns:a16="http://schemas.microsoft.com/office/drawing/2014/main" id="{A7FD5FDF-0BD4-BCF9-329C-29F87C8A9A11}"/>
            </a:ext>
          </a:extLst>
        </xdr:cNvPr>
        <xdr:cNvSpPr txBox="1"/>
      </xdr:nvSpPr>
      <xdr:spPr>
        <a:xfrm>
          <a:off x="2657475" y="409576"/>
          <a:ext cx="7353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8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ANALYTICS DASHBOARD</a:t>
          </a:r>
        </a:p>
        <a:p>
          <a:endParaRPr lang="en-IN" sz="3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2</xdr:col>
      <xdr:colOff>581025</xdr:colOff>
      <xdr:row>2</xdr:row>
      <xdr:rowOff>85726</xdr:rowOff>
    </xdr:from>
    <xdr:ext cx="657225" cy="552450"/>
    <xdr:pic>
      <xdr:nvPicPr>
        <xdr:cNvPr id="21" name="image1.png">
          <a:extLst>
            <a:ext uri="{FF2B5EF4-FFF2-40B4-BE49-F238E27FC236}">
              <a16:creationId xmlns:a16="http://schemas.microsoft.com/office/drawing/2014/main" id="{CACAD7CD-0B30-4CF1-A124-D461E8E7C7FC}"/>
            </a:ext>
          </a:extLst>
        </xdr:cNvPr>
        <xdr:cNvPicPr preferRelativeResize="0"/>
      </xdr:nvPicPr>
      <xdr:blipFill>
        <a:blip xmlns:r="http://schemas.openxmlformats.org/officeDocument/2006/relationships" r:embed="rId7" cstate="print"/>
        <a:stretch>
          <a:fillRect/>
        </a:stretch>
      </xdr:blipFill>
      <xdr:spPr>
        <a:xfrm>
          <a:off x="1895475" y="466726"/>
          <a:ext cx="657225" cy="552450"/>
        </a:xfrm>
        <a:prstGeom prst="rect">
          <a:avLst/>
        </a:prstGeom>
        <a:noFill/>
      </xdr:spPr>
    </xdr:pic>
    <xdr:clientData fLocksWithSheet="0"/>
  </xdr:oneCellAnchor>
  <xdr:oneCellAnchor>
    <xdr:from>
      <xdr:col>15</xdr:col>
      <xdr:colOff>523875</xdr:colOff>
      <xdr:row>2</xdr:row>
      <xdr:rowOff>47625</xdr:rowOff>
    </xdr:from>
    <xdr:ext cx="723900" cy="628650"/>
    <xdr:pic>
      <xdr:nvPicPr>
        <xdr:cNvPr id="22" name="image3.png">
          <a:extLst>
            <a:ext uri="{FF2B5EF4-FFF2-40B4-BE49-F238E27FC236}">
              <a16:creationId xmlns:a16="http://schemas.microsoft.com/office/drawing/2014/main" id="{E736599E-29AA-488C-8438-426E39F5A57F}"/>
            </a:ext>
          </a:extLst>
        </xdr:cNvPr>
        <xdr:cNvPicPr preferRelativeResize="0"/>
      </xdr:nvPicPr>
      <xdr:blipFill>
        <a:blip xmlns:r="http://schemas.openxmlformats.org/officeDocument/2006/relationships" r:embed="rId8" cstate="print"/>
        <a:stretch>
          <a:fillRect/>
        </a:stretch>
      </xdr:blipFill>
      <xdr:spPr>
        <a:xfrm>
          <a:off x="10382250" y="428625"/>
          <a:ext cx="723900" cy="628650"/>
        </a:xfrm>
        <a:prstGeom prst="rect">
          <a:avLst/>
        </a:prstGeom>
        <a:noFill/>
      </xdr:spPr>
    </xdr:pic>
    <xdr:clientData fLocksWithSheet="0"/>
  </xdr:oneCellAnchor>
  <xdr:twoCellAnchor>
    <xdr:from>
      <xdr:col>16</xdr:col>
      <xdr:colOff>581026</xdr:colOff>
      <xdr:row>2</xdr:row>
      <xdr:rowOff>28575</xdr:rowOff>
    </xdr:from>
    <xdr:to>
      <xdr:col>19</xdr:col>
      <xdr:colOff>419101</xdr:colOff>
      <xdr:row>6</xdr:row>
      <xdr:rowOff>0</xdr:rowOff>
    </xdr:to>
    <xdr:sp macro="" textlink="">
      <xdr:nvSpPr>
        <xdr:cNvPr id="23" name="TextBox 22">
          <a:extLst>
            <a:ext uri="{FF2B5EF4-FFF2-40B4-BE49-F238E27FC236}">
              <a16:creationId xmlns:a16="http://schemas.microsoft.com/office/drawing/2014/main" id="{86C6CA6A-E9B3-C312-6E6E-D77039C06DC7}"/>
            </a:ext>
          </a:extLst>
        </xdr:cNvPr>
        <xdr:cNvSpPr txBox="1"/>
      </xdr:nvSpPr>
      <xdr:spPr>
        <a:xfrm>
          <a:off x="11096626" y="409575"/>
          <a:ext cx="1809750" cy="733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JOB</a:t>
          </a:r>
          <a:r>
            <a:rPr lang="en-IN" sz="1400" baseline="0">
              <a:solidFill>
                <a:srgbClr val="002060"/>
              </a:solidFill>
              <a:latin typeface="Lato black" panose="020F0502020204030203" pitchFamily="34" charset="0"/>
              <a:ea typeface="Lato black" panose="020F0502020204030203" pitchFamily="34" charset="0"/>
              <a:cs typeface="Lato black" panose="020F0502020204030203" pitchFamily="34" charset="0"/>
            </a:rPr>
            <a:t> SATISFACTION RATING</a:t>
          </a:r>
          <a:endPar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590549</xdr:colOff>
      <xdr:row>2</xdr:row>
      <xdr:rowOff>38100</xdr:rowOff>
    </xdr:from>
    <xdr:to>
      <xdr:col>20</xdr:col>
      <xdr:colOff>584834</xdr:colOff>
      <xdr:row>6</xdr:row>
      <xdr:rowOff>76200</xdr:rowOff>
    </xdr:to>
    <xdr:graphicFrame macro="">
      <xdr:nvGraphicFramePr>
        <xdr:cNvPr id="24" name="Chart 23">
          <a:extLst>
            <a:ext uri="{FF2B5EF4-FFF2-40B4-BE49-F238E27FC236}">
              <a16:creationId xmlns:a16="http://schemas.microsoft.com/office/drawing/2014/main" id="{ABBDE13C-F6D3-4C95-B035-00CFF09790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466724</xdr:colOff>
      <xdr:row>2</xdr:row>
      <xdr:rowOff>180975</xdr:rowOff>
    </xdr:from>
    <xdr:to>
      <xdr:col>24</xdr:col>
      <xdr:colOff>304799</xdr:colOff>
      <xdr:row>5</xdr:row>
      <xdr:rowOff>66674</xdr:rowOff>
    </xdr:to>
    <xdr:sp macro="" textlink="">
      <xdr:nvSpPr>
        <xdr:cNvPr id="25" name="Freeform: Shape 24">
          <a:extLst>
            <a:ext uri="{FF2B5EF4-FFF2-40B4-BE49-F238E27FC236}">
              <a16:creationId xmlns:a16="http://schemas.microsoft.com/office/drawing/2014/main" id="{8968E61E-F504-69D7-275B-4CC3B7276579}"/>
            </a:ext>
          </a:extLst>
        </xdr:cNvPr>
        <xdr:cNvSpPr/>
      </xdr:nvSpPr>
      <xdr:spPr>
        <a:xfrm>
          <a:off x="13611224" y="561975"/>
          <a:ext cx="2466975" cy="457199"/>
        </a:xfrm>
        <a:custGeom>
          <a:avLst/>
          <a:gdLst>
            <a:gd name="connsiteX0" fmla="*/ 0 w 2526383"/>
            <a:gd name="connsiteY0" fmla="*/ 0 h 695701"/>
            <a:gd name="connsiteX1" fmla="*/ 352981 w 2526383"/>
            <a:gd name="connsiteY1" fmla="*/ 0 h 695701"/>
            <a:gd name="connsiteX2" fmla="*/ 288446 w 2526383"/>
            <a:gd name="connsiteY2" fmla="*/ 226846 h 695701"/>
            <a:gd name="connsiteX3" fmla="*/ 79604 w 2526383"/>
            <a:gd name="connsiteY3" fmla="*/ 226845 h 695701"/>
            <a:gd name="connsiteX4" fmla="*/ 248561 w 2526383"/>
            <a:gd name="connsiteY4" fmla="*/ 367042 h 695701"/>
            <a:gd name="connsiteX5" fmla="*/ 184024 w 2526383"/>
            <a:gd name="connsiteY5" fmla="*/ 593887 h 695701"/>
            <a:gd name="connsiteX6" fmla="*/ 352981 w 2526383"/>
            <a:gd name="connsiteY6" fmla="*/ 453688 h 695701"/>
            <a:gd name="connsiteX7" fmla="*/ 521937 w 2526383"/>
            <a:gd name="connsiteY7" fmla="*/ 593887 h 695701"/>
            <a:gd name="connsiteX8" fmla="*/ 457400 w 2526383"/>
            <a:gd name="connsiteY8" fmla="*/ 367042 h 695701"/>
            <a:gd name="connsiteX9" fmla="*/ 626357 w 2526383"/>
            <a:gd name="connsiteY9" fmla="*/ 226845 h 695701"/>
            <a:gd name="connsiteX10" fmla="*/ 417515 w 2526383"/>
            <a:gd name="connsiteY10" fmla="*/ 226846 h 695701"/>
            <a:gd name="connsiteX11" fmla="*/ 352981 w 2526383"/>
            <a:gd name="connsiteY11" fmla="*/ 0 h 695701"/>
            <a:gd name="connsiteX12" fmla="*/ 927492 w 2526383"/>
            <a:gd name="connsiteY12" fmla="*/ 0 h 695701"/>
            <a:gd name="connsiteX13" fmla="*/ 862957 w 2526383"/>
            <a:gd name="connsiteY13" fmla="*/ 226846 h 695701"/>
            <a:gd name="connsiteX14" fmla="*/ 654115 w 2526383"/>
            <a:gd name="connsiteY14" fmla="*/ 226845 h 695701"/>
            <a:gd name="connsiteX15" fmla="*/ 823072 w 2526383"/>
            <a:gd name="connsiteY15" fmla="*/ 367042 h 695701"/>
            <a:gd name="connsiteX16" fmla="*/ 758535 w 2526383"/>
            <a:gd name="connsiteY16" fmla="*/ 593887 h 695701"/>
            <a:gd name="connsiteX17" fmla="*/ 927492 w 2526383"/>
            <a:gd name="connsiteY17" fmla="*/ 453688 h 695701"/>
            <a:gd name="connsiteX18" fmla="*/ 1096448 w 2526383"/>
            <a:gd name="connsiteY18" fmla="*/ 593887 h 695701"/>
            <a:gd name="connsiteX19" fmla="*/ 1031911 w 2526383"/>
            <a:gd name="connsiteY19" fmla="*/ 367042 h 695701"/>
            <a:gd name="connsiteX20" fmla="*/ 1200868 w 2526383"/>
            <a:gd name="connsiteY20" fmla="*/ 226845 h 695701"/>
            <a:gd name="connsiteX21" fmla="*/ 992026 w 2526383"/>
            <a:gd name="connsiteY21" fmla="*/ 226846 h 695701"/>
            <a:gd name="connsiteX22" fmla="*/ 927492 w 2526383"/>
            <a:gd name="connsiteY22" fmla="*/ 0 h 695701"/>
            <a:gd name="connsiteX23" fmla="*/ 1474247 w 2526383"/>
            <a:gd name="connsiteY23" fmla="*/ 0 h 695701"/>
            <a:gd name="connsiteX24" fmla="*/ 1409712 w 2526383"/>
            <a:gd name="connsiteY24" fmla="*/ 226846 h 695701"/>
            <a:gd name="connsiteX25" fmla="*/ 1200870 w 2526383"/>
            <a:gd name="connsiteY25" fmla="*/ 226845 h 695701"/>
            <a:gd name="connsiteX26" fmla="*/ 1369827 w 2526383"/>
            <a:gd name="connsiteY26" fmla="*/ 367042 h 695701"/>
            <a:gd name="connsiteX27" fmla="*/ 1305290 w 2526383"/>
            <a:gd name="connsiteY27" fmla="*/ 593887 h 695701"/>
            <a:gd name="connsiteX28" fmla="*/ 1474247 w 2526383"/>
            <a:gd name="connsiteY28" fmla="*/ 453688 h 695701"/>
            <a:gd name="connsiteX29" fmla="*/ 1643203 w 2526383"/>
            <a:gd name="connsiteY29" fmla="*/ 593887 h 695701"/>
            <a:gd name="connsiteX30" fmla="*/ 1578666 w 2526383"/>
            <a:gd name="connsiteY30" fmla="*/ 367042 h 695701"/>
            <a:gd name="connsiteX31" fmla="*/ 1747623 w 2526383"/>
            <a:gd name="connsiteY31" fmla="*/ 226845 h 695701"/>
            <a:gd name="connsiteX32" fmla="*/ 1538781 w 2526383"/>
            <a:gd name="connsiteY32" fmla="*/ 226846 h 695701"/>
            <a:gd name="connsiteX33" fmla="*/ 1474247 w 2526383"/>
            <a:gd name="connsiteY33" fmla="*/ 0 h 695701"/>
            <a:gd name="connsiteX34" fmla="*/ 2021002 w 2526383"/>
            <a:gd name="connsiteY34" fmla="*/ 0 h 695701"/>
            <a:gd name="connsiteX35" fmla="*/ 1956467 w 2526383"/>
            <a:gd name="connsiteY35" fmla="*/ 226846 h 695701"/>
            <a:gd name="connsiteX36" fmla="*/ 1747625 w 2526383"/>
            <a:gd name="connsiteY36" fmla="*/ 226845 h 695701"/>
            <a:gd name="connsiteX37" fmla="*/ 1916582 w 2526383"/>
            <a:gd name="connsiteY37" fmla="*/ 367042 h 695701"/>
            <a:gd name="connsiteX38" fmla="*/ 1852045 w 2526383"/>
            <a:gd name="connsiteY38" fmla="*/ 593887 h 695701"/>
            <a:gd name="connsiteX39" fmla="*/ 2021002 w 2526383"/>
            <a:gd name="connsiteY39" fmla="*/ 453688 h 695701"/>
            <a:gd name="connsiteX40" fmla="*/ 2189958 w 2526383"/>
            <a:gd name="connsiteY40" fmla="*/ 593887 h 695701"/>
            <a:gd name="connsiteX41" fmla="*/ 2125421 w 2526383"/>
            <a:gd name="connsiteY41" fmla="*/ 367042 h 695701"/>
            <a:gd name="connsiteX42" fmla="*/ 2294378 w 2526383"/>
            <a:gd name="connsiteY42" fmla="*/ 226845 h 695701"/>
            <a:gd name="connsiteX43" fmla="*/ 2085536 w 2526383"/>
            <a:gd name="connsiteY43" fmla="*/ 226846 h 695701"/>
            <a:gd name="connsiteX44" fmla="*/ 2021002 w 2526383"/>
            <a:gd name="connsiteY44" fmla="*/ 0 h 695701"/>
            <a:gd name="connsiteX45" fmla="*/ 2526383 w 2526383"/>
            <a:gd name="connsiteY45" fmla="*/ 0 h 695701"/>
            <a:gd name="connsiteX46" fmla="*/ 2526383 w 2526383"/>
            <a:gd name="connsiteY46" fmla="*/ 695701 h 695701"/>
            <a:gd name="connsiteX47" fmla="*/ 0 w 2526383"/>
            <a:gd name="connsiteY47" fmla="*/ 695701 h 6957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526383" h="695701">
              <a:moveTo>
                <a:pt x="0" y="0"/>
              </a:moveTo>
              <a:lnTo>
                <a:pt x="352981" y="0"/>
              </a:lnTo>
              <a:lnTo>
                <a:pt x="288446" y="226846"/>
              </a:lnTo>
              <a:lnTo>
                <a:pt x="79604" y="226845"/>
              </a:lnTo>
              <a:lnTo>
                <a:pt x="248561" y="367042"/>
              </a:lnTo>
              <a:lnTo>
                <a:pt x="184024" y="593887"/>
              </a:lnTo>
              <a:lnTo>
                <a:pt x="352981" y="453688"/>
              </a:lnTo>
              <a:lnTo>
                <a:pt x="521937" y="593887"/>
              </a:lnTo>
              <a:lnTo>
                <a:pt x="457400" y="367042"/>
              </a:lnTo>
              <a:lnTo>
                <a:pt x="626357" y="226845"/>
              </a:lnTo>
              <a:lnTo>
                <a:pt x="417515" y="226846"/>
              </a:lnTo>
              <a:lnTo>
                <a:pt x="352981" y="0"/>
              </a:lnTo>
              <a:lnTo>
                <a:pt x="927492" y="0"/>
              </a:lnTo>
              <a:lnTo>
                <a:pt x="862957" y="226846"/>
              </a:lnTo>
              <a:lnTo>
                <a:pt x="654115" y="226845"/>
              </a:lnTo>
              <a:lnTo>
                <a:pt x="823072" y="367042"/>
              </a:lnTo>
              <a:lnTo>
                <a:pt x="758535" y="593887"/>
              </a:lnTo>
              <a:lnTo>
                <a:pt x="927492" y="453688"/>
              </a:lnTo>
              <a:lnTo>
                <a:pt x="1096448" y="593887"/>
              </a:lnTo>
              <a:lnTo>
                <a:pt x="1031911" y="367042"/>
              </a:lnTo>
              <a:lnTo>
                <a:pt x="1200868" y="226845"/>
              </a:lnTo>
              <a:lnTo>
                <a:pt x="992026" y="226846"/>
              </a:lnTo>
              <a:lnTo>
                <a:pt x="927492" y="0"/>
              </a:lnTo>
              <a:lnTo>
                <a:pt x="1474247" y="0"/>
              </a:lnTo>
              <a:lnTo>
                <a:pt x="1409712" y="226846"/>
              </a:lnTo>
              <a:lnTo>
                <a:pt x="1200870" y="226845"/>
              </a:lnTo>
              <a:lnTo>
                <a:pt x="1369827" y="367042"/>
              </a:lnTo>
              <a:lnTo>
                <a:pt x="1305290" y="593887"/>
              </a:lnTo>
              <a:lnTo>
                <a:pt x="1474247" y="453688"/>
              </a:lnTo>
              <a:lnTo>
                <a:pt x="1643203" y="593887"/>
              </a:lnTo>
              <a:lnTo>
                <a:pt x="1578666" y="367042"/>
              </a:lnTo>
              <a:lnTo>
                <a:pt x="1747623" y="226845"/>
              </a:lnTo>
              <a:lnTo>
                <a:pt x="1538781" y="226846"/>
              </a:lnTo>
              <a:lnTo>
                <a:pt x="1474247" y="0"/>
              </a:lnTo>
              <a:lnTo>
                <a:pt x="2021002" y="0"/>
              </a:lnTo>
              <a:lnTo>
                <a:pt x="1956467" y="226846"/>
              </a:lnTo>
              <a:lnTo>
                <a:pt x="1747625" y="226845"/>
              </a:lnTo>
              <a:lnTo>
                <a:pt x="1916582" y="367042"/>
              </a:lnTo>
              <a:lnTo>
                <a:pt x="1852045" y="593887"/>
              </a:lnTo>
              <a:lnTo>
                <a:pt x="2021002" y="453688"/>
              </a:lnTo>
              <a:lnTo>
                <a:pt x="2189958" y="593887"/>
              </a:lnTo>
              <a:lnTo>
                <a:pt x="2125421" y="367042"/>
              </a:lnTo>
              <a:lnTo>
                <a:pt x="2294378" y="226845"/>
              </a:lnTo>
              <a:lnTo>
                <a:pt x="2085536" y="226846"/>
              </a:lnTo>
              <a:lnTo>
                <a:pt x="2021002" y="0"/>
              </a:lnTo>
              <a:lnTo>
                <a:pt x="2526383" y="0"/>
              </a:lnTo>
              <a:lnTo>
                <a:pt x="2526383" y="695701"/>
              </a:lnTo>
              <a:lnTo>
                <a:pt x="0" y="695701"/>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 </a:t>
          </a:r>
        </a:p>
      </xdr:txBody>
    </xdr:sp>
    <xdr:clientData/>
  </xdr:twoCellAnchor>
  <xdr:twoCellAnchor>
    <xdr:from>
      <xdr:col>2</xdr:col>
      <xdr:colOff>152399</xdr:colOff>
      <xdr:row>18</xdr:row>
      <xdr:rowOff>23812</xdr:rowOff>
    </xdr:from>
    <xdr:to>
      <xdr:col>9</xdr:col>
      <xdr:colOff>295275</xdr:colOff>
      <xdr:row>24</xdr:row>
      <xdr:rowOff>144780</xdr:rowOff>
    </xdr:to>
    <xdr:grpSp>
      <xdr:nvGrpSpPr>
        <xdr:cNvPr id="115" name="Group 114">
          <a:extLst>
            <a:ext uri="{FF2B5EF4-FFF2-40B4-BE49-F238E27FC236}">
              <a16:creationId xmlns:a16="http://schemas.microsoft.com/office/drawing/2014/main" id="{6ABF70E1-4D25-5CE8-45AD-27BAD756EEE4}"/>
            </a:ext>
          </a:extLst>
        </xdr:cNvPr>
        <xdr:cNvGrpSpPr/>
      </xdr:nvGrpSpPr>
      <xdr:grpSpPr>
        <a:xfrm>
          <a:off x="1466849" y="3624262"/>
          <a:ext cx="4743451" cy="1283018"/>
          <a:chOff x="1485899" y="3538537"/>
          <a:chExt cx="4743451" cy="1263968"/>
        </a:xfrm>
      </xdr:grpSpPr>
      <xdr:graphicFrame macro="">
        <xdr:nvGraphicFramePr>
          <xdr:cNvPr id="28" name="Chart 27">
            <a:extLst>
              <a:ext uri="{FF2B5EF4-FFF2-40B4-BE49-F238E27FC236}">
                <a16:creationId xmlns:a16="http://schemas.microsoft.com/office/drawing/2014/main" id="{29CDC06E-29EA-4BDB-8B19-194381695BA9}"/>
              </a:ext>
            </a:extLst>
          </xdr:cNvPr>
          <xdr:cNvGraphicFramePr>
            <a:graphicFrameLocks/>
          </xdr:cNvGraphicFramePr>
        </xdr:nvGraphicFramePr>
        <xdr:xfrm>
          <a:off x="1485899" y="3581400"/>
          <a:ext cx="1628775" cy="1221105"/>
        </xdr:xfrm>
        <a:graphic>
          <a:graphicData uri="http://schemas.openxmlformats.org/drawingml/2006/chart">
            <c:chart xmlns:c="http://schemas.openxmlformats.org/drawingml/2006/chart" xmlns:r="http://schemas.openxmlformats.org/officeDocument/2006/relationships" r:id="rId10"/>
          </a:graphicData>
        </a:graphic>
      </xdr:graphicFrame>
      <xdr:grpSp>
        <xdr:nvGrpSpPr>
          <xdr:cNvPr id="114" name="Group 113">
            <a:extLst>
              <a:ext uri="{FF2B5EF4-FFF2-40B4-BE49-F238E27FC236}">
                <a16:creationId xmlns:a16="http://schemas.microsoft.com/office/drawing/2014/main" id="{CB9452B0-8D18-DA62-E670-F6BFD6516846}"/>
              </a:ext>
            </a:extLst>
          </xdr:cNvPr>
          <xdr:cNvGrpSpPr/>
        </xdr:nvGrpSpPr>
        <xdr:grpSpPr>
          <a:xfrm>
            <a:off x="2781300" y="3538537"/>
            <a:ext cx="3448050" cy="1192530"/>
            <a:chOff x="2752725" y="3595687"/>
            <a:chExt cx="3448050" cy="1192530"/>
          </a:xfrm>
        </xdr:grpSpPr>
        <xdr:graphicFrame macro="">
          <xdr:nvGraphicFramePr>
            <xdr:cNvPr id="108" name="Chart 107">
              <a:extLst>
                <a:ext uri="{FF2B5EF4-FFF2-40B4-BE49-F238E27FC236}">
                  <a16:creationId xmlns:a16="http://schemas.microsoft.com/office/drawing/2014/main" id="{D3BB2438-2B05-4012-B143-1CD659215DBD}"/>
                </a:ext>
              </a:extLst>
            </xdr:cNvPr>
            <xdr:cNvGraphicFramePr>
              <a:graphicFrameLocks/>
            </xdr:cNvGraphicFramePr>
          </xdr:nvGraphicFramePr>
          <xdr:xfrm>
            <a:off x="4543425" y="3595687"/>
            <a:ext cx="1657350" cy="119253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10" name="Graphic 109" descr="Male profile">
              <a:extLst>
                <a:ext uri="{FF2B5EF4-FFF2-40B4-BE49-F238E27FC236}">
                  <a16:creationId xmlns:a16="http://schemas.microsoft.com/office/drawing/2014/main" id="{98E8FE02-639B-4129-B756-03BC9A8F094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181475" y="3719512"/>
              <a:ext cx="756000" cy="756000"/>
            </a:xfrm>
            <a:prstGeom prst="rect">
              <a:avLst/>
            </a:prstGeom>
          </xdr:spPr>
        </xdr:pic>
        <xdr:pic>
          <xdr:nvPicPr>
            <xdr:cNvPr id="112" name="Graphic 111" descr="Female Profile">
              <a:extLst>
                <a:ext uri="{FF2B5EF4-FFF2-40B4-BE49-F238E27FC236}">
                  <a16:creationId xmlns:a16="http://schemas.microsoft.com/office/drawing/2014/main" id="{359F1A99-010B-A8F7-55BD-3FCE44FF73F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752725" y="3757612"/>
              <a:ext cx="756000" cy="756000"/>
            </a:xfrm>
            <a:prstGeom prst="rect">
              <a:avLst/>
            </a:prstGeom>
          </xdr:spPr>
        </xdr:pic>
        <xdr:sp macro="" textlink="Gender!B10">
          <xdr:nvSpPr>
            <xdr:cNvPr id="113" name="TextBox 1">
              <a:extLst>
                <a:ext uri="{FF2B5EF4-FFF2-40B4-BE49-F238E27FC236}">
                  <a16:creationId xmlns:a16="http://schemas.microsoft.com/office/drawing/2014/main" id="{1589AAA8-1AC5-6866-6556-CD28170B3D21}"/>
                </a:ext>
              </a:extLst>
            </xdr:cNvPr>
            <xdr:cNvSpPr txBox="1"/>
          </xdr:nvSpPr>
          <xdr:spPr>
            <a:xfrm>
              <a:off x="5133975" y="3990975"/>
              <a:ext cx="571500" cy="381000"/>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fld id="{8CBF5470-F92B-4C4C-9821-AB758C89CF38}"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xdr:grpSp>
    <xdr:clientData/>
  </xdr:twoCellAnchor>
  <xdr:twoCellAnchor>
    <xdr:from>
      <xdr:col>2</xdr:col>
      <xdr:colOff>552450</xdr:colOff>
      <xdr:row>11</xdr:row>
      <xdr:rowOff>123825</xdr:rowOff>
    </xdr:from>
    <xdr:to>
      <xdr:col>8</xdr:col>
      <xdr:colOff>161925</xdr:colOff>
      <xdr:row>12</xdr:row>
      <xdr:rowOff>171450</xdr:rowOff>
    </xdr:to>
    <xdr:sp macro="" textlink="">
      <xdr:nvSpPr>
        <xdr:cNvPr id="116" name="TextBox 115">
          <a:extLst>
            <a:ext uri="{FF2B5EF4-FFF2-40B4-BE49-F238E27FC236}">
              <a16:creationId xmlns:a16="http://schemas.microsoft.com/office/drawing/2014/main" id="{8839DAAF-F80B-7A9F-0A62-C821C8C52598}"/>
            </a:ext>
          </a:extLst>
        </xdr:cNvPr>
        <xdr:cNvSpPr txBox="1"/>
      </xdr:nvSpPr>
      <xdr:spPr>
        <a:xfrm>
          <a:off x="1866900" y="2324100"/>
          <a:ext cx="35528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Gender</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257175</xdr:colOff>
      <xdr:row>14</xdr:row>
      <xdr:rowOff>123826</xdr:rowOff>
    </xdr:from>
    <xdr:to>
      <xdr:col>7</xdr:col>
      <xdr:colOff>114300</xdr:colOff>
      <xdr:row>18</xdr:row>
      <xdr:rowOff>19050</xdr:rowOff>
    </xdr:to>
    <mc:AlternateContent xmlns:mc="http://schemas.openxmlformats.org/markup-compatibility/2006" xmlns:a14="http://schemas.microsoft.com/office/drawing/2010/main">
      <mc:Choice Requires="a14">
        <xdr:graphicFrame macro="">
          <xdr:nvGraphicFramePr>
            <xdr:cNvPr id="117" name="Gender 3">
              <a:extLst>
                <a:ext uri="{FF2B5EF4-FFF2-40B4-BE49-F238E27FC236}">
                  <a16:creationId xmlns:a16="http://schemas.microsoft.com/office/drawing/2014/main" id="{38341BC0-58E8-4816-B525-D131F0A599CE}"/>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86075" y="2790826"/>
              <a:ext cx="1828800" cy="6572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371475</xdr:colOff>
      <xdr:row>13</xdr:row>
      <xdr:rowOff>180975</xdr:rowOff>
    </xdr:from>
    <xdr:to>
      <xdr:col>17</xdr:col>
      <xdr:colOff>38099</xdr:colOff>
      <xdr:row>25</xdr:row>
      <xdr:rowOff>66675</xdr:rowOff>
    </xdr:to>
    <xdr:graphicFrame macro="">
      <xdr:nvGraphicFramePr>
        <xdr:cNvPr id="118" name="Chart 117">
          <a:extLst>
            <a:ext uri="{FF2B5EF4-FFF2-40B4-BE49-F238E27FC236}">
              <a16:creationId xmlns:a16="http://schemas.microsoft.com/office/drawing/2014/main" id="{6B868D6F-2793-4C2D-80A7-C4739A8EA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419100</xdr:colOff>
      <xdr:row>11</xdr:row>
      <xdr:rowOff>142875</xdr:rowOff>
    </xdr:from>
    <xdr:to>
      <xdr:col>15</xdr:col>
      <xdr:colOff>28575</xdr:colOff>
      <xdr:row>12</xdr:row>
      <xdr:rowOff>190500</xdr:rowOff>
    </xdr:to>
    <xdr:sp macro="" textlink="">
      <xdr:nvSpPr>
        <xdr:cNvPr id="119" name="TextBox 118">
          <a:extLst>
            <a:ext uri="{FF2B5EF4-FFF2-40B4-BE49-F238E27FC236}">
              <a16:creationId xmlns:a16="http://schemas.microsoft.com/office/drawing/2014/main" id="{2210D05F-D84B-4D99-A6BA-179ED0434671}"/>
            </a:ext>
          </a:extLst>
        </xdr:cNvPr>
        <xdr:cNvSpPr txBox="1"/>
      </xdr:nvSpPr>
      <xdr:spPr>
        <a:xfrm>
          <a:off x="6334125" y="2343150"/>
          <a:ext cx="35528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p>
        <a:p>
          <a:pPr algn="l"/>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504825</xdr:colOff>
      <xdr:row>13</xdr:row>
      <xdr:rowOff>161925</xdr:rowOff>
    </xdr:from>
    <xdr:to>
      <xdr:col>24</xdr:col>
      <xdr:colOff>205740</xdr:colOff>
      <xdr:row>25</xdr:row>
      <xdr:rowOff>95251</xdr:rowOff>
    </xdr:to>
    <mc:AlternateContent xmlns:mc="http://schemas.openxmlformats.org/markup-compatibility/2006">
      <mc:Choice xmlns:cx1="http://schemas.microsoft.com/office/drawing/2015/9/8/chartex" Requires="cx1">
        <xdr:graphicFrame macro="">
          <xdr:nvGraphicFramePr>
            <xdr:cNvPr id="120" name="Chart 119">
              <a:extLst>
                <a:ext uri="{FF2B5EF4-FFF2-40B4-BE49-F238E27FC236}">
                  <a16:creationId xmlns:a16="http://schemas.microsoft.com/office/drawing/2014/main" id="{CD61D50B-D837-4316-B220-C455CAC10C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645265" y="2737485"/>
              <a:ext cx="4288155" cy="22726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552450</xdr:colOff>
      <xdr:row>11</xdr:row>
      <xdr:rowOff>152400</xdr:rowOff>
    </xdr:from>
    <xdr:to>
      <xdr:col>23</xdr:col>
      <xdr:colOff>161925</xdr:colOff>
      <xdr:row>13</xdr:row>
      <xdr:rowOff>0</xdr:rowOff>
    </xdr:to>
    <xdr:sp macro="" textlink="">
      <xdr:nvSpPr>
        <xdr:cNvPr id="121" name="TextBox 120">
          <a:extLst>
            <a:ext uri="{FF2B5EF4-FFF2-40B4-BE49-F238E27FC236}">
              <a16:creationId xmlns:a16="http://schemas.microsoft.com/office/drawing/2014/main" id="{D184C9A4-2B87-4E31-924E-9129E4849C40}"/>
            </a:ext>
          </a:extLst>
        </xdr:cNvPr>
        <xdr:cNvSpPr txBox="1"/>
      </xdr:nvSpPr>
      <xdr:spPr>
        <a:xfrm>
          <a:off x="11725275" y="2352675"/>
          <a:ext cx="35528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p>
        <a:p>
          <a:pPr algn="l"/>
          <a:endPar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pPr algn="l"/>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581025</xdr:colOff>
      <xdr:row>28</xdr:row>
      <xdr:rowOff>9525</xdr:rowOff>
    </xdr:from>
    <xdr:to>
      <xdr:col>8</xdr:col>
      <xdr:colOff>523874</xdr:colOff>
      <xdr:row>39</xdr:row>
      <xdr:rowOff>47625</xdr:rowOff>
    </xdr:to>
    <xdr:graphicFrame macro="">
      <xdr:nvGraphicFramePr>
        <xdr:cNvPr id="122" name="Chart 121">
          <a:extLst>
            <a:ext uri="{FF2B5EF4-FFF2-40B4-BE49-F238E27FC236}">
              <a16:creationId xmlns:a16="http://schemas.microsoft.com/office/drawing/2014/main" id="{29118494-7946-41E6-8FB0-FB8ED85D86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523875</xdr:colOff>
      <xdr:row>26</xdr:row>
      <xdr:rowOff>0</xdr:rowOff>
    </xdr:from>
    <xdr:to>
      <xdr:col>8</xdr:col>
      <xdr:colOff>133350</xdr:colOff>
      <xdr:row>27</xdr:row>
      <xdr:rowOff>47625</xdr:rowOff>
    </xdr:to>
    <xdr:sp macro="" textlink="">
      <xdr:nvSpPr>
        <xdr:cNvPr id="123" name="TextBox 122">
          <a:extLst>
            <a:ext uri="{FF2B5EF4-FFF2-40B4-BE49-F238E27FC236}">
              <a16:creationId xmlns:a16="http://schemas.microsoft.com/office/drawing/2014/main" id="{84769EDF-2926-4598-9AAB-C2FEFA586602}"/>
            </a:ext>
          </a:extLst>
        </xdr:cNvPr>
        <xdr:cNvSpPr txBox="1"/>
      </xdr:nvSpPr>
      <xdr:spPr>
        <a:xfrm>
          <a:off x="1838325" y="5143500"/>
          <a:ext cx="3552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p>
        <a:p>
          <a:pPr algn="l"/>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200025</xdr:colOff>
      <xdr:row>28</xdr:row>
      <xdr:rowOff>19051</xdr:rowOff>
    </xdr:from>
    <xdr:to>
      <xdr:col>15</xdr:col>
      <xdr:colOff>104773</xdr:colOff>
      <xdr:row>39</xdr:row>
      <xdr:rowOff>114301</xdr:rowOff>
    </xdr:to>
    <xdr:graphicFrame macro="">
      <xdr:nvGraphicFramePr>
        <xdr:cNvPr id="124" name="Chart 123">
          <a:extLst>
            <a:ext uri="{FF2B5EF4-FFF2-40B4-BE49-F238E27FC236}">
              <a16:creationId xmlns:a16="http://schemas.microsoft.com/office/drawing/2014/main" id="{B97AD7BC-D12B-4468-8F9A-6931456EB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381000</xdr:colOff>
      <xdr:row>26</xdr:row>
      <xdr:rowOff>9525</xdr:rowOff>
    </xdr:from>
    <xdr:to>
      <xdr:col>14</xdr:col>
      <xdr:colOff>647700</xdr:colOff>
      <xdr:row>27</xdr:row>
      <xdr:rowOff>57150</xdr:rowOff>
    </xdr:to>
    <xdr:sp macro="" textlink="">
      <xdr:nvSpPr>
        <xdr:cNvPr id="125" name="TextBox 124">
          <a:extLst>
            <a:ext uri="{FF2B5EF4-FFF2-40B4-BE49-F238E27FC236}">
              <a16:creationId xmlns:a16="http://schemas.microsoft.com/office/drawing/2014/main" id="{F1947C50-70AD-4C0B-ABED-F387BBFE2240}"/>
            </a:ext>
          </a:extLst>
        </xdr:cNvPr>
        <xdr:cNvSpPr txBox="1"/>
      </xdr:nvSpPr>
      <xdr:spPr>
        <a:xfrm>
          <a:off x="6296025" y="5153025"/>
          <a:ext cx="3552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a:p>
          <a:pPr algn="l"/>
          <a:endPar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pPr algn="l"/>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342899</xdr:colOff>
      <xdr:row>28</xdr:row>
      <xdr:rowOff>38100</xdr:rowOff>
    </xdr:from>
    <xdr:to>
      <xdr:col>20</xdr:col>
      <xdr:colOff>28575</xdr:colOff>
      <xdr:row>39</xdr:row>
      <xdr:rowOff>95250</xdr:rowOff>
    </xdr:to>
    <mc:AlternateContent xmlns:mc="http://schemas.openxmlformats.org/markup-compatibility/2006">
      <mc:Choice xmlns:cx2="http://schemas.microsoft.com/office/drawing/2015/10/21/chartex" Requires="cx2">
        <xdr:graphicFrame macro="">
          <xdr:nvGraphicFramePr>
            <xdr:cNvPr id="126" name="Chart 125">
              <a:extLst>
                <a:ext uri="{FF2B5EF4-FFF2-40B4-BE49-F238E27FC236}">
                  <a16:creationId xmlns:a16="http://schemas.microsoft.com/office/drawing/2014/main" id="{DC06B16A-E19C-44A5-9014-ECBD4D9937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72699" y="5524500"/>
              <a:ext cx="2962276" cy="2152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428625</xdr:colOff>
      <xdr:row>25</xdr:row>
      <xdr:rowOff>180975</xdr:rowOff>
    </xdr:from>
    <xdr:to>
      <xdr:col>21</xdr:col>
      <xdr:colOff>38100</xdr:colOff>
      <xdr:row>27</xdr:row>
      <xdr:rowOff>38100</xdr:rowOff>
    </xdr:to>
    <xdr:sp macro="" textlink="">
      <xdr:nvSpPr>
        <xdr:cNvPr id="127" name="TextBox 126">
          <a:extLst>
            <a:ext uri="{FF2B5EF4-FFF2-40B4-BE49-F238E27FC236}">
              <a16:creationId xmlns:a16="http://schemas.microsoft.com/office/drawing/2014/main" id="{92FD8C29-E9C8-4F9E-B8F5-33BA43A19AA1}"/>
            </a:ext>
          </a:extLst>
        </xdr:cNvPr>
        <xdr:cNvSpPr txBox="1"/>
      </xdr:nvSpPr>
      <xdr:spPr>
        <a:xfrm>
          <a:off x="10287000" y="5133975"/>
          <a:ext cx="3552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Maritial Status</a:t>
          </a:r>
        </a:p>
        <a:p>
          <a:pPr algn="l"/>
          <a:endPar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pPr algn="l"/>
          <a:endPar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pPr algn="l"/>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22</xdr:col>
      <xdr:colOff>491490</xdr:colOff>
      <xdr:row>28</xdr:row>
      <xdr:rowOff>45721</xdr:rowOff>
    </xdr:from>
    <xdr:to>
      <xdr:col>24</xdr:col>
      <xdr:colOff>257175</xdr:colOff>
      <xdr:row>34</xdr:row>
      <xdr:rowOff>152401</xdr:rowOff>
    </xdr:to>
    <mc:AlternateContent xmlns:mc="http://schemas.openxmlformats.org/markup-compatibility/2006" xmlns:a14="http://schemas.microsoft.com/office/drawing/2010/main">
      <mc:Choice Requires="a14">
        <xdr:graphicFrame macro="">
          <xdr:nvGraphicFramePr>
            <xdr:cNvPr id="128" name="Department 1">
              <a:extLst>
                <a:ext uri="{FF2B5EF4-FFF2-40B4-BE49-F238E27FC236}">
                  <a16:creationId xmlns:a16="http://schemas.microsoft.com/office/drawing/2014/main" id="{10C8F052-27E2-4204-A5D4-DA34A0F3043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950440" y="5379721"/>
              <a:ext cx="1080135"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333375</xdr:colOff>
      <xdr:row>28</xdr:row>
      <xdr:rowOff>28575</xdr:rowOff>
    </xdr:from>
    <xdr:to>
      <xdr:col>22</xdr:col>
      <xdr:colOff>457200</xdr:colOff>
      <xdr:row>37</xdr:row>
      <xdr:rowOff>142875</xdr:rowOff>
    </xdr:to>
    <mc:AlternateContent xmlns:mc="http://schemas.openxmlformats.org/markup-compatibility/2006" xmlns:a14="http://schemas.microsoft.com/office/drawing/2010/main">
      <mc:Choice Requires="a14">
        <xdr:graphicFrame macro="">
          <xdr:nvGraphicFramePr>
            <xdr:cNvPr id="129" name="Education Field 3">
              <a:extLst>
                <a:ext uri="{FF2B5EF4-FFF2-40B4-BE49-F238E27FC236}">
                  <a16:creationId xmlns:a16="http://schemas.microsoft.com/office/drawing/2014/main" id="{3DDA86BD-373A-44F3-8EA9-EA5B0CFABC6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477875" y="5362575"/>
              <a:ext cx="1438275" cy="182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c:userShapes xmlns:c="http://schemas.openxmlformats.org/drawingml/2006/chart">
  <cdr:relSizeAnchor xmlns:cdr="http://schemas.openxmlformats.org/drawingml/2006/chartDrawing">
    <cdr:from>
      <cdr:x>0.29112</cdr:x>
      <cdr:y>0.29762</cdr:y>
    </cdr:from>
    <cdr:to>
      <cdr:x>0.61135</cdr:x>
      <cdr:y>0.63095</cdr:y>
    </cdr:to>
    <cdr:sp macro="" textlink="Rating!$B$6">
      <cdr:nvSpPr>
        <cdr:cNvPr id="2" name="TextBox 1">
          <a:extLst xmlns:a="http://schemas.openxmlformats.org/drawingml/2006/main">
            <a:ext uri="{FF2B5EF4-FFF2-40B4-BE49-F238E27FC236}">
              <a16:creationId xmlns:a16="http://schemas.microsoft.com/office/drawing/2014/main" id="{E3830E62-D5D0-4B3C-CAF8-72964E6092BA}"/>
            </a:ext>
          </a:extLst>
        </cdr:cNvPr>
        <cdr:cNvSpPr txBox="1"/>
      </cdr:nvSpPr>
      <cdr:spPr>
        <a:xfrm xmlns:a="http://schemas.openxmlformats.org/drawingml/2006/main">
          <a:off x="381001" y="238126"/>
          <a:ext cx="419100" cy="26670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C55F7D41-BEB4-4917-B306-2F10E2E7EFE6}" type="TxLink">
            <a:rPr lang="en-US" sz="12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0.30994</cdr:x>
      <cdr:y>0.34321</cdr:y>
    </cdr:from>
    <cdr:to>
      <cdr:x>0.70175</cdr:x>
      <cdr:y>0.74103</cdr:y>
    </cdr:to>
    <cdr:sp macro="" textlink="Gender!$B$9">
      <cdr:nvSpPr>
        <cdr:cNvPr id="2" name="TextBox 1">
          <a:extLst xmlns:a="http://schemas.openxmlformats.org/drawingml/2006/main">
            <a:ext uri="{FF2B5EF4-FFF2-40B4-BE49-F238E27FC236}">
              <a16:creationId xmlns:a16="http://schemas.microsoft.com/office/drawing/2014/main" id="{1589AAA8-1AC5-6866-6556-CD28170B3D21}"/>
            </a:ext>
          </a:extLst>
        </cdr:cNvPr>
        <cdr:cNvSpPr txBox="1"/>
      </cdr:nvSpPr>
      <cdr:spPr>
        <a:xfrm xmlns:a="http://schemas.openxmlformats.org/drawingml/2006/main">
          <a:off x="504826" y="419100"/>
          <a:ext cx="638175" cy="485775"/>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ACA7CAB3-87EA-44CE-8E57-822DA12E17B5}"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RAG GUPTA" refreshedDate="45408.089510300924" createdVersion="8" refreshedVersion="8" minRefreshableVersion="3" recordCount="1471" xr:uid="{FBD20FB5-5B82-4432-A86A-D2D0AAB21373}">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ount="1471">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m/>
      </sharedItems>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7676361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r>
    <m/>
    <m/>
    <x v="5"/>
    <m/>
    <x v="3"/>
    <x v="6"/>
    <m/>
    <x v="1470"/>
    <x v="2"/>
    <x v="9"/>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0978F2-45F7-4626-A5B3-40DE91011689}"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2"/>
  </dataFields>
  <formats count="1">
    <format dxfId="30">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872BDC-192E-4D9E-AD65-EAD4C19B2DC6}"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9">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EB936D-05FB-47FC-881C-0A5266959AE9}"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x="1470"/>
        <item t="default"/>
      </items>
    </pivotField>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AF019A-42ED-4F32-B96C-44FBD0C0A0BB}"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v="5"/>
    </i>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565A6F-6AFE-481C-BB00-5B1F269AEEAD}"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B2A62F-0A25-4D7A-A196-D3ACC39D4AD4}"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0" baseItem="0" numFmtId="10"/>
  </dataFields>
  <chartFormats count="10">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3" format="10">
      <pivotArea type="data" outline="0" fieldPosition="0">
        <references count="2">
          <reference field="4294967294" count="1" selected="0">
            <x v="0"/>
          </reference>
          <reference field="4" count="1" selected="0">
            <x v="3"/>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6093107-9FBC-4E55-94F7-1526068CD9B4}"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44">
    <pivotField showAll="0"/>
    <pivotField showAll="0"/>
    <pivotField axis="axisRow" showAll="0" sortType="descending">
      <items count="7">
        <item x="2"/>
        <item x="0"/>
        <item x="1"/>
        <item x="3"/>
        <item x="4"/>
        <item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4"/>
    </i>
    <i>
      <x v="2"/>
    </i>
    <i>
      <x v="3"/>
    </i>
    <i>
      <x v="5"/>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B1CED0C-B83F-4ABF-B585-AB308E40F658}" name="Mari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v="1"/>
    </i>
    <i>
      <x v="2"/>
    </i>
    <i>
      <x/>
    </i>
    <i>
      <x v="3"/>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6C86F3C-CEAC-4ACC-87D7-CCD0CB79CF9E}" sourceName="Gender">
  <pivotTables>
    <pivotTable tabId="10" name="Gender"/>
    <pivotTable tabId="20" name="Attrition by Age group"/>
    <pivotTable tabId="12" name="Attrition by Job"/>
    <pivotTable tabId="13" name="Department Wise Attrition"/>
    <pivotTable tabId="11" name="Education by attrition"/>
    <pivotTable tabId="8" name="KPI"/>
    <pivotTable tabId="21" name="Maritial Status"/>
    <pivotTable tabId="9" name="Rating"/>
  </pivotTables>
  <data>
    <tabular pivotCacheId="1767636135">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C19D4FE-000D-4833-BFFA-3F8F30D1FF53}" sourceName="Department">
  <pivotTables>
    <pivotTable tabId="20" name="Attrition by Age group"/>
    <pivotTable tabId="12" name="Attrition by Job"/>
    <pivotTable tabId="13" name="Department Wise Attrition"/>
    <pivotTable tabId="11" name="Education by attrition"/>
    <pivotTable tabId="10" name="Gender"/>
    <pivotTable tabId="8" name="KPI"/>
    <pivotTable tabId="21" name="Maritial Status"/>
    <pivotTable tabId="9" name="Rating"/>
  </pivotTables>
  <data>
    <tabular pivotCacheId="1767636135">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B5C7F5E8-D747-4F3F-8271-01CA98B5C0F8}" sourceName="Education Field">
  <pivotTables>
    <pivotTable tabId="20" name="Attrition by Age group"/>
    <pivotTable tabId="12" name="Attrition by Job"/>
    <pivotTable tabId="13" name="Department Wise Attrition"/>
    <pivotTable tabId="11" name="Education by attrition"/>
    <pivotTable tabId="10" name="Gender"/>
    <pivotTable tabId="8" name="KPI"/>
    <pivotTable tabId="21" name="Maritial Status"/>
    <pivotTable tabId="9" name="Rating"/>
  </pivotTables>
  <data>
    <tabular pivotCacheId="1767636135">
      <items count="7">
        <i x="5" s="1"/>
        <i x="0" s="1"/>
        <i x="3" s="1"/>
        <i x="2"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5A45D6B-E118-4620-BE11-0B1E58E5CA13}"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12595C1-91B8-4EAA-8674-AE7972DDEE1B}" cache="Slicer_Gender2" caption="Gender" rowHeight="260350"/>
  <slicer name="Education Field" xr10:uid="{821DE83E-6E3E-4001-9E91-A389D2E16651}"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BD4244B-6C49-48FD-85F6-7CF68A32964B}" cache="Slicer_Gender2" caption="Gender" rowHeight="260350"/>
  <slicer name="Education Field 1" xr10:uid="{F1D2A01B-875D-4BA0-B856-A7A6EBEC790A}"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65EB04E-86F3-451B-8383-CE695F5A7F7A}" cache="Slicer_Department" caption="Department" rowHeight="260350"/>
  <slicer name="Education Field 2" xr10:uid="{251796FC-EE46-497C-9BD4-5564CA45E7A4}"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88D07E0-3F8E-4E1F-81E5-2B700423223F}" cache="Slicer_Gender2" caption="Gender" columnCount="2" style="slicer" rowHeight="260350"/>
  <slicer name="Department 1" xr10:uid="{75793A76-3836-4AE4-B436-8CDF44F4EDFD}" cache="Slicer_Department" caption="Department" style="slicer" rowHeight="260350"/>
  <slicer name="Education Field 3" xr10:uid="{09479D77-8ABA-477F-B179-E407F28A3DCF}" cache="Slicer_Education_Field2" caption="Education Field"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B66B8-330E-49BD-A77A-09FA14E0AE29}">
  <dimension ref="A3:E7"/>
  <sheetViews>
    <sheetView workbookViewId="0">
      <selection activeCell="E18" sqref="E18"/>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2" bestFit="1" customWidth="1"/>
  </cols>
  <sheetData>
    <row r="3" spans="1:5" x14ac:dyDescent="0.3">
      <c r="A3" s="2" t="s">
        <v>1554</v>
      </c>
      <c r="B3" s="4" t="s">
        <v>1555</v>
      </c>
      <c r="C3" s="3" t="s">
        <v>1556</v>
      </c>
    </row>
    <row r="4" spans="1:5" x14ac:dyDescent="0.3">
      <c r="A4" s="24">
        <v>1470</v>
      </c>
      <c r="B4" s="25">
        <v>237</v>
      </c>
      <c r="C4" s="5">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count",$A$3)</f>
        <v>237</v>
      </c>
      <c r="C7" s="7">
        <f>GETPIVOTDATA("Average of Age",$A$3)</f>
        <v>36.923809523809524</v>
      </c>
      <c r="D7">
        <f>A7 - B7</f>
        <v>1233</v>
      </c>
      <c r="E7" s="6">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7A30B-3D1B-4CE6-8DC6-8353A4766EE0}">
  <dimension ref="A3:C7"/>
  <sheetViews>
    <sheetView workbookViewId="0">
      <selection activeCell="G28" sqref="G28"/>
    </sheetView>
  </sheetViews>
  <sheetFormatPr defaultRowHeight="15.6" x14ac:dyDescent="0.3"/>
  <cols>
    <col min="1" max="1" width="23.59765625" bestFit="1" customWidth="1"/>
  </cols>
  <sheetData>
    <row r="3" spans="1:3" x14ac:dyDescent="0.3">
      <c r="A3" s="9" t="s">
        <v>1562</v>
      </c>
    </row>
    <row r="4" spans="1:3" x14ac:dyDescent="0.3">
      <c r="A4" s="10">
        <v>2.6265306122448981</v>
      </c>
    </row>
    <row r="6" spans="1:3" x14ac:dyDescent="0.3">
      <c r="A6" t="s">
        <v>1563</v>
      </c>
      <c r="B6" s="11">
        <f>GETPIVOTDATA("Job Satisfaction",$A$3)</f>
        <v>2.6265306122448981</v>
      </c>
      <c r="C6">
        <f>B6/4</f>
        <v>0.65663265306122454</v>
      </c>
    </row>
    <row r="7" spans="1:3" x14ac:dyDescent="0.3">
      <c r="A7" t="s">
        <v>1564</v>
      </c>
      <c r="B7" s="11">
        <f>4 - 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1E01D-1EAB-44AF-B700-A7F22954DCCB}">
  <dimension ref="A3:C10"/>
  <sheetViews>
    <sheetView workbookViewId="0">
      <selection activeCell="D23" sqref="D23"/>
    </sheetView>
  </sheetViews>
  <sheetFormatPr defaultRowHeight="15.6" x14ac:dyDescent="0.3"/>
  <cols>
    <col min="1" max="1" width="12.19921875" bestFit="1" customWidth="1"/>
    <col min="2" max="2" width="22.796875" bestFit="1" customWidth="1"/>
  </cols>
  <sheetData>
    <row r="3" spans="1:3" x14ac:dyDescent="0.3">
      <c r="A3" s="12" t="s">
        <v>1565</v>
      </c>
      <c r="B3" s="9" t="s">
        <v>1568</v>
      </c>
    </row>
    <row r="4" spans="1:3" x14ac:dyDescent="0.3">
      <c r="A4" s="13" t="s">
        <v>51</v>
      </c>
      <c r="B4" s="21">
        <v>588</v>
      </c>
    </row>
    <row r="5" spans="1:3" x14ac:dyDescent="0.3">
      <c r="A5" s="14" t="s">
        <v>62</v>
      </c>
      <c r="B5" s="22">
        <v>882</v>
      </c>
    </row>
    <row r="6" spans="1:3" x14ac:dyDescent="0.3">
      <c r="A6" s="14" t="s">
        <v>1566</v>
      </c>
      <c r="B6" s="22"/>
    </row>
    <row r="7" spans="1:3" x14ac:dyDescent="0.3">
      <c r="A7" s="15" t="s">
        <v>1567</v>
      </c>
      <c r="B7" s="23">
        <v>1470</v>
      </c>
    </row>
    <row r="9" spans="1:3" x14ac:dyDescent="0.3">
      <c r="A9" s="16" t="s">
        <v>51</v>
      </c>
      <c r="B9">
        <f>IFERROR(GETPIVOTDATA("Employee Count",$A$3,"Gender","Female"),0)</f>
        <v>588</v>
      </c>
      <c r="C9" s="17">
        <f>IFERROR(B9/(B9+B10),0)</f>
        <v>0.4</v>
      </c>
    </row>
    <row r="10" spans="1:3" x14ac:dyDescent="0.3">
      <c r="A10" s="16" t="s">
        <v>62</v>
      </c>
      <c r="B10">
        <f>IFERROR(GETPIVOTDATA("Employee Count",$A$3,"Gender","Male"),0)</f>
        <v>882</v>
      </c>
      <c r="C10" s="17">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54BE3-9C9B-42FE-BBDC-227744D152C3}">
  <dimension ref="A3:B10"/>
  <sheetViews>
    <sheetView workbookViewId="0">
      <selection activeCell="B8" sqref="B8"/>
    </sheetView>
  </sheetViews>
  <sheetFormatPr defaultRowHeight="15.6" x14ac:dyDescent="0.3"/>
  <cols>
    <col min="1" max="1" width="16" bestFit="1" customWidth="1"/>
    <col min="2" max="2" width="22.796875" bestFit="1" customWidth="1"/>
  </cols>
  <sheetData>
    <row r="3" spans="1:2" x14ac:dyDescent="0.3">
      <c r="A3" s="12" t="s">
        <v>1565</v>
      </c>
      <c r="B3" s="9" t="s">
        <v>1555</v>
      </c>
    </row>
    <row r="4" spans="1:2" x14ac:dyDescent="0.3">
      <c r="A4" s="13" t="s">
        <v>1566</v>
      </c>
      <c r="B4" s="21"/>
    </row>
    <row r="5" spans="1:2" x14ac:dyDescent="0.3">
      <c r="A5" s="14" t="s">
        <v>134</v>
      </c>
      <c r="B5" s="22">
        <v>5</v>
      </c>
    </row>
    <row r="6" spans="1:2" x14ac:dyDescent="0.3">
      <c r="A6" s="14" t="s">
        <v>65</v>
      </c>
      <c r="B6" s="22">
        <v>31</v>
      </c>
    </row>
    <row r="7" spans="1:2" x14ac:dyDescent="0.3">
      <c r="A7" s="14" t="s">
        <v>55</v>
      </c>
      <c r="B7" s="22">
        <v>44</v>
      </c>
    </row>
    <row r="8" spans="1:2" x14ac:dyDescent="0.3">
      <c r="A8" s="14" t="s">
        <v>71</v>
      </c>
      <c r="B8" s="22">
        <v>58</v>
      </c>
    </row>
    <row r="9" spans="1:2" x14ac:dyDescent="0.3">
      <c r="A9" s="14" t="s">
        <v>77</v>
      </c>
      <c r="B9" s="22">
        <v>99</v>
      </c>
    </row>
    <row r="10" spans="1:2" x14ac:dyDescent="0.3">
      <c r="A10" s="15" t="s">
        <v>1567</v>
      </c>
      <c r="B10" s="2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1D2B7-38FB-47E2-8E26-E4837F4A2BFF}">
  <dimension ref="A3:F14"/>
  <sheetViews>
    <sheetView workbookViewId="0">
      <selection activeCell="E18" sqref="E18"/>
    </sheetView>
  </sheetViews>
  <sheetFormatPr defaultRowHeight="15.6" x14ac:dyDescent="0.3"/>
  <cols>
    <col min="1" max="1" width="23.296875" bestFit="1" customWidth="1"/>
    <col min="2" max="2" width="22.796875" bestFit="1" customWidth="1"/>
    <col min="5" max="5" width="23.296875" bestFit="1" customWidth="1"/>
    <col min="6" max="6" width="8.59765625" bestFit="1" customWidth="1"/>
  </cols>
  <sheetData>
    <row r="3" spans="1:6" x14ac:dyDescent="0.3">
      <c r="A3" s="12" t="s">
        <v>1565</v>
      </c>
      <c r="B3" s="9" t="s">
        <v>1555</v>
      </c>
      <c r="E3" t="s">
        <v>1569</v>
      </c>
      <c r="F3" t="s">
        <v>1570</v>
      </c>
    </row>
    <row r="4" spans="1:6" x14ac:dyDescent="0.3">
      <c r="A4" s="13" t="s">
        <v>83</v>
      </c>
      <c r="B4" s="21">
        <v>9</v>
      </c>
      <c r="E4" t="str">
        <f>A4</f>
        <v>Healthcare Representative</v>
      </c>
      <c r="F4">
        <f>GETPIVOTDATA("CF_attrition count",$A$3,"Job Role",A4)</f>
        <v>9</v>
      </c>
    </row>
    <row r="5" spans="1:6" x14ac:dyDescent="0.3">
      <c r="A5" s="14" t="s">
        <v>163</v>
      </c>
      <c r="B5" s="22">
        <v>12</v>
      </c>
      <c r="E5" t="str">
        <f t="shared" ref="E5:E12" si="0">A5</f>
        <v>Human Resources</v>
      </c>
      <c r="F5">
        <f t="shared" ref="F5:F12" si="1">GETPIVOTDATA("CF_attrition count",$A$3,"Job Role",A5)</f>
        <v>12</v>
      </c>
    </row>
    <row r="6" spans="1:6" x14ac:dyDescent="0.3">
      <c r="A6" s="14" t="s">
        <v>68</v>
      </c>
      <c r="B6" s="22">
        <v>62</v>
      </c>
      <c r="E6" t="str">
        <f t="shared" si="0"/>
        <v>Laboratory Technician</v>
      </c>
      <c r="F6">
        <f t="shared" si="1"/>
        <v>62</v>
      </c>
    </row>
    <row r="7" spans="1:6" x14ac:dyDescent="0.3">
      <c r="A7" s="14" t="s">
        <v>95</v>
      </c>
      <c r="B7" s="22">
        <v>5</v>
      </c>
      <c r="E7" t="str">
        <f t="shared" si="0"/>
        <v>Manager</v>
      </c>
      <c r="F7">
        <f t="shared" si="1"/>
        <v>5</v>
      </c>
    </row>
    <row r="8" spans="1:6" x14ac:dyDescent="0.3">
      <c r="A8" s="14" t="s">
        <v>81</v>
      </c>
      <c r="B8" s="22">
        <v>10</v>
      </c>
      <c r="E8" t="str">
        <f t="shared" si="0"/>
        <v>Manufacturing Director</v>
      </c>
      <c r="F8">
        <f t="shared" si="1"/>
        <v>10</v>
      </c>
    </row>
    <row r="9" spans="1:6" x14ac:dyDescent="0.3">
      <c r="A9" s="14" t="s">
        <v>101</v>
      </c>
      <c r="B9" s="22">
        <v>2</v>
      </c>
      <c r="E9" t="str">
        <f t="shared" si="0"/>
        <v>Research Director</v>
      </c>
      <c r="F9">
        <f t="shared" si="1"/>
        <v>2</v>
      </c>
    </row>
    <row r="10" spans="1:6" x14ac:dyDescent="0.3">
      <c r="A10" s="14" t="s">
        <v>63</v>
      </c>
      <c r="B10" s="22">
        <v>47</v>
      </c>
      <c r="E10" t="str">
        <f t="shared" si="0"/>
        <v>Research Scientist</v>
      </c>
      <c r="F10">
        <f t="shared" si="1"/>
        <v>47</v>
      </c>
    </row>
    <row r="11" spans="1:6" x14ac:dyDescent="0.3">
      <c r="A11" s="14" t="s">
        <v>52</v>
      </c>
      <c r="B11" s="22">
        <v>57</v>
      </c>
      <c r="E11" t="str">
        <f t="shared" si="0"/>
        <v>Sales Executive</v>
      </c>
      <c r="F11">
        <f t="shared" si="1"/>
        <v>57</v>
      </c>
    </row>
    <row r="12" spans="1:6" x14ac:dyDescent="0.3">
      <c r="A12" s="14" t="s">
        <v>99</v>
      </c>
      <c r="B12" s="22">
        <v>33</v>
      </c>
      <c r="E12" t="str">
        <f t="shared" si="0"/>
        <v>Sales Representative</v>
      </c>
      <c r="F12">
        <f t="shared" si="1"/>
        <v>33</v>
      </c>
    </row>
    <row r="13" spans="1:6" x14ac:dyDescent="0.3">
      <c r="A13" s="14" t="s">
        <v>1566</v>
      </c>
      <c r="B13" s="22"/>
    </row>
    <row r="14" spans="1:6" x14ac:dyDescent="0.3">
      <c r="A14" s="15" t="s">
        <v>1567</v>
      </c>
      <c r="B14"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3863C-8A6F-4A21-8560-7C5B3D34F04B}">
  <dimension ref="A3:B8"/>
  <sheetViews>
    <sheetView topLeftCell="B1" workbookViewId="0">
      <selection activeCell="A4" sqref="A4:B7"/>
    </sheetView>
  </sheetViews>
  <sheetFormatPr defaultRowHeight="15.6" x14ac:dyDescent="0.3"/>
  <cols>
    <col min="1" max="1" width="12.19921875" bestFit="1" customWidth="1"/>
    <col min="2" max="2" width="22.796875" bestFit="1" customWidth="1"/>
  </cols>
  <sheetData>
    <row r="3" spans="1:2" x14ac:dyDescent="0.3">
      <c r="A3" s="12" t="s">
        <v>1565</v>
      </c>
      <c r="B3" s="9" t="s">
        <v>1555</v>
      </c>
    </row>
    <row r="4" spans="1:2" x14ac:dyDescent="0.3">
      <c r="A4" s="13" t="s">
        <v>161</v>
      </c>
      <c r="B4" s="18">
        <v>5.0632911392405063E-2</v>
      </c>
    </row>
    <row r="5" spans="1:2" x14ac:dyDescent="0.3">
      <c r="A5" s="14" t="s">
        <v>60</v>
      </c>
      <c r="B5" s="19">
        <v>0.56118143459915615</v>
      </c>
    </row>
    <row r="6" spans="1:2" x14ac:dyDescent="0.3">
      <c r="A6" s="14" t="s">
        <v>48</v>
      </c>
      <c r="B6" s="19">
        <v>0.3881856540084388</v>
      </c>
    </row>
    <row r="7" spans="1:2" x14ac:dyDescent="0.3">
      <c r="A7" s="14" t="s">
        <v>1566</v>
      </c>
      <c r="B7" s="19">
        <v>0</v>
      </c>
    </row>
    <row r="8" spans="1:2" x14ac:dyDescent="0.3">
      <c r="A8" s="15" t="s">
        <v>1567</v>
      </c>
      <c r="B8"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6BA15-406C-4545-A1E9-D319F42B2CCA}">
  <dimension ref="A3:B10"/>
  <sheetViews>
    <sheetView workbookViewId="0">
      <selection activeCell="I31" sqref="I31"/>
    </sheetView>
  </sheetViews>
  <sheetFormatPr defaultRowHeight="15.6" x14ac:dyDescent="0.3"/>
  <cols>
    <col min="1" max="1" width="12.19921875" bestFit="1" customWidth="1"/>
    <col min="2" max="2" width="22.796875" bestFit="1" customWidth="1"/>
  </cols>
  <sheetData>
    <row r="3" spans="1:2" x14ac:dyDescent="0.3">
      <c r="A3" s="12" t="s">
        <v>1565</v>
      </c>
      <c r="B3" s="9" t="s">
        <v>1555</v>
      </c>
    </row>
    <row r="4" spans="1:2" x14ac:dyDescent="0.3">
      <c r="A4" s="13" t="s">
        <v>69</v>
      </c>
      <c r="B4" s="21">
        <v>112</v>
      </c>
    </row>
    <row r="5" spans="1:2" x14ac:dyDescent="0.3">
      <c r="A5" s="14" t="s">
        <v>46</v>
      </c>
      <c r="B5" s="22">
        <v>51</v>
      </c>
    </row>
    <row r="6" spans="1:2" x14ac:dyDescent="0.3">
      <c r="A6" s="14" t="s">
        <v>92</v>
      </c>
      <c r="B6" s="22">
        <v>38</v>
      </c>
    </row>
    <row r="7" spans="1:2" x14ac:dyDescent="0.3">
      <c r="A7" s="14" t="s">
        <v>58</v>
      </c>
      <c r="B7" s="22">
        <v>25</v>
      </c>
    </row>
    <row r="8" spans="1:2" x14ac:dyDescent="0.3">
      <c r="A8" s="14" t="s">
        <v>75</v>
      </c>
      <c r="B8" s="22">
        <v>11</v>
      </c>
    </row>
    <row r="9" spans="1:2" x14ac:dyDescent="0.3">
      <c r="A9" s="14" t="s">
        <v>1566</v>
      </c>
      <c r="B9" s="22"/>
    </row>
    <row r="10" spans="1:2" x14ac:dyDescent="0.3">
      <c r="A10" s="15" t="s">
        <v>1567</v>
      </c>
      <c r="B10"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79EED-47CD-4364-ADE7-45E29D49E22A}">
  <dimension ref="A3:E8"/>
  <sheetViews>
    <sheetView workbookViewId="0">
      <selection activeCell="B6" sqref="B6"/>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2" t="s">
        <v>1565</v>
      </c>
      <c r="B3" s="9" t="s">
        <v>1571</v>
      </c>
      <c r="D3" t="s">
        <v>10</v>
      </c>
      <c r="E3" t="s">
        <v>0</v>
      </c>
    </row>
    <row r="4" spans="1:5" x14ac:dyDescent="0.3">
      <c r="A4" s="13" t="s">
        <v>64</v>
      </c>
      <c r="B4" s="21">
        <v>673</v>
      </c>
      <c r="D4" t="str">
        <f>A4</f>
        <v>Married</v>
      </c>
      <c r="E4">
        <f>GETPIVOTDATA("Attrition",$A$3,"Marital Status",A4)</f>
        <v>673</v>
      </c>
    </row>
    <row r="5" spans="1:5" x14ac:dyDescent="0.3">
      <c r="A5" s="14" t="s">
        <v>53</v>
      </c>
      <c r="B5" s="22">
        <v>470</v>
      </c>
      <c r="D5" t="str">
        <f>A5</f>
        <v>Single</v>
      </c>
      <c r="E5">
        <f>GETPIVOTDATA("Attrition",$A$3,"Marital Status",A5)</f>
        <v>470</v>
      </c>
    </row>
    <row r="6" spans="1:5" x14ac:dyDescent="0.3">
      <c r="A6" s="14" t="s">
        <v>79</v>
      </c>
      <c r="B6" s="22">
        <v>327</v>
      </c>
      <c r="D6" t="str">
        <f>A6</f>
        <v>Divorced</v>
      </c>
      <c r="E6">
        <f>GETPIVOTDATA("Attrition",$A$3,"Marital Status",A6)</f>
        <v>327</v>
      </c>
    </row>
    <row r="7" spans="1:5" x14ac:dyDescent="0.3">
      <c r="A7" s="14" t="s">
        <v>1566</v>
      </c>
      <c r="B7" s="22"/>
    </row>
    <row r="8" spans="1:5" x14ac:dyDescent="0.3">
      <c r="A8" s="15" t="s">
        <v>1567</v>
      </c>
      <c r="B8" s="23">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sqref="A1:XFD1048576"/>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F21" sqref="F2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7"/>
  <sheetViews>
    <sheetView showGridLines="0" tabSelected="1" topLeftCell="B1" zoomScale="80" workbookViewId="0">
      <selection activeCell="Z26" sqref="Z26"/>
    </sheetView>
  </sheetViews>
  <sheetFormatPr defaultColWidth="11.19921875" defaultRowHeight="15" customHeight="1" x14ac:dyDescent="0.3"/>
  <cols>
    <col min="1" max="26" width="8.59765625" style="8" customWidth="1"/>
    <col min="27" max="16384" width="11.19921875" style="8"/>
  </cols>
  <sheetData>
    <row r="1" ht="15.6" x14ac:dyDescent="0.3"/>
    <row r="2" ht="15.6" x14ac:dyDescent="0.3"/>
    <row r="3" ht="15.6" x14ac:dyDescent="0.3"/>
    <row r="4" ht="15.6" x14ac:dyDescent="0.3"/>
    <row r="5" ht="15.6" x14ac:dyDescent="0.3"/>
    <row r="6" ht="15.6" x14ac:dyDescent="0.3"/>
    <row r="7" ht="15.6" x14ac:dyDescent="0.3"/>
    <row r="8" ht="15.6" x14ac:dyDescent="0.3"/>
    <row r="9" ht="15.6" x14ac:dyDescent="0.3"/>
    <row r="10" ht="15.6" x14ac:dyDescent="0.3"/>
    <row r="11" ht="15.6" x14ac:dyDescent="0.3"/>
    <row r="12" ht="15.6" x14ac:dyDescent="0.3"/>
    <row r="13" ht="15.6" x14ac:dyDescent="0.3"/>
    <row r="14" ht="15.6" x14ac:dyDescent="0.3"/>
    <row r="15" ht="15.6" x14ac:dyDescent="0.3"/>
    <row r="16" ht="15.6" x14ac:dyDescent="0.3"/>
    <row r="17" ht="15.6" x14ac:dyDescent="0.3"/>
    <row r="18" ht="15.6" x14ac:dyDescent="0.3"/>
    <row r="19" ht="15.6" x14ac:dyDescent="0.3"/>
    <row r="20" ht="15.6" x14ac:dyDescent="0.3"/>
    <row r="27" s="8" customFormat="1" ht="15" customHeigh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Department Wise Attrition</vt:lpstr>
      <vt:lpstr>Attrition by Age Group</vt:lpstr>
      <vt:lpstr>Maritial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chirag gupta</cp:lastModifiedBy>
  <dcterms:created xsi:type="dcterms:W3CDTF">2022-12-29T16:02:46Z</dcterms:created>
  <dcterms:modified xsi:type="dcterms:W3CDTF">2024-04-28T19:38:35Z</dcterms:modified>
</cp:coreProperties>
</file>