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0" yWindow="0" windowWidth="20490" windowHeight="7530" firstSheet="3" activeTab="6"/>
  </bookViews>
  <sheets>
    <sheet name="Sheet1" sheetId="17" r:id="rId1"/>
    <sheet name="cell referencing 1" sheetId="1" r:id="rId2"/>
    <sheet name="Cell referencing 2" sheetId="2" r:id="rId3"/>
    <sheet name="Stat" sheetId="9" r:id="rId4"/>
    <sheet name="String functions" sheetId="14" r:id="rId5"/>
    <sheet name="Sheet3" sheetId="11" r:id="rId6"/>
    <sheet name="Finance Function" sheetId="16" r:id="rId7"/>
    <sheet name="logical and conditional" sheetId="15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A23" i="16"/>
  <c r="A18"/>
  <c r="A13"/>
  <c r="A7"/>
  <c r="A2"/>
  <c r="B31" i="15"/>
  <c r="B32"/>
  <c r="B33"/>
  <c r="B30"/>
  <c r="B24"/>
  <c r="B25"/>
  <c r="B23"/>
  <c r="B18"/>
  <c r="B19"/>
  <c r="B17"/>
  <c r="C12"/>
  <c r="C11"/>
  <c r="C10"/>
  <c r="C9"/>
  <c r="C8"/>
  <c r="B4"/>
  <c r="B3"/>
  <c r="E5" i="11"/>
  <c r="E4"/>
  <c r="E3"/>
  <c r="E2"/>
  <c r="D24" i="14"/>
  <c r="D25"/>
  <c r="D26"/>
  <c r="D27"/>
  <c r="D23"/>
  <c r="E18"/>
  <c r="E17"/>
  <c r="E16"/>
  <c r="D15"/>
  <c r="E15"/>
  <c r="D14"/>
  <c r="D8"/>
  <c r="D9"/>
  <c r="D10"/>
  <c r="D11"/>
  <c r="D12"/>
  <c r="D7"/>
  <c r="E3"/>
  <c r="C3"/>
  <c r="E2"/>
  <c r="C2"/>
  <c r="F9" i="9"/>
  <c r="G7"/>
  <c r="G8"/>
  <c r="F8"/>
  <c r="F7"/>
  <c r="F6"/>
  <c r="F5"/>
  <c r="F4"/>
  <c r="F3"/>
  <c r="H3"/>
  <c r="I2"/>
  <c r="H2"/>
  <c r="F2"/>
  <c r="B2" i="2"/>
  <c r="B5" s="1"/>
  <c r="B19" i="1"/>
  <c r="B18"/>
  <c r="C17"/>
  <c r="B17"/>
  <c r="M10"/>
  <c r="L10"/>
  <c r="K10"/>
  <c r="J10"/>
  <c r="M7"/>
  <c r="M8"/>
  <c r="M9"/>
  <c r="N6"/>
  <c r="M6"/>
  <c r="L7"/>
  <c r="L8"/>
  <c r="L9"/>
  <c r="L6"/>
  <c r="F18"/>
  <c r="F17"/>
  <c r="G14"/>
  <c r="G5"/>
  <c r="G6"/>
  <c r="G7"/>
  <c r="G8"/>
  <c r="G9"/>
  <c r="G10"/>
  <c r="G11"/>
  <c r="G12"/>
  <c r="G13"/>
  <c r="G4"/>
  <c r="F5"/>
  <c r="F6"/>
  <c r="F7"/>
  <c r="F8"/>
  <c r="F9"/>
  <c r="F10"/>
  <c r="F11"/>
  <c r="F12"/>
  <c r="F13"/>
  <c r="F4"/>
  <c r="E5"/>
  <c r="E6"/>
  <c r="E7"/>
  <c r="E8"/>
  <c r="E9"/>
  <c r="E10"/>
  <c r="E11"/>
  <c r="E12"/>
  <c r="E13"/>
  <c r="E4"/>
  <c r="D5"/>
  <c r="D6"/>
  <c r="D7"/>
  <c r="D8"/>
  <c r="D9"/>
  <c r="D10"/>
  <c r="D11"/>
  <c r="D12"/>
  <c r="D13"/>
  <c r="D4"/>
  <c r="D2" i="17"/>
  <c r="C3"/>
  <c r="C4"/>
  <c r="C5"/>
  <c r="C6"/>
  <c r="C7"/>
  <c r="C8"/>
  <c r="C9"/>
  <c r="C10"/>
  <c r="C11"/>
  <c r="C12"/>
  <c r="C13"/>
  <c r="C14"/>
  <c r="C15"/>
  <c r="C16"/>
  <c r="C2"/>
  <c r="B6" i="2" l="1"/>
  <c r="B18" i="14"/>
  <c r="A4" i="11" l="1"/>
  <c r="A3"/>
  <c r="A2"/>
  <c r="A1"/>
  <c r="U5" i="1"/>
  <c r="U6"/>
  <c r="V4"/>
  <c r="T5"/>
  <c r="T6"/>
  <c r="U4"/>
</calcChain>
</file>

<file path=xl/sharedStrings.xml><?xml version="1.0" encoding="utf-8"?>
<sst xmlns="http://schemas.openxmlformats.org/spreadsheetml/2006/main" count="182" uniqueCount="151">
  <si>
    <t>Sales Tax</t>
  </si>
  <si>
    <t>Menu Item</t>
  </si>
  <si>
    <t>Price</t>
  </si>
  <si>
    <t>Quantity</t>
  </si>
  <si>
    <t>Total</t>
  </si>
  <si>
    <t>Total Cost</t>
  </si>
  <si>
    <t>Jimmy the Food Man</t>
  </si>
  <si>
    <t>Nachos</t>
  </si>
  <si>
    <t>Cheese Burger</t>
  </si>
  <si>
    <t>Pasta Arrabiatta</t>
  </si>
  <si>
    <t>Pasta Italiano</t>
  </si>
  <si>
    <t>Orange Cooler</t>
  </si>
  <si>
    <t>Pina Colada</t>
  </si>
  <si>
    <t>Grape crusher</t>
  </si>
  <si>
    <t>Pizza Margerita</t>
  </si>
  <si>
    <t>Pizza Salami</t>
  </si>
  <si>
    <t>Tacos</t>
  </si>
  <si>
    <t>Services Requested</t>
  </si>
  <si>
    <t xml:space="preserve">Dinner Settings </t>
  </si>
  <si>
    <t>Rental Equipment</t>
  </si>
  <si>
    <t>Ordered Menu</t>
  </si>
  <si>
    <t>Service Fee (15% of ordered Menu)</t>
  </si>
  <si>
    <t>Minimum Ordered Quantity</t>
  </si>
  <si>
    <t>Maximum Ordered item</t>
  </si>
  <si>
    <t>No of  Items on the Menu</t>
  </si>
  <si>
    <t>Last Name</t>
  </si>
  <si>
    <t>First Name</t>
  </si>
  <si>
    <t>Bill</t>
  </si>
  <si>
    <t>Jefferson</t>
  </si>
  <si>
    <t>Andy</t>
  </si>
  <si>
    <t>Knight</t>
  </si>
  <si>
    <t>Oleg</t>
  </si>
  <si>
    <t>Kuznetsov</t>
  </si>
  <si>
    <t>Mario</t>
  </si>
  <si>
    <t>Donatelli</t>
  </si>
  <si>
    <t>Hugo</t>
  </si>
  <si>
    <t>Sanchez</t>
  </si>
  <si>
    <t>Concatenate</t>
  </si>
  <si>
    <t>Upper</t>
  </si>
  <si>
    <t>Lower</t>
  </si>
  <si>
    <t>hello</t>
  </si>
  <si>
    <t>HELLO</t>
  </si>
  <si>
    <t>Len</t>
  </si>
  <si>
    <t>Trim</t>
  </si>
  <si>
    <t>Bill Jefferson</t>
  </si>
  <si>
    <t>Andy Knight</t>
  </si>
  <si>
    <t>Oleg Kuznetsov</t>
  </si>
  <si>
    <t>Mario Donatelli</t>
  </si>
  <si>
    <t>Hugo Sanchez</t>
  </si>
  <si>
    <t>Full name</t>
  </si>
  <si>
    <t>MS Excel</t>
  </si>
  <si>
    <t>Left</t>
  </si>
  <si>
    <t>PV</t>
  </si>
  <si>
    <t>PMT</t>
  </si>
  <si>
    <t>Rate</t>
  </si>
  <si>
    <t>nper</t>
  </si>
  <si>
    <t>pmt</t>
  </si>
  <si>
    <t>Nper</t>
  </si>
  <si>
    <t>12% interest for 10 years, 200000</t>
  </si>
  <si>
    <t>Net</t>
  </si>
  <si>
    <t>mean</t>
  </si>
  <si>
    <t>mode</t>
  </si>
  <si>
    <t>median</t>
  </si>
  <si>
    <t>max</t>
  </si>
  <si>
    <t>min</t>
  </si>
  <si>
    <t>Salary</t>
  </si>
  <si>
    <t>James</t>
  </si>
  <si>
    <t>OR</t>
  </si>
  <si>
    <t>Agent 1</t>
  </si>
  <si>
    <t>Agent 2</t>
  </si>
  <si>
    <t>Agent 3</t>
  </si>
  <si>
    <t>Agent 4</t>
  </si>
  <si>
    <t>Commission for Product A</t>
  </si>
  <si>
    <t>Commission for Product B</t>
  </si>
  <si>
    <t>Agent</t>
  </si>
  <si>
    <t>Product A Sales amount</t>
  </si>
  <si>
    <t>Product B Sales Amount</t>
  </si>
  <si>
    <t>Commision Percentage</t>
  </si>
  <si>
    <t>Illustration for Cell Referencing</t>
  </si>
  <si>
    <t>sd</t>
  </si>
  <si>
    <t>variance</t>
  </si>
  <si>
    <t>count</t>
  </si>
  <si>
    <t>X</t>
  </si>
  <si>
    <t>the big six are dominating the league again</t>
  </si>
  <si>
    <t>REPORTS SUGGEST THAT PREDICTIONS ARE POSITIVE  FOR THE MARKETS IN 2017</t>
  </si>
  <si>
    <t>function to be used CONCATENATE</t>
  </si>
  <si>
    <t>Full Name</t>
  </si>
  <si>
    <t>Gordy</t>
  </si>
  <si>
    <t>This function helps to return the number of characters in a cell</t>
  </si>
  <si>
    <t>this function removes the whitespace before and after the characters but not the one in between characters</t>
  </si>
  <si>
    <t>This is an example</t>
  </si>
  <si>
    <t xml:space="preserve">   This is an example  </t>
  </si>
  <si>
    <t>This function returns specified number of characters from the end of a text</t>
  </si>
  <si>
    <t>This function returns specified number of characters from the start of a text</t>
  </si>
  <si>
    <t>Left Function</t>
  </si>
  <si>
    <t>Function Right</t>
  </si>
  <si>
    <t>First name</t>
  </si>
  <si>
    <t>Last name</t>
  </si>
  <si>
    <t>Splitting full name in to first and last name using Left and right functions</t>
  </si>
  <si>
    <t>Same splitting can also be done with Text to columns option in Data tab</t>
  </si>
  <si>
    <t>Grade</t>
  </si>
  <si>
    <t>IF Function</t>
  </si>
  <si>
    <t>Checks a condition gives a true statement when the condition passes and a fail statement when it doesn’t clear</t>
  </si>
  <si>
    <t>Apple</t>
  </si>
  <si>
    <t>Mercedes</t>
  </si>
  <si>
    <t>Chevrolet</t>
  </si>
  <si>
    <t>Nested If</t>
  </si>
  <si>
    <t>G1 when salary is &lt;200001</t>
  </si>
  <si>
    <t>G2 when Salary is &gt;200000 and &lt;280000</t>
  </si>
  <si>
    <t>G3 when Salary is &gt;280000</t>
  </si>
  <si>
    <t>logic for the grades</t>
  </si>
  <si>
    <t>Not</t>
  </si>
  <si>
    <t>Orange</t>
  </si>
  <si>
    <t>Mango</t>
  </si>
  <si>
    <t>Fruit</t>
  </si>
  <si>
    <t>Gives a true when the fruit is not apple and a false if otherwise</t>
  </si>
  <si>
    <t>AND</t>
  </si>
  <si>
    <t>when Salary is  &gt;9000 and &lt;20000 it is a true else a false</t>
  </si>
  <si>
    <t>Blue</t>
  </si>
  <si>
    <t>Green</t>
  </si>
  <si>
    <t>Yellow</t>
  </si>
  <si>
    <t>Purple</t>
  </si>
  <si>
    <t>Color</t>
  </si>
  <si>
    <t>When colour is Blue or Green a True is returned else False is returned</t>
  </si>
  <si>
    <t>PMT(Payment)</t>
  </si>
  <si>
    <t>FV(Future Value)</t>
  </si>
  <si>
    <t>PV(Present Value)</t>
  </si>
  <si>
    <t>NPER(Number of Periods)</t>
  </si>
  <si>
    <t>RATE(Rate of Interest)</t>
  </si>
  <si>
    <t>IRR(Internal Rate of Return)</t>
  </si>
  <si>
    <t>pv</t>
  </si>
  <si>
    <t>Investment</t>
  </si>
  <si>
    <t>Year 1</t>
  </si>
  <si>
    <t>Year 2</t>
  </si>
  <si>
    <t>Year 3</t>
  </si>
  <si>
    <t>Year 4</t>
  </si>
  <si>
    <t>Sale tax_function</t>
  </si>
  <si>
    <t>Var A</t>
  </si>
  <si>
    <t>Var B</t>
  </si>
  <si>
    <t>Results</t>
  </si>
  <si>
    <t>Relative Cell Referencing</t>
  </si>
  <si>
    <t>Absolute Cell Referencing</t>
  </si>
  <si>
    <t>Mixed Cell referencing</t>
  </si>
  <si>
    <t>3D</t>
  </si>
  <si>
    <t>Total Price</t>
  </si>
  <si>
    <t>absolute</t>
  </si>
  <si>
    <t>Relative</t>
  </si>
  <si>
    <t>A2</t>
  </si>
  <si>
    <t>$A$2</t>
  </si>
  <si>
    <t>left and search</t>
  </si>
  <si>
    <t>right and search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</si>
</sst>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9" fontId="4" fillId="0" borderId="1" xfId="1" applyFont="1" applyBorder="1"/>
    <xf numFmtId="0" fontId="2" fillId="0" borderId="0" xfId="0" applyFont="1"/>
    <xf numFmtId="0" fontId="0" fillId="0" borderId="0" xfId="0" applyFont="1"/>
    <xf numFmtId="8" fontId="0" fillId="0" borderId="0" xfId="0" applyNumberFormat="1"/>
    <xf numFmtId="164" fontId="0" fillId="0" borderId="0" xfId="1" applyNumberFormat="1" applyFont="1"/>
    <xf numFmtId="2" fontId="0" fillId="0" borderId="0" xfId="0" applyNumberFormat="1"/>
    <xf numFmtId="2" fontId="0" fillId="0" borderId="1" xfId="0" applyNumberFormat="1" applyBorder="1"/>
    <xf numFmtId="2" fontId="2" fillId="0" borderId="1" xfId="0" applyNumberFormat="1" applyFont="1" applyBorder="1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164" fontId="2" fillId="0" borderId="0" xfId="1" applyNumberFormat="1" applyFont="1"/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8" fontId="4" fillId="0" borderId="0" xfId="0" applyNumberFormat="1" applyFont="1"/>
    <xf numFmtId="9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D2" sqref="D2"/>
    </sheetView>
  </sheetViews>
  <sheetFormatPr defaultRowHeight="15"/>
  <cols>
    <col min="6" max="6" width="24.42578125" bestFit="1" customWidth="1"/>
  </cols>
  <sheetData>
    <row r="1" spans="1:6" s="3" customFormat="1">
      <c r="A1" s="3" t="s">
        <v>137</v>
      </c>
      <c r="B1" s="3" t="s">
        <v>138</v>
      </c>
      <c r="C1" s="3" t="s">
        <v>139</v>
      </c>
    </row>
    <row r="2" spans="1:6">
      <c r="A2">
        <v>161</v>
      </c>
      <c r="B2">
        <v>102</v>
      </c>
      <c r="C2">
        <f>A2+B2</f>
        <v>263</v>
      </c>
      <c r="D2" s="3">
        <f>B2+C2</f>
        <v>365</v>
      </c>
    </row>
    <row r="3" spans="1:6">
      <c r="A3">
        <v>139</v>
      </c>
      <c r="B3">
        <v>164</v>
      </c>
      <c r="C3" s="3">
        <f t="shared" ref="C3:C15" si="0">A3+B3</f>
        <v>303</v>
      </c>
    </row>
    <row r="4" spans="1:6">
      <c r="A4">
        <v>119</v>
      </c>
      <c r="B4">
        <v>145</v>
      </c>
      <c r="C4" s="3">
        <f t="shared" si="0"/>
        <v>264</v>
      </c>
    </row>
    <row r="5" spans="1:6">
      <c r="A5">
        <v>159</v>
      </c>
      <c r="B5">
        <v>106</v>
      </c>
      <c r="C5" s="3">
        <f t="shared" si="0"/>
        <v>265</v>
      </c>
      <c r="F5" t="s">
        <v>140</v>
      </c>
    </row>
    <row r="6" spans="1:6">
      <c r="A6">
        <v>141</v>
      </c>
      <c r="B6">
        <v>189</v>
      </c>
      <c r="C6" s="3">
        <f t="shared" si="0"/>
        <v>330</v>
      </c>
      <c r="F6" t="s">
        <v>141</v>
      </c>
    </row>
    <row r="7" spans="1:6">
      <c r="A7">
        <v>146</v>
      </c>
      <c r="B7">
        <v>145</v>
      </c>
      <c r="C7" s="3">
        <f t="shared" si="0"/>
        <v>291</v>
      </c>
      <c r="F7" t="s">
        <v>142</v>
      </c>
    </row>
    <row r="8" spans="1:6">
      <c r="A8">
        <v>163</v>
      </c>
      <c r="B8">
        <v>194</v>
      </c>
      <c r="C8" s="3">
        <f t="shared" si="0"/>
        <v>357</v>
      </c>
      <c r="F8" t="s">
        <v>143</v>
      </c>
    </row>
    <row r="9" spans="1:6">
      <c r="A9">
        <v>176</v>
      </c>
      <c r="B9">
        <v>111</v>
      </c>
      <c r="C9" s="3">
        <f t="shared" si="0"/>
        <v>287</v>
      </c>
    </row>
    <row r="10" spans="1:6">
      <c r="A10">
        <v>155</v>
      </c>
      <c r="B10">
        <v>172</v>
      </c>
      <c r="C10" s="3">
        <f t="shared" si="0"/>
        <v>327</v>
      </c>
    </row>
    <row r="11" spans="1:6">
      <c r="A11">
        <v>138</v>
      </c>
      <c r="B11">
        <v>125</v>
      </c>
      <c r="C11" s="3">
        <f t="shared" si="0"/>
        <v>263</v>
      </c>
    </row>
    <row r="12" spans="1:6">
      <c r="A12">
        <v>200</v>
      </c>
      <c r="B12">
        <v>119</v>
      </c>
      <c r="C12" s="3">
        <f t="shared" si="0"/>
        <v>319</v>
      </c>
    </row>
    <row r="13" spans="1:6">
      <c r="A13">
        <v>197</v>
      </c>
      <c r="B13">
        <v>106</v>
      </c>
      <c r="C13" s="3">
        <f t="shared" si="0"/>
        <v>303</v>
      </c>
    </row>
    <row r="14" spans="1:6">
      <c r="A14">
        <v>136</v>
      </c>
      <c r="B14">
        <v>134</v>
      </c>
      <c r="C14" s="3">
        <f t="shared" si="0"/>
        <v>270</v>
      </c>
    </row>
    <row r="15" spans="1:6">
      <c r="A15">
        <v>101</v>
      </c>
      <c r="B15">
        <v>133</v>
      </c>
      <c r="C15" s="3">
        <f t="shared" si="0"/>
        <v>234</v>
      </c>
    </row>
    <row r="16" spans="1:6">
      <c r="A16">
        <v>102</v>
      </c>
      <c r="B16">
        <v>111</v>
      </c>
      <c r="C16" s="3">
        <f t="shared" ref="C16" si="1">A16+B16</f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9"/>
  <sheetViews>
    <sheetView workbookViewId="0">
      <selection activeCell="E14" sqref="E14"/>
    </sheetView>
  </sheetViews>
  <sheetFormatPr defaultRowHeight="15"/>
  <cols>
    <col min="1" max="1" width="32.140625" bestFit="1" customWidth="1"/>
    <col min="3" max="3" width="9.7109375" bestFit="1" customWidth="1"/>
    <col min="4" max="4" width="11.42578125" style="3" bestFit="1" customWidth="1"/>
    <col min="5" max="5" width="9.7109375" bestFit="1" customWidth="1"/>
    <col min="6" max="6" width="18.28515625" style="3" bestFit="1" customWidth="1"/>
    <col min="7" max="7" width="10.140625" bestFit="1" customWidth="1"/>
    <col min="8" max="9" width="9.7109375" bestFit="1" customWidth="1"/>
    <col min="10" max="10" width="22.28515625" bestFit="1" customWidth="1"/>
    <col min="11" max="11" width="22.42578125" bestFit="1" customWidth="1"/>
    <col min="12" max="12" width="24.28515625" bestFit="1" customWidth="1"/>
    <col min="13" max="14" width="24.140625" bestFit="1" customWidth="1"/>
    <col min="15" max="15" width="24.28515625" style="3" bestFit="1" customWidth="1"/>
    <col min="16" max="16" width="24.140625" bestFit="1" customWidth="1"/>
    <col min="18" max="19" width="9.140625" style="3"/>
  </cols>
  <sheetData>
    <row r="1" spans="1:22" s="3" customFormat="1" ht="15.75">
      <c r="A1" s="24" t="s">
        <v>6</v>
      </c>
      <c r="B1" s="24"/>
      <c r="C1" s="24"/>
      <c r="D1" s="24"/>
      <c r="E1" s="24"/>
      <c r="F1" s="24"/>
      <c r="G1" s="24"/>
      <c r="H1" s="5" t="s">
        <v>0</v>
      </c>
      <c r="I1" s="6">
        <v>0.12</v>
      </c>
    </row>
    <row r="2" spans="1:22">
      <c r="A2" s="24"/>
      <c r="B2" s="24"/>
      <c r="C2" s="24"/>
      <c r="D2" s="24"/>
      <c r="E2" s="24"/>
      <c r="F2" s="24"/>
      <c r="G2" s="24"/>
      <c r="J2" s="25" t="s">
        <v>78</v>
      </c>
      <c r="K2" s="25"/>
      <c r="L2" s="25"/>
      <c r="M2" s="25"/>
      <c r="P2" s="1"/>
    </row>
    <row r="3" spans="1:22" ht="15.75">
      <c r="A3" s="5" t="s">
        <v>1</v>
      </c>
      <c r="B3" s="5" t="s">
        <v>2</v>
      </c>
      <c r="C3" s="5" t="s">
        <v>3</v>
      </c>
      <c r="D3" s="5" t="s">
        <v>144</v>
      </c>
      <c r="E3" s="5" t="s">
        <v>0</v>
      </c>
      <c r="F3" s="5" t="s">
        <v>136</v>
      </c>
      <c r="G3" s="5" t="s">
        <v>4</v>
      </c>
      <c r="J3" s="25"/>
      <c r="K3" s="25"/>
      <c r="L3" s="25"/>
      <c r="M3" s="25"/>
    </row>
    <row r="4" spans="1:22">
      <c r="A4" s="2" t="s">
        <v>9</v>
      </c>
      <c r="B4" s="2">
        <v>2.4900000000000002</v>
      </c>
      <c r="C4" s="2">
        <v>15</v>
      </c>
      <c r="D4" s="4">
        <f>B4*C4</f>
        <v>37.35</v>
      </c>
      <c r="E4" s="12">
        <f>D4*$I$1</f>
        <v>4.4820000000000002</v>
      </c>
      <c r="F4" s="12">
        <f>PRODUCT(D4,$I$1)</f>
        <v>4.4820000000000002</v>
      </c>
      <c r="G4" s="12">
        <f>SUM(D4,E4)</f>
        <v>41.832000000000001</v>
      </c>
      <c r="K4" s="7" t="s">
        <v>77</v>
      </c>
      <c r="L4" s="17">
        <v>8.5000000000000006E-2</v>
      </c>
      <c r="T4">
        <v>100</v>
      </c>
      <c r="U4">
        <f>T4*I1</f>
        <v>12</v>
      </c>
      <c r="V4">
        <f>T4*$I$1</f>
        <v>12</v>
      </c>
    </row>
    <row r="5" spans="1:22">
      <c r="A5" s="2" t="s">
        <v>10</v>
      </c>
      <c r="B5" s="2">
        <v>2.4900000000000002</v>
      </c>
      <c r="C5" s="2">
        <v>10</v>
      </c>
      <c r="D5" s="2">
        <f t="shared" ref="D5:D13" si="0">B5*C5</f>
        <v>24.900000000000002</v>
      </c>
      <c r="E5" s="12">
        <f t="shared" ref="E5:E13" si="1">D5*$I$1</f>
        <v>2.988</v>
      </c>
      <c r="F5" s="12">
        <f t="shared" ref="F5:F13" si="2">PRODUCT(D5,$I$1)</f>
        <v>2.988</v>
      </c>
      <c r="G5" s="12">
        <f t="shared" ref="G5:G13" si="3">SUM(D5,E5)</f>
        <v>27.888000000000002</v>
      </c>
      <c r="I5" s="4" t="s">
        <v>74</v>
      </c>
      <c r="J5" s="4" t="s">
        <v>75</v>
      </c>
      <c r="K5" s="4" t="s">
        <v>76</v>
      </c>
      <c r="L5" s="4" t="s">
        <v>72</v>
      </c>
      <c r="M5" s="4" t="s">
        <v>73</v>
      </c>
      <c r="N5" s="3"/>
      <c r="O5"/>
      <c r="Q5" s="3"/>
      <c r="S5">
        <v>200</v>
      </c>
      <c r="T5" s="3">
        <f>S5*J3</f>
        <v>0</v>
      </c>
      <c r="U5" s="3">
        <f>S5*$I$1</f>
        <v>24</v>
      </c>
    </row>
    <row r="6" spans="1:22">
      <c r="A6" s="2" t="s">
        <v>8</v>
      </c>
      <c r="B6" s="2">
        <v>2.4900000000000002</v>
      </c>
      <c r="C6" s="2">
        <v>20</v>
      </c>
      <c r="D6" s="2">
        <f t="shared" si="0"/>
        <v>49.800000000000004</v>
      </c>
      <c r="E6" s="12">
        <f t="shared" si="1"/>
        <v>5.976</v>
      </c>
      <c r="F6" s="12">
        <f t="shared" si="2"/>
        <v>5.976</v>
      </c>
      <c r="G6" s="12">
        <f t="shared" si="3"/>
        <v>55.776000000000003</v>
      </c>
      <c r="I6" s="2" t="s">
        <v>68</v>
      </c>
      <c r="J6" s="2">
        <v>1000</v>
      </c>
      <c r="K6" s="2">
        <v>850</v>
      </c>
      <c r="L6" s="2">
        <f>PRODUCT($L$4,J6)</f>
        <v>85</v>
      </c>
      <c r="M6" s="2">
        <f>PRODUCT($L$4,K6)</f>
        <v>72.25</v>
      </c>
      <c r="N6" s="3">
        <f>L4*K6</f>
        <v>72.25</v>
      </c>
      <c r="O6"/>
      <c r="Q6" s="3"/>
      <c r="S6">
        <v>300</v>
      </c>
      <c r="T6" s="3" t="e">
        <f>S6*#REF!</f>
        <v>#REF!</v>
      </c>
      <c r="U6" s="3">
        <f>S6*$I$1</f>
        <v>36</v>
      </c>
    </row>
    <row r="7" spans="1:22">
      <c r="A7" s="2" t="s">
        <v>7</v>
      </c>
      <c r="B7" s="2">
        <v>2.29</v>
      </c>
      <c r="C7" s="2">
        <v>20</v>
      </c>
      <c r="D7" s="2">
        <f t="shared" si="0"/>
        <v>45.8</v>
      </c>
      <c r="E7" s="12">
        <f t="shared" si="1"/>
        <v>5.4959999999999996</v>
      </c>
      <c r="F7" s="12">
        <f t="shared" si="2"/>
        <v>5.4959999999999996</v>
      </c>
      <c r="G7" s="12">
        <f t="shared" si="3"/>
        <v>51.295999999999999</v>
      </c>
      <c r="I7" s="2" t="s">
        <v>69</v>
      </c>
      <c r="J7" s="2">
        <v>2500</v>
      </c>
      <c r="K7" s="2">
        <v>990</v>
      </c>
      <c r="L7" s="2">
        <f t="shared" ref="L7:L9" si="4">PRODUCT($L$4,J7)</f>
        <v>212.50000000000003</v>
      </c>
      <c r="M7" s="2">
        <f t="shared" ref="M7:M9" si="5">PRODUCT($L$4,K7)</f>
        <v>84.15</v>
      </c>
      <c r="N7" s="3"/>
      <c r="O7"/>
      <c r="Q7" s="3"/>
      <c r="S7"/>
    </row>
    <row r="8" spans="1:22">
      <c r="A8" s="2" t="s">
        <v>14</v>
      </c>
      <c r="B8" s="2">
        <v>2.29</v>
      </c>
      <c r="C8" s="2">
        <v>30</v>
      </c>
      <c r="D8" s="2">
        <f t="shared" si="0"/>
        <v>68.7</v>
      </c>
      <c r="E8" s="12">
        <f t="shared" si="1"/>
        <v>8.2439999999999998</v>
      </c>
      <c r="F8" s="12">
        <f t="shared" si="2"/>
        <v>8.2439999999999998</v>
      </c>
      <c r="G8" s="12">
        <f t="shared" si="3"/>
        <v>76.944000000000003</v>
      </c>
      <c r="I8" s="2" t="s">
        <v>70</v>
      </c>
      <c r="J8" s="2">
        <v>450</v>
      </c>
      <c r="K8" s="2">
        <v>1400</v>
      </c>
      <c r="L8" s="2">
        <f t="shared" si="4"/>
        <v>38.25</v>
      </c>
      <c r="M8" s="2">
        <f t="shared" si="5"/>
        <v>119.00000000000001</v>
      </c>
      <c r="N8" s="3"/>
      <c r="O8"/>
      <c r="Q8" s="3"/>
      <c r="S8"/>
    </row>
    <row r="9" spans="1:22">
      <c r="A9" s="2" t="s">
        <v>15</v>
      </c>
      <c r="B9" s="2">
        <v>2.89</v>
      </c>
      <c r="C9" s="2">
        <v>10</v>
      </c>
      <c r="D9" s="2">
        <f t="shared" si="0"/>
        <v>28.900000000000002</v>
      </c>
      <c r="E9" s="12">
        <f t="shared" si="1"/>
        <v>3.468</v>
      </c>
      <c r="F9" s="12">
        <f t="shared" si="2"/>
        <v>3.468</v>
      </c>
      <c r="G9" s="12">
        <f t="shared" si="3"/>
        <v>32.368000000000002</v>
      </c>
      <c r="I9" s="2" t="s">
        <v>71</v>
      </c>
      <c r="J9" s="2">
        <v>790</v>
      </c>
      <c r="K9" s="2">
        <v>1000</v>
      </c>
      <c r="L9" s="2">
        <f t="shared" si="4"/>
        <v>67.150000000000006</v>
      </c>
      <c r="M9" s="2">
        <f t="shared" si="5"/>
        <v>85</v>
      </c>
      <c r="N9" s="3"/>
      <c r="O9"/>
      <c r="Q9" s="3"/>
      <c r="S9"/>
    </row>
    <row r="10" spans="1:22">
      <c r="A10" s="2" t="s">
        <v>16</v>
      </c>
      <c r="B10" s="2">
        <v>2.29</v>
      </c>
      <c r="C10" s="2">
        <v>20</v>
      </c>
      <c r="D10" s="2">
        <f t="shared" si="0"/>
        <v>45.8</v>
      </c>
      <c r="E10" s="12">
        <f t="shared" si="1"/>
        <v>5.4959999999999996</v>
      </c>
      <c r="F10" s="12">
        <f t="shared" si="2"/>
        <v>5.4959999999999996</v>
      </c>
      <c r="G10" s="12">
        <f t="shared" si="3"/>
        <v>51.295999999999999</v>
      </c>
      <c r="I10" s="2"/>
      <c r="J10" s="2">
        <f>SUM(J6:J9)</f>
        <v>4740</v>
      </c>
      <c r="K10" s="2">
        <f>SUM(K6:K9)</f>
        <v>4240</v>
      </c>
      <c r="L10" s="2">
        <f>SUM(L6:L9)</f>
        <v>402.9</v>
      </c>
      <c r="M10" s="2">
        <f>SUM(M6:M9)</f>
        <v>360.40000000000003</v>
      </c>
      <c r="N10" s="3"/>
      <c r="O10"/>
      <c r="Q10" s="3"/>
      <c r="S10"/>
    </row>
    <row r="11" spans="1:22">
      <c r="A11" s="2" t="s">
        <v>11</v>
      </c>
      <c r="B11" s="2">
        <v>1.45</v>
      </c>
      <c r="C11" s="2">
        <v>25</v>
      </c>
      <c r="D11" s="2">
        <f t="shared" si="0"/>
        <v>36.25</v>
      </c>
      <c r="E11" s="12">
        <f t="shared" si="1"/>
        <v>4.3499999999999996</v>
      </c>
      <c r="F11" s="12">
        <f t="shared" si="2"/>
        <v>4.3499999999999996</v>
      </c>
      <c r="G11" s="12">
        <f t="shared" si="3"/>
        <v>40.6</v>
      </c>
    </row>
    <row r="12" spans="1:22">
      <c r="A12" s="2" t="s">
        <v>12</v>
      </c>
      <c r="B12" s="2">
        <v>1.45</v>
      </c>
      <c r="C12" s="2">
        <v>35</v>
      </c>
      <c r="D12" s="2">
        <f t="shared" si="0"/>
        <v>50.75</v>
      </c>
      <c r="E12" s="12">
        <f t="shared" si="1"/>
        <v>6.09</v>
      </c>
      <c r="F12" s="12">
        <f t="shared" si="2"/>
        <v>6.09</v>
      </c>
      <c r="G12" s="12">
        <f t="shared" si="3"/>
        <v>56.84</v>
      </c>
    </row>
    <row r="13" spans="1:22">
      <c r="A13" s="2" t="s">
        <v>13</v>
      </c>
      <c r="B13" s="2">
        <v>1.45</v>
      </c>
      <c r="C13" s="2">
        <v>10</v>
      </c>
      <c r="D13" s="2">
        <f t="shared" si="0"/>
        <v>14.5</v>
      </c>
      <c r="E13" s="12">
        <f t="shared" si="1"/>
        <v>1.74</v>
      </c>
      <c r="F13" s="12">
        <f t="shared" si="2"/>
        <v>1.74</v>
      </c>
      <c r="G13" s="12">
        <f t="shared" si="3"/>
        <v>16.239999999999998</v>
      </c>
    </row>
    <row r="14" spans="1:22">
      <c r="A14" s="2" t="s">
        <v>4</v>
      </c>
      <c r="B14" s="2"/>
      <c r="C14" s="2"/>
      <c r="D14" s="2"/>
      <c r="E14" s="12" t="s">
        <v>59</v>
      </c>
      <c r="F14" s="12"/>
      <c r="G14" s="12">
        <f>SUM(G4:G13)</f>
        <v>451.08000000000004</v>
      </c>
    </row>
    <row r="17" spans="1:10">
      <c r="A17" s="2" t="s">
        <v>24</v>
      </c>
      <c r="B17" s="2">
        <f>COUNT(B4:B13)</f>
        <v>10</v>
      </c>
      <c r="C17">
        <f>COUNT(A4:A13)</f>
        <v>0</v>
      </c>
      <c r="F17" s="3">
        <f>PRODUCT(10,20)</f>
        <v>200</v>
      </c>
      <c r="H17">
        <v>10</v>
      </c>
      <c r="I17" t="s">
        <v>146</v>
      </c>
      <c r="J17" t="s">
        <v>147</v>
      </c>
    </row>
    <row r="18" spans="1:10">
      <c r="A18" s="2" t="s">
        <v>22</v>
      </c>
      <c r="B18" s="2">
        <f>MIN(C4:C13)</f>
        <v>10</v>
      </c>
      <c r="F18" s="3">
        <f>PRODUCT(H17,H18)</f>
        <v>200</v>
      </c>
      <c r="H18">
        <v>20</v>
      </c>
      <c r="I18" t="s">
        <v>145</v>
      </c>
      <c r="J18" t="s">
        <v>148</v>
      </c>
    </row>
    <row r="19" spans="1:10">
      <c r="A19" s="2" t="s">
        <v>23</v>
      </c>
      <c r="B19" s="2">
        <f>MAX(C4:C13)</f>
        <v>35</v>
      </c>
    </row>
  </sheetData>
  <mergeCells count="2">
    <mergeCell ref="A1:G2"/>
    <mergeCell ref="J2:M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5" sqref="B5"/>
    </sheetView>
  </sheetViews>
  <sheetFormatPr defaultRowHeight="15"/>
  <cols>
    <col min="1" max="1" width="38.5703125" bestFit="1" customWidth="1"/>
  </cols>
  <sheetData>
    <row r="1" spans="1:2">
      <c r="A1" s="4" t="s">
        <v>17</v>
      </c>
    </row>
    <row r="2" spans="1:2">
      <c r="A2" s="2" t="s">
        <v>20</v>
      </c>
      <c r="B2" s="12">
        <f>'cell referencing 1'!G14</f>
        <v>451.08000000000004</v>
      </c>
    </row>
    <row r="3" spans="1:2">
      <c r="A3" s="2" t="s">
        <v>18</v>
      </c>
      <c r="B3" s="2">
        <v>100</v>
      </c>
    </row>
    <row r="4" spans="1:2">
      <c r="A4" s="2" t="s">
        <v>19</v>
      </c>
      <c r="B4" s="2">
        <v>50</v>
      </c>
    </row>
    <row r="5" spans="1:2">
      <c r="A5" s="2" t="s">
        <v>21</v>
      </c>
      <c r="B5" s="2">
        <f>15%*B2</f>
        <v>67.662000000000006</v>
      </c>
    </row>
    <row r="6" spans="1:2">
      <c r="A6" s="4" t="s">
        <v>5</v>
      </c>
      <c r="B6" s="13">
        <f>SUM(B2:B5)</f>
        <v>668.74200000000008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F10" sqref="F10"/>
    </sheetView>
  </sheetViews>
  <sheetFormatPr defaultRowHeight="15"/>
  <sheetData>
    <row r="1" spans="1:9" ht="15.75">
      <c r="A1" s="20" t="s">
        <v>82</v>
      </c>
    </row>
    <row r="2" spans="1:9">
      <c r="A2" s="2">
        <v>16</v>
      </c>
      <c r="E2" s="4" t="s">
        <v>60</v>
      </c>
      <c r="F2" s="2">
        <f>AVERAGE(A2:A21)</f>
        <v>14.95</v>
      </c>
      <c r="H2">
        <f>SUM(A2:A21)</f>
        <v>299</v>
      </c>
      <c r="I2">
        <f>COUNT(A2:A21)</f>
        <v>20</v>
      </c>
    </row>
    <row r="3" spans="1:9">
      <c r="A3" s="2">
        <v>14</v>
      </c>
      <c r="E3" s="4" t="s">
        <v>61</v>
      </c>
      <c r="F3" s="2">
        <f>_xlfn.MODE.SNGL(A2:A21)</f>
        <v>13</v>
      </c>
      <c r="H3">
        <f>H2/I2</f>
        <v>14.95</v>
      </c>
    </row>
    <row r="4" spans="1:9">
      <c r="A4" s="2">
        <v>13</v>
      </c>
      <c r="E4" s="4" t="s">
        <v>62</v>
      </c>
      <c r="F4" s="2">
        <f>MEDIAN(A2:A21)</f>
        <v>14.5</v>
      </c>
    </row>
    <row r="5" spans="1:9">
      <c r="A5" s="2">
        <v>20</v>
      </c>
      <c r="E5" s="4" t="s">
        <v>63</v>
      </c>
      <c r="F5" s="2">
        <f>MAX(A2:A21)</f>
        <v>20</v>
      </c>
    </row>
    <row r="6" spans="1:9">
      <c r="A6" s="2">
        <v>15</v>
      </c>
      <c r="E6" s="4" t="s">
        <v>64</v>
      </c>
      <c r="F6" s="2">
        <f>MIN(A2:A21)</f>
        <v>10</v>
      </c>
    </row>
    <row r="7" spans="1:9">
      <c r="A7" s="2">
        <v>20</v>
      </c>
      <c r="E7" s="4" t="s">
        <v>79</v>
      </c>
      <c r="F7" s="2">
        <f>_xlfn.STDEV.S(A2:A21)</f>
        <v>3.546310165435854</v>
      </c>
      <c r="G7">
        <f>F8^0.5</f>
        <v>3.546310165435854</v>
      </c>
    </row>
    <row r="8" spans="1:9">
      <c r="A8" s="2">
        <v>16</v>
      </c>
      <c r="E8" s="4" t="s">
        <v>80</v>
      </c>
      <c r="F8" s="2">
        <f>_xlfn.VAR.S(A2:A21)</f>
        <v>12.576315789473675</v>
      </c>
      <c r="G8">
        <f>F7^2</f>
        <v>12.576315789473673</v>
      </c>
    </row>
    <row r="9" spans="1:9">
      <c r="A9" s="2">
        <v>10</v>
      </c>
      <c r="E9" s="4" t="s">
        <v>81</v>
      </c>
      <c r="F9" s="2">
        <f>COUNT(A2:A21)</f>
        <v>20</v>
      </c>
    </row>
    <row r="10" spans="1:9">
      <c r="A10" s="2">
        <v>10</v>
      </c>
    </row>
    <row r="11" spans="1:9">
      <c r="A11" s="2">
        <v>14</v>
      </c>
    </row>
    <row r="12" spans="1:9">
      <c r="A12" s="2">
        <v>11</v>
      </c>
    </row>
    <row r="13" spans="1:9">
      <c r="A13" s="2">
        <v>19</v>
      </c>
    </row>
    <row r="14" spans="1:9">
      <c r="A14" s="2">
        <v>10</v>
      </c>
    </row>
    <row r="15" spans="1:9">
      <c r="A15" s="2">
        <v>13</v>
      </c>
    </row>
    <row r="16" spans="1:9">
      <c r="A16" s="2">
        <v>19</v>
      </c>
    </row>
    <row r="17" spans="1:1">
      <c r="A17" s="2">
        <v>20</v>
      </c>
    </row>
    <row r="18" spans="1:1">
      <c r="A18" s="2">
        <v>12</v>
      </c>
    </row>
    <row r="19" spans="1:1">
      <c r="A19" s="2">
        <v>19</v>
      </c>
    </row>
    <row r="20" spans="1:1">
      <c r="A20" s="2">
        <v>13</v>
      </c>
    </row>
    <row r="21" spans="1:1">
      <c r="A21" s="2">
        <v>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9"/>
  <sheetViews>
    <sheetView topLeftCell="A9" workbookViewId="0">
      <selection activeCell="B23" sqref="B23"/>
    </sheetView>
  </sheetViews>
  <sheetFormatPr defaultRowHeight="15"/>
  <cols>
    <col min="1" max="1" width="14.85546875" style="3" bestFit="1" customWidth="1"/>
    <col min="2" max="2" width="47.140625" style="3" customWidth="1"/>
    <col min="3" max="3" width="32" style="3" customWidth="1"/>
    <col min="4" max="4" width="70.42578125" style="3" customWidth="1"/>
    <col min="5" max="6" width="10.5703125" style="3" customWidth="1"/>
    <col min="7" max="7" width="12.5703125" style="3" bestFit="1" customWidth="1"/>
    <col min="8" max="8" width="10.28515625" style="3" customWidth="1"/>
    <col min="9" max="9" width="72.42578125" style="3" bestFit="1" customWidth="1"/>
    <col min="10" max="10" width="25.7109375" style="3" customWidth="1"/>
    <col min="11" max="16384" width="9.140625" style="3"/>
  </cols>
  <sheetData>
    <row r="2" spans="1:11">
      <c r="A2" s="7" t="s">
        <v>38</v>
      </c>
      <c r="B2" s="3" t="s">
        <v>40</v>
      </c>
      <c r="C2" s="18" t="str">
        <f>UPPER(B2)</f>
        <v>HELLO</v>
      </c>
      <c r="D2" s="3" t="s">
        <v>83</v>
      </c>
      <c r="E2" s="18" t="str">
        <f>UPPER(D2)</f>
        <v>THE BIG SIX ARE DOMINATING THE LEAGUE AGAIN</v>
      </c>
    </row>
    <row r="3" spans="1:11">
      <c r="A3" s="7" t="s">
        <v>39</v>
      </c>
      <c r="B3" s="3" t="s">
        <v>41</v>
      </c>
      <c r="C3" s="18" t="str">
        <f>LOWER(B3)</f>
        <v>hello</v>
      </c>
      <c r="D3" s="3" t="s">
        <v>84</v>
      </c>
      <c r="E3" s="18" t="str">
        <f>LOWER(D3)</f>
        <v>reports suggest that predictions are positive  for the markets in 2017</v>
      </c>
    </row>
    <row r="5" spans="1:11">
      <c r="A5" s="7" t="s">
        <v>37</v>
      </c>
    </row>
    <row r="6" spans="1:11">
      <c r="A6" s="7" t="s">
        <v>26</v>
      </c>
      <c r="B6" s="7" t="s">
        <v>25</v>
      </c>
      <c r="C6" s="7" t="s">
        <v>85</v>
      </c>
      <c r="D6" s="7" t="s">
        <v>86</v>
      </c>
      <c r="E6" s="7"/>
      <c r="F6" s="7"/>
      <c r="H6" s="7"/>
      <c r="I6" s="7"/>
      <c r="J6" s="7"/>
      <c r="K6" s="7"/>
    </row>
    <row r="7" spans="1:11">
      <c r="A7" s="3" t="s">
        <v>27</v>
      </c>
      <c r="B7" s="3" t="s">
        <v>28</v>
      </c>
      <c r="C7" s="3" t="s">
        <v>44</v>
      </c>
      <c r="D7" s="18" t="str">
        <f>_xlfn.CONCAT(A7," ",B7)</f>
        <v>Bill Jefferson</v>
      </c>
      <c r="G7" s="8"/>
      <c r="H7" s="8"/>
    </row>
    <row r="8" spans="1:11">
      <c r="A8" s="3" t="s">
        <v>29</v>
      </c>
      <c r="B8" s="3" t="s">
        <v>30</v>
      </c>
      <c r="D8" s="18" t="str">
        <f t="shared" ref="D8:D12" si="0">_xlfn.CONCAT(A8," ",B8)</f>
        <v>Andy Knight</v>
      </c>
      <c r="G8" s="8"/>
      <c r="H8" s="8"/>
    </row>
    <row r="9" spans="1:11">
      <c r="A9" s="3" t="s">
        <v>31</v>
      </c>
      <c r="B9" s="3" t="s">
        <v>32</v>
      </c>
      <c r="D9" s="18" t="str">
        <f t="shared" si="0"/>
        <v>Oleg Kuznetsov</v>
      </c>
      <c r="G9" s="8"/>
      <c r="H9" s="8"/>
    </row>
    <row r="10" spans="1:11">
      <c r="A10" s="3" t="s">
        <v>33</v>
      </c>
      <c r="B10" s="3" t="s">
        <v>34</v>
      </c>
      <c r="D10" s="18" t="str">
        <f t="shared" si="0"/>
        <v>Mario Donatelli</v>
      </c>
      <c r="G10" s="8"/>
      <c r="H10" s="8"/>
    </row>
    <row r="11" spans="1:11">
      <c r="A11" s="3" t="s">
        <v>35</v>
      </c>
      <c r="B11" s="3" t="s">
        <v>36</v>
      </c>
      <c r="D11" s="18" t="str">
        <f t="shared" si="0"/>
        <v>Hugo Sanchez</v>
      </c>
      <c r="G11" s="8"/>
      <c r="H11" s="8"/>
    </row>
    <row r="12" spans="1:11">
      <c r="A12" s="3" t="s">
        <v>66</v>
      </c>
      <c r="B12" s="3" t="s">
        <v>87</v>
      </c>
      <c r="D12" s="18" t="str">
        <f t="shared" si="0"/>
        <v>James Gordy</v>
      </c>
    </row>
    <row r="14" spans="1:11">
      <c r="A14" s="7" t="s">
        <v>42</v>
      </c>
      <c r="B14" s="3" t="s">
        <v>88</v>
      </c>
      <c r="C14" s="3" t="s">
        <v>90</v>
      </c>
      <c r="D14" s="18">
        <f>LEN(C14)</f>
        <v>18</v>
      </c>
    </row>
    <row r="15" spans="1:11">
      <c r="A15" s="7" t="s">
        <v>43</v>
      </c>
      <c r="B15" s="3" t="s">
        <v>89</v>
      </c>
      <c r="C15" s="3" t="s">
        <v>91</v>
      </c>
      <c r="D15" s="18" t="str">
        <f>TRIM(C15)</f>
        <v>This is an example</v>
      </c>
      <c r="E15" s="3">
        <f>LEN(C15)</f>
        <v>23</v>
      </c>
    </row>
    <row r="16" spans="1:11">
      <c r="A16" s="7"/>
      <c r="E16" s="3">
        <f>LEN(D15)</f>
        <v>18</v>
      </c>
    </row>
    <row r="17" spans="1:8">
      <c r="A17" s="7" t="s">
        <v>50</v>
      </c>
      <c r="B17" s="3" t="s">
        <v>51</v>
      </c>
      <c r="C17" s="3" t="s">
        <v>93</v>
      </c>
      <c r="D17" s="3" t="s">
        <v>94</v>
      </c>
      <c r="E17" s="3" t="str">
        <f>LEFT(B17,2)</f>
        <v>Le</v>
      </c>
    </row>
    <row r="18" spans="1:8">
      <c r="A18" s="7"/>
      <c r="B18" s="3" t="str">
        <f>LEFT(A23,4)</f>
        <v>Bill</v>
      </c>
      <c r="C18" s="3" t="s">
        <v>92</v>
      </c>
      <c r="D18" s="3" t="s">
        <v>95</v>
      </c>
      <c r="E18" s="3" t="str">
        <f>RIGHT(B18,2)</f>
        <v>ll</v>
      </c>
    </row>
    <row r="19" spans="1:8">
      <c r="A19" s="7"/>
    </row>
    <row r="20" spans="1:8">
      <c r="A20" s="7"/>
    </row>
    <row r="21" spans="1:8">
      <c r="A21" s="3" t="s">
        <v>98</v>
      </c>
      <c r="F21" s="3" t="s">
        <v>99</v>
      </c>
    </row>
    <row r="22" spans="1:8">
      <c r="A22" s="7" t="s">
        <v>49</v>
      </c>
      <c r="B22" s="7" t="s">
        <v>96</v>
      </c>
      <c r="C22" s="7" t="s">
        <v>97</v>
      </c>
      <c r="D22" s="7"/>
      <c r="E22" s="7"/>
      <c r="F22" s="7" t="s">
        <v>96</v>
      </c>
      <c r="G22" s="7" t="s">
        <v>97</v>
      </c>
      <c r="H22" s="7"/>
    </row>
    <row r="23" spans="1:8">
      <c r="A23" s="3" t="s">
        <v>44</v>
      </c>
      <c r="D23" s="3">
        <f>SEARCH(" ",A23)</f>
        <v>5</v>
      </c>
      <c r="F23" s="3" t="s">
        <v>27</v>
      </c>
      <c r="G23" s="3" t="s">
        <v>28</v>
      </c>
    </row>
    <row r="24" spans="1:8">
      <c r="A24" s="3" t="s">
        <v>45</v>
      </c>
      <c r="D24" s="3">
        <f t="shared" ref="D24:D27" si="1">SEARCH(" ",A24)</f>
        <v>5</v>
      </c>
      <c r="F24" s="3" t="s">
        <v>29</v>
      </c>
      <c r="G24" s="3" t="s">
        <v>30</v>
      </c>
    </row>
    <row r="25" spans="1:8">
      <c r="A25" s="3" t="s">
        <v>46</v>
      </c>
      <c r="D25" s="3">
        <f t="shared" si="1"/>
        <v>5</v>
      </c>
      <c r="F25" s="3" t="s">
        <v>31</v>
      </c>
      <c r="G25" s="3" t="s">
        <v>32</v>
      </c>
    </row>
    <row r="26" spans="1:8">
      <c r="A26" s="3" t="s">
        <v>47</v>
      </c>
      <c r="D26" s="3">
        <f t="shared" si="1"/>
        <v>6</v>
      </c>
      <c r="F26" s="3" t="s">
        <v>33</v>
      </c>
      <c r="G26" s="3" t="s">
        <v>34</v>
      </c>
    </row>
    <row r="27" spans="1:8">
      <c r="A27" s="3" t="s">
        <v>48</v>
      </c>
      <c r="D27" s="3">
        <f t="shared" si="1"/>
        <v>5</v>
      </c>
      <c r="F27" s="3" t="s">
        <v>35</v>
      </c>
      <c r="G27" s="3" t="s">
        <v>36</v>
      </c>
    </row>
    <row r="28" spans="1:8">
      <c r="D28" s="3" t="s">
        <v>149</v>
      </c>
    </row>
    <row r="29" spans="1:8">
      <c r="D29" s="3" t="s">
        <v>150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E5" sqref="E5"/>
    </sheetView>
  </sheetViews>
  <sheetFormatPr defaultRowHeight="15"/>
  <cols>
    <col min="1" max="1" width="15.5703125" bestFit="1" customWidth="1"/>
    <col min="5" max="5" width="13.85546875" bestFit="1" customWidth="1"/>
  </cols>
  <sheetData>
    <row r="1" spans="1:5">
      <c r="A1" s="14">
        <f ca="1">NOW()</f>
        <v>43170.602090277775</v>
      </c>
    </row>
    <row r="2" spans="1:5">
      <c r="A2" s="15">
        <f ca="1">TODAY()</f>
        <v>43170</v>
      </c>
      <c r="E2" s="14">
        <f ca="1">NOW()</f>
        <v>43170.602090277775</v>
      </c>
    </row>
    <row r="3" spans="1:5">
      <c r="A3" s="16">
        <f>TIME(8,20,20)</f>
        <v>0.34745370370370371</v>
      </c>
      <c r="E3" s="15">
        <f ca="1">TODAY()</f>
        <v>43170</v>
      </c>
    </row>
    <row r="4" spans="1:5">
      <c r="A4" s="15">
        <f>DATE(2017,1,4)</f>
        <v>42739</v>
      </c>
      <c r="E4" s="16">
        <f>TIME(21,11,20)</f>
        <v>0.88287037037037042</v>
      </c>
    </row>
    <row r="5" spans="1:5">
      <c r="E5" s="15">
        <f>DATE(2017,6,4)</f>
        <v>42890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D11" sqref="D11"/>
    </sheetView>
  </sheetViews>
  <sheetFormatPr defaultRowHeight="15.75"/>
  <cols>
    <col min="1" max="1" width="31.140625" style="21" bestFit="1" customWidth="1"/>
    <col min="2" max="2" width="11.140625" style="3" bestFit="1" customWidth="1"/>
    <col min="3" max="3" width="17" style="3" bestFit="1" customWidth="1"/>
    <col min="4" max="4" width="10.28515625" style="3" bestFit="1" customWidth="1"/>
    <col min="5" max="5" width="9.140625" style="3"/>
    <col min="6" max="6" width="30.28515625" style="3" bestFit="1" customWidth="1"/>
  </cols>
  <sheetData>
    <row r="1" spans="1:6">
      <c r="A1" s="21" t="s">
        <v>124</v>
      </c>
      <c r="B1" s="3" t="s">
        <v>54</v>
      </c>
      <c r="C1" s="3" t="s">
        <v>57</v>
      </c>
      <c r="D1" s="3" t="s">
        <v>52</v>
      </c>
    </row>
    <row r="2" spans="1:6">
      <c r="A2" s="22">
        <f>PMT(B2,C2,D2)</f>
        <v>-35396.832831968815</v>
      </c>
      <c r="B2" s="10">
        <v>0.12</v>
      </c>
      <c r="C2" s="3">
        <v>10</v>
      </c>
      <c r="D2" s="3">
        <v>200000</v>
      </c>
      <c r="F2" s="7" t="s">
        <v>58</v>
      </c>
    </row>
    <row r="5" spans="1:6">
      <c r="A5" s="21" t="s">
        <v>125</v>
      </c>
    </row>
    <row r="6" spans="1:6">
      <c r="B6" s="9" t="s">
        <v>54</v>
      </c>
      <c r="C6" s="3" t="s">
        <v>55</v>
      </c>
      <c r="D6" s="3" t="s">
        <v>56</v>
      </c>
      <c r="E6" s="3" t="s">
        <v>130</v>
      </c>
    </row>
    <row r="7" spans="1:6">
      <c r="A7" s="22">
        <f>FV(B7,C7,D7,E7)</f>
        <v>-4.9697470269165933E-2</v>
      </c>
      <c r="B7" s="1">
        <v>0.12</v>
      </c>
      <c r="C7" s="3">
        <v>10</v>
      </c>
      <c r="D7" s="11">
        <v>-35396.83</v>
      </c>
      <c r="E7" s="3">
        <v>200000</v>
      </c>
    </row>
    <row r="12" spans="1:6">
      <c r="A12" s="21" t="s">
        <v>126</v>
      </c>
      <c r="B12" s="3" t="s">
        <v>54</v>
      </c>
      <c r="C12" s="3" t="s">
        <v>57</v>
      </c>
      <c r="D12" s="3" t="s">
        <v>53</v>
      </c>
    </row>
    <row r="13" spans="1:6">
      <c r="A13" s="22">
        <f>PV(B13,C13,D13)</f>
        <v>-199999.98399874463</v>
      </c>
      <c r="B13" s="1">
        <v>0.12</v>
      </c>
      <c r="C13" s="3">
        <v>10</v>
      </c>
      <c r="D13" s="11">
        <v>35396.83</v>
      </c>
    </row>
    <row r="17" spans="1:6">
      <c r="A17" s="21" t="s">
        <v>127</v>
      </c>
      <c r="B17" s="3" t="s">
        <v>54</v>
      </c>
      <c r="C17" s="3" t="s">
        <v>53</v>
      </c>
      <c r="D17" s="3" t="s">
        <v>52</v>
      </c>
    </row>
    <row r="18" spans="1:6">
      <c r="A18" s="21">
        <f>NPER(B18,C18,D18)</f>
        <v>10.000001486658931</v>
      </c>
      <c r="B18" s="10">
        <v>0.12</v>
      </c>
      <c r="C18" s="3">
        <v>-35396.83</v>
      </c>
      <c r="D18" s="3">
        <v>200000</v>
      </c>
    </row>
    <row r="22" spans="1:6">
      <c r="A22" s="21" t="s">
        <v>128</v>
      </c>
      <c r="B22" s="3" t="s">
        <v>57</v>
      </c>
      <c r="C22" s="3" t="s">
        <v>53</v>
      </c>
      <c r="D22" s="3" t="s">
        <v>52</v>
      </c>
    </row>
    <row r="23" spans="1:6">
      <c r="A23" s="23">
        <f>RATE(B23,C23,D23)</f>
        <v>0.11999977340821627</v>
      </c>
      <c r="B23" s="3">
        <v>10</v>
      </c>
      <c r="C23" s="3">
        <v>-35396.800000000003</v>
      </c>
      <c r="D23" s="3">
        <v>200000</v>
      </c>
    </row>
    <row r="30" spans="1:6">
      <c r="A30" s="21" t="s">
        <v>129</v>
      </c>
      <c r="B30" s="3" t="s">
        <v>131</v>
      </c>
      <c r="C30" s="3" t="s">
        <v>132</v>
      </c>
      <c r="D30" s="3" t="s">
        <v>133</v>
      </c>
      <c r="E30" s="3" t="s">
        <v>134</v>
      </c>
      <c r="F30" s="3" t="s">
        <v>135</v>
      </c>
    </row>
    <row r="31" spans="1:6">
      <c r="A31" s="23"/>
      <c r="B31" s="3">
        <v>-1000000</v>
      </c>
      <c r="C31" s="3">
        <v>200000</v>
      </c>
      <c r="D31" s="3">
        <v>280000</v>
      </c>
      <c r="E31" s="3">
        <v>290000</v>
      </c>
      <c r="F31" s="3">
        <v>300000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1"/>
  <sheetViews>
    <sheetView topLeftCell="A17" workbookViewId="0">
      <selection activeCell="C33" sqref="C33"/>
    </sheetView>
  </sheetViews>
  <sheetFormatPr defaultRowHeight="15"/>
  <cols>
    <col min="1" max="1" width="14.85546875" bestFit="1" customWidth="1"/>
    <col min="3" max="3" width="73.5703125" bestFit="1" customWidth="1"/>
  </cols>
  <sheetData>
    <row r="1" spans="1:4" s="3" customFormat="1"/>
    <row r="2" spans="1:4" s="3" customFormat="1" ht="18.75">
      <c r="A2" s="19" t="s">
        <v>101</v>
      </c>
      <c r="B2" s="3" t="s">
        <v>102</v>
      </c>
    </row>
    <row r="3" spans="1:4" s="3" customFormat="1">
      <c r="A3" s="3" t="s">
        <v>104</v>
      </c>
      <c r="B3" s="18">
        <f>IF(A3="Mercedes",1,2)</f>
        <v>1</v>
      </c>
    </row>
    <row r="4" spans="1:4" s="3" customFormat="1">
      <c r="A4" s="3" t="s">
        <v>105</v>
      </c>
      <c r="B4" s="18">
        <f>IF(A4="Mercedes",1,2)</f>
        <v>2</v>
      </c>
    </row>
    <row r="5" spans="1:4" s="3" customFormat="1"/>
    <row r="6" spans="1:4" s="3" customFormat="1" ht="18.75">
      <c r="A6" s="19" t="s">
        <v>106</v>
      </c>
    </row>
    <row r="7" spans="1:4">
      <c r="A7" s="7" t="s">
        <v>49</v>
      </c>
      <c r="B7" s="7" t="s">
        <v>65</v>
      </c>
      <c r="C7" s="7" t="s">
        <v>100</v>
      </c>
      <c r="D7" s="7" t="s">
        <v>110</v>
      </c>
    </row>
    <row r="8" spans="1:4">
      <c r="A8" s="3" t="s">
        <v>44</v>
      </c>
      <c r="B8">
        <v>200000</v>
      </c>
      <c r="C8" s="18" t="str">
        <f>IF(B8&lt;200001,"G1",IF(B8&gt;280000,"G3","G2"))</f>
        <v>G1</v>
      </c>
      <c r="D8" t="s">
        <v>107</v>
      </c>
    </row>
    <row r="9" spans="1:4">
      <c r="A9" s="3" t="s">
        <v>45</v>
      </c>
      <c r="B9" s="3">
        <v>190000</v>
      </c>
      <c r="C9" s="18" t="str">
        <f>IF(B9&lt;200001,"G1",IF(B9&gt;280000,"G3","G2"))</f>
        <v>G1</v>
      </c>
      <c r="D9" t="s">
        <v>108</v>
      </c>
    </row>
    <row r="10" spans="1:4">
      <c r="A10" s="3" t="s">
        <v>46</v>
      </c>
      <c r="B10" s="3">
        <v>300000</v>
      </c>
      <c r="C10" s="18" t="str">
        <f>IF(B10&lt;200001,"G1",IF(B10&gt;280000,"G3","G2"))</f>
        <v>G3</v>
      </c>
      <c r="D10" t="s">
        <v>109</v>
      </c>
    </row>
    <row r="11" spans="1:4">
      <c r="A11" s="3" t="s">
        <v>47</v>
      </c>
      <c r="B11" s="3">
        <v>250000</v>
      </c>
      <c r="C11" s="18" t="str">
        <f>IF(B11&lt;200001,"G1",IF(B11&gt;280000,"G3","G2"))</f>
        <v>G2</v>
      </c>
    </row>
    <row r="12" spans="1:4">
      <c r="A12" s="3" t="s">
        <v>48</v>
      </c>
      <c r="B12" s="3">
        <v>380000</v>
      </c>
      <c r="C12" s="18" t="str">
        <f>IF(B12&lt;200001,"G1",IF(B12&gt;280000,"G3","G2"))</f>
        <v>G3</v>
      </c>
    </row>
    <row r="14" spans="1:4" ht="18.75">
      <c r="A14" s="19" t="s">
        <v>111</v>
      </c>
    </row>
    <row r="15" spans="1:4" s="3" customFormat="1">
      <c r="A15" s="7"/>
    </row>
    <row r="16" spans="1:4">
      <c r="A16" s="7" t="s">
        <v>114</v>
      </c>
    </row>
    <row r="17" spans="1:3">
      <c r="A17" t="s">
        <v>103</v>
      </c>
      <c r="B17" s="18" t="b">
        <f>NOT(A17="Apple")</f>
        <v>0</v>
      </c>
      <c r="C17" t="s">
        <v>115</v>
      </c>
    </row>
    <row r="18" spans="1:3">
      <c r="A18" t="s">
        <v>112</v>
      </c>
      <c r="B18" s="18" t="b">
        <f t="shared" ref="B18:B19" si="0">NOT(A18="Apple")</f>
        <v>1</v>
      </c>
    </row>
    <row r="19" spans="1:3">
      <c r="A19" t="s">
        <v>113</v>
      </c>
      <c r="B19" s="18" t="b">
        <f t="shared" si="0"/>
        <v>1</v>
      </c>
    </row>
    <row r="21" spans="1:3" ht="18.75">
      <c r="A21" s="19" t="s">
        <v>116</v>
      </c>
    </row>
    <row r="22" spans="1:3" s="3" customFormat="1">
      <c r="A22" s="7" t="s">
        <v>65</v>
      </c>
    </row>
    <row r="23" spans="1:3">
      <c r="A23">
        <v>10000</v>
      </c>
      <c r="B23" s="18" t="b">
        <f>AND(A23&gt;9000,A23&lt;20000)</f>
        <v>1</v>
      </c>
      <c r="C23" t="s">
        <v>117</v>
      </c>
    </row>
    <row r="24" spans="1:3">
      <c r="A24">
        <v>50000</v>
      </c>
      <c r="B24" s="18" t="b">
        <f t="shared" ref="B24:B25" si="1">AND(A24&gt;9000,A24&lt;20000)</f>
        <v>0</v>
      </c>
    </row>
    <row r="25" spans="1:3">
      <c r="A25">
        <v>7000</v>
      </c>
      <c r="B25" s="18" t="b">
        <f t="shared" si="1"/>
        <v>0</v>
      </c>
    </row>
    <row r="28" spans="1:3" ht="18.75">
      <c r="A28" s="19" t="s">
        <v>67</v>
      </c>
    </row>
    <row r="29" spans="1:3" s="3" customFormat="1">
      <c r="A29" s="7" t="s">
        <v>122</v>
      </c>
    </row>
    <row r="30" spans="1:3">
      <c r="A30" t="s">
        <v>118</v>
      </c>
      <c r="B30" s="18" t="b">
        <f>OR(A30="Blue",A30="Green")</f>
        <v>1</v>
      </c>
      <c r="C30" t="s">
        <v>123</v>
      </c>
    </row>
    <row r="31" spans="1:3" s="3" customFormat="1">
      <c r="A31" s="3" t="s">
        <v>120</v>
      </c>
      <c r="B31" s="18" t="b">
        <f t="shared" ref="B31:B33" si="2">OR(A31="Blue",A31="Green")</f>
        <v>0</v>
      </c>
    </row>
    <row r="32" spans="1:3">
      <c r="A32" t="s">
        <v>119</v>
      </c>
      <c r="B32" s="18" t="b">
        <f t="shared" si="2"/>
        <v>1</v>
      </c>
    </row>
    <row r="33" spans="1:3">
      <c r="A33" t="s">
        <v>121</v>
      </c>
      <c r="B33" s="18" t="b">
        <f t="shared" si="2"/>
        <v>0</v>
      </c>
    </row>
    <row r="36" spans="1:3" ht="18.75">
      <c r="A36" s="19"/>
    </row>
    <row r="37" spans="1:3">
      <c r="A37" s="7"/>
    </row>
    <row r="38" spans="1:3">
      <c r="A38" s="3"/>
      <c r="B38" s="3"/>
      <c r="C38" s="3"/>
    </row>
    <row r="39" spans="1:3">
      <c r="A39" s="3"/>
      <c r="B39" s="3"/>
      <c r="C39" s="3"/>
    </row>
    <row r="40" spans="1:3">
      <c r="A40" s="3"/>
      <c r="B40" s="3"/>
      <c r="C40" s="3"/>
    </row>
    <row r="41" spans="1:3">
      <c r="A41" s="3"/>
      <c r="B41" s="3"/>
      <c r="C4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cell referencing 1</vt:lpstr>
      <vt:lpstr>Cell referencing 2</vt:lpstr>
      <vt:lpstr>Stat</vt:lpstr>
      <vt:lpstr>String functions</vt:lpstr>
      <vt:lpstr>Sheet3</vt:lpstr>
      <vt:lpstr>Finance Function</vt:lpstr>
      <vt:lpstr>logical and conditional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2018-03-11T08:57:01Z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35ef6b24-3c05-42aa-9e20-d56309b34c11</vt:lpwstr>
  </property>
</Properties>
</file>