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prima innotech\motorcontoller\motor\"/>
    </mc:Choice>
  </mc:AlternateContent>
  <xr:revisionPtr revIDLastSave="0" documentId="13_ncr:1_{F8801AA6-6361-4EA6-9EDD-29C68C7723C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6" i="1"/>
  <c r="D14" i="1"/>
  <c r="D6" i="1"/>
  <c r="D7" i="1"/>
  <c r="C9" i="1"/>
  <c r="D9" i="1" s="1"/>
  <c r="D8" i="1"/>
  <c r="D10" i="1" l="1"/>
</calcChain>
</file>

<file path=xl/sharedStrings.xml><?xml version="1.0" encoding="utf-8"?>
<sst xmlns="http://schemas.openxmlformats.org/spreadsheetml/2006/main" count="41" uniqueCount="22">
  <si>
    <t>Turnigy Aerodrive SK3 - 4240-740kv Motor Calibration</t>
  </si>
  <si>
    <t>Parameter</t>
  </si>
  <si>
    <t>Calibration</t>
  </si>
  <si>
    <t>Motor</t>
  </si>
  <si>
    <t>Turnigy Aerodrive SK3 - 4240-740kv</t>
  </si>
  <si>
    <t>Poles</t>
  </si>
  <si>
    <t>V/Hz</t>
  </si>
  <si>
    <t>Resistance (ohm)</t>
  </si>
  <si>
    <t>Model</t>
  </si>
  <si>
    <t>Specification</t>
  </si>
  <si>
    <t>Torque constant (Nm/A)</t>
  </si>
  <si>
    <t>Desired torque (Nm)</t>
  </si>
  <si>
    <t>Rated current (A)</t>
  </si>
  <si>
    <t>Rated power (W)</t>
  </si>
  <si>
    <t>Operating current  (A)</t>
  </si>
  <si>
    <t>Operating speed (rpm)</t>
  </si>
  <si>
    <t>Operating power (W)</t>
  </si>
  <si>
    <t>Inductance (uH)</t>
  </si>
  <si>
    <t>Rated voltage (V)</t>
  </si>
  <si>
    <t>Rated speed (rpm)</t>
  </si>
  <si>
    <t>Kv (rpm/V)</t>
  </si>
  <si>
    <t>Coil reactance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</si>
</sst>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9" workbookViewId="0">
      <selection activeCell="G21" sqref="G21"/>
    </sheetView>
  </sheetViews>
  <sheetFormatPr defaultRowHeight="14.4" x14ac:dyDescent="0.3"/>
  <cols>
    <col min="1" max="1" width="20.5546875" customWidth="1"/>
    <col min="2" max="4" width="10.5546875" style="2" customWidth="1"/>
  </cols>
  <sheetData>
    <row r="1" spans="1:7" x14ac:dyDescent="0.3">
      <c r="A1" s="1" t="s">
        <v>0</v>
      </c>
    </row>
    <row r="3" spans="1:7" x14ac:dyDescent="0.3">
      <c r="A3" s="5" t="s">
        <v>1</v>
      </c>
      <c r="B3" s="6" t="s">
        <v>9</v>
      </c>
      <c r="C3" s="6" t="s">
        <v>2</v>
      </c>
      <c r="D3" s="6" t="s">
        <v>8</v>
      </c>
      <c r="F3" s="5" t="s">
        <v>1</v>
      </c>
      <c r="G3" s="6" t="s">
        <v>8</v>
      </c>
    </row>
    <row r="4" spans="1:7" x14ac:dyDescent="0.3">
      <c r="A4" t="s">
        <v>3</v>
      </c>
      <c r="B4" s="8" t="s">
        <v>4</v>
      </c>
      <c r="C4" s="8"/>
      <c r="D4" s="8"/>
      <c r="F4" t="s">
        <v>3</v>
      </c>
      <c r="G4" t="s">
        <v>4</v>
      </c>
    </row>
    <row r="5" spans="1:7" x14ac:dyDescent="0.3">
      <c r="A5" t="s">
        <v>5</v>
      </c>
      <c r="C5" s="2">
        <v>14</v>
      </c>
      <c r="D5" s="2">
        <v>14</v>
      </c>
      <c r="F5" t="s">
        <v>5</v>
      </c>
      <c r="G5">
        <v>14</v>
      </c>
    </row>
    <row r="6" spans="1:7" x14ac:dyDescent="0.3">
      <c r="A6" t="s">
        <v>6</v>
      </c>
      <c r="C6" s="3">
        <v>5.16E-2</v>
      </c>
      <c r="D6" s="3">
        <f>0.5*60/D8</f>
        <v>4.5420136260408785E-2</v>
      </c>
      <c r="F6" t="s">
        <v>6</v>
      </c>
      <c r="G6">
        <v>4.5420136260408785E-2</v>
      </c>
    </row>
    <row r="7" spans="1:7" x14ac:dyDescent="0.3">
      <c r="A7" t="s">
        <v>7</v>
      </c>
      <c r="B7" s="3">
        <v>1.2999999999999999E-2</v>
      </c>
      <c r="C7" s="3">
        <v>1.72E-2</v>
      </c>
      <c r="D7" s="3">
        <f>AVERAGE(B7:C7)</f>
        <v>1.5099999999999999E-2</v>
      </c>
      <c r="F7" t="s">
        <v>7</v>
      </c>
      <c r="G7">
        <v>1.5099999999999999E-2</v>
      </c>
    </row>
    <row r="8" spans="1:7" x14ac:dyDescent="0.3">
      <c r="A8" t="s">
        <v>20</v>
      </c>
      <c r="B8" s="2">
        <v>740</v>
      </c>
      <c r="C8" s="2">
        <v>581</v>
      </c>
      <c r="D8" s="2">
        <f>AVERAGE(B8:C8)</f>
        <v>660.5</v>
      </c>
      <c r="F8" t="s">
        <v>20</v>
      </c>
      <c r="G8">
        <v>660.5</v>
      </c>
    </row>
    <row r="9" spans="1:7" x14ac:dyDescent="0.3">
      <c r="A9" t="s">
        <v>17</v>
      </c>
      <c r="B9" s="2">
        <v>13</v>
      </c>
      <c r="C9" s="4">
        <f>AVERAGE(9.1, 10.4,7.9, 9.2,13.2, 14.5)</f>
        <v>10.716666666666667</v>
      </c>
      <c r="D9" s="4">
        <f>AVERAGE(B9:C9)</f>
        <v>11.858333333333334</v>
      </c>
      <c r="F9" t="s">
        <v>17</v>
      </c>
      <c r="G9">
        <v>11.858333333333334</v>
      </c>
    </row>
    <row r="10" spans="1:7" x14ac:dyDescent="0.3">
      <c r="A10" t="s">
        <v>10</v>
      </c>
      <c r="D10" s="3">
        <f>0.78*60/(2 *PI() *D8)</f>
        <v>1.1276989154732329E-2</v>
      </c>
      <c r="F10" t="s">
        <v>10</v>
      </c>
      <c r="G10">
        <v>1.1276989154732329E-2</v>
      </c>
    </row>
    <row r="11" spans="1:7" x14ac:dyDescent="0.3">
      <c r="A11" t="s">
        <v>12</v>
      </c>
      <c r="D11" s="2">
        <v>50</v>
      </c>
      <c r="F11" t="s">
        <v>12</v>
      </c>
      <c r="G11">
        <v>50</v>
      </c>
    </row>
    <row r="12" spans="1:7" x14ac:dyDescent="0.3">
      <c r="A12" t="s">
        <v>18</v>
      </c>
      <c r="D12" s="2">
        <v>19</v>
      </c>
      <c r="F12" t="s">
        <v>18</v>
      </c>
      <c r="G12">
        <v>19</v>
      </c>
    </row>
    <row r="13" spans="1:7" x14ac:dyDescent="0.3">
      <c r="A13" t="s">
        <v>13</v>
      </c>
      <c r="D13" s="2">
        <v>870</v>
      </c>
      <c r="F13" t="s">
        <v>13</v>
      </c>
      <c r="G13">
        <v>870</v>
      </c>
    </row>
    <row r="14" spans="1:7" x14ac:dyDescent="0.3">
      <c r="A14" t="s">
        <v>19</v>
      </c>
      <c r="D14" s="7">
        <f>D8*D12</f>
        <v>12549.5</v>
      </c>
      <c r="F14" t="s">
        <v>19</v>
      </c>
      <c r="G14">
        <v>12549.5</v>
      </c>
    </row>
    <row r="15" spans="1:7" x14ac:dyDescent="0.3">
      <c r="A15" t="s">
        <v>11</v>
      </c>
      <c r="D15" s="2">
        <v>0.3</v>
      </c>
      <c r="F15" t="s">
        <v>11</v>
      </c>
      <c r="G15">
        <v>0.3</v>
      </c>
    </row>
    <row r="16" spans="1:7" x14ac:dyDescent="0.3">
      <c r="A16" t="s">
        <v>14</v>
      </c>
      <c r="D16" s="4">
        <f>D15/D10</f>
        <v>26.602845483282795</v>
      </c>
      <c r="F16" t="s">
        <v>14</v>
      </c>
      <c r="G16">
        <v>26.602845483282795</v>
      </c>
    </row>
    <row r="17" spans="1:7" x14ac:dyDescent="0.3">
      <c r="A17" t="s">
        <v>15</v>
      </c>
      <c r="D17" s="2">
        <v>3000</v>
      </c>
      <c r="F17" t="s">
        <v>15</v>
      </c>
      <c r="G17">
        <v>3000</v>
      </c>
    </row>
    <row r="18" spans="1:7" x14ac:dyDescent="0.3">
      <c r="A18" t="s">
        <v>16</v>
      </c>
      <c r="D18" s="4">
        <f>D15*(2*PI()*(D17/60))</f>
        <v>94.247779607693801</v>
      </c>
      <c r="F18" t="s">
        <v>16</v>
      </c>
      <c r="G18">
        <v>94.247779607693801</v>
      </c>
    </row>
    <row r="19" spans="1:7" x14ac:dyDescent="0.3">
      <c r="A19" t="s">
        <v>21</v>
      </c>
      <c r="D19" s="3">
        <f>2*PI()*(D17/60)*(D9*0.000001)</f>
        <v>3.7254052883818963E-3</v>
      </c>
      <c r="F19" t="s">
        <v>21</v>
      </c>
      <c r="G19">
        <v>3.7254052883818963E-3</v>
      </c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Paranjpe</dc:creator>
  <cp:lastModifiedBy>Kotian Chirag  Hareesha</cp:lastModifiedBy>
  <dcterms:created xsi:type="dcterms:W3CDTF">2015-06-05T18:17:20Z</dcterms:created>
  <dcterms:modified xsi:type="dcterms:W3CDTF">2024-02-25T14:01:42Z</dcterms:modified>
</cp:coreProperties>
</file>