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Videos\"/>
    </mc:Choice>
  </mc:AlternateContent>
  <xr:revisionPtr revIDLastSave="0" documentId="13_ncr:1_{07242BFC-85E4-499D-9ECD-C3E7ED6BB0BF}" xr6:coauthVersionLast="47" xr6:coauthVersionMax="47" xr10:uidLastSave="{00000000-0000-0000-0000-000000000000}"/>
  <bookViews>
    <workbookView xWindow="-120" yWindow="-120" windowWidth="24240" windowHeight="13020" xr2:uid="{84C9360D-3335-4B35-8FCA-DB2FE030A5FC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6" i="1" l="1"/>
  <c r="M16" i="1"/>
  <c r="O16" i="1"/>
  <c r="N16" i="1"/>
  <c r="L16" i="1"/>
  <c r="J16" i="1"/>
  <c r="I16" i="1"/>
  <c r="H16" i="1"/>
  <c r="G16" i="1"/>
  <c r="F16" i="1"/>
  <c r="P15" i="1"/>
  <c r="F15" i="1"/>
  <c r="M15" i="1" s="1"/>
  <c r="O15" i="1"/>
  <c r="N15" i="1"/>
  <c r="L15" i="1"/>
  <c r="J15" i="1"/>
  <c r="I15" i="1"/>
  <c r="H15" i="1"/>
  <c r="G15" i="1"/>
  <c r="M14" i="1"/>
  <c r="P14" i="1" s="1"/>
  <c r="O14" i="1"/>
  <c r="N14" i="1"/>
  <c r="L14" i="1"/>
  <c r="J14" i="1"/>
  <c r="H14" i="1"/>
  <c r="I14" i="1"/>
  <c r="G14" i="1"/>
  <c r="F14" i="1"/>
  <c r="O13" i="1"/>
  <c r="N13" i="1"/>
  <c r="L13" i="1"/>
  <c r="J13" i="1"/>
  <c r="I13" i="1"/>
  <c r="H13" i="1"/>
  <c r="G13" i="1"/>
  <c r="F13" i="1"/>
  <c r="M13" i="1" s="1"/>
  <c r="P13" i="1" s="1"/>
  <c r="P12" i="1"/>
  <c r="O12" i="1"/>
  <c r="N12" i="1"/>
  <c r="M12" i="1"/>
  <c r="L12" i="1"/>
  <c r="J12" i="1"/>
  <c r="I12" i="1"/>
  <c r="H12" i="1"/>
  <c r="G12" i="1"/>
  <c r="F12" i="1"/>
</calcChain>
</file>

<file path=xl/sharedStrings.xml><?xml version="1.0" encoding="utf-8"?>
<sst xmlns="http://schemas.openxmlformats.org/spreadsheetml/2006/main" count="27" uniqueCount="27">
  <si>
    <t>SALARY SHEET</t>
  </si>
  <si>
    <t xml:space="preserve">E.M.P ID </t>
  </si>
  <si>
    <t>E.M.P NAME</t>
  </si>
  <si>
    <t>POST</t>
  </si>
  <si>
    <t>SALARY</t>
  </si>
  <si>
    <t>ATT</t>
  </si>
  <si>
    <t>ATT SALARY</t>
  </si>
  <si>
    <t>D.A</t>
  </si>
  <si>
    <t>T.A</t>
  </si>
  <si>
    <t>C.A</t>
  </si>
  <si>
    <t>H.R.A</t>
  </si>
  <si>
    <t>OVER</t>
  </si>
  <si>
    <t>OVER TIME SALARY</t>
  </si>
  <si>
    <t>GROOS</t>
  </si>
  <si>
    <t>P.F</t>
  </si>
  <si>
    <t>E.S.L</t>
  </si>
  <si>
    <t>NET SALARY</t>
  </si>
  <si>
    <t xml:space="preserve">AJJU </t>
  </si>
  <si>
    <t>MANEGER</t>
  </si>
  <si>
    <t>chitra</t>
  </si>
  <si>
    <t>CA</t>
  </si>
  <si>
    <t>neema</t>
  </si>
  <si>
    <t>G.M</t>
  </si>
  <si>
    <t>PRIYANKA</t>
  </si>
  <si>
    <t>engineer</t>
  </si>
  <si>
    <t xml:space="preserve">mahak </t>
  </si>
  <si>
    <t>empoyed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</si>
</sst>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i/>
      <u/>
      <sz val="48"/>
      <color theme="1"/>
      <name val="Baskerville Old Face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5DB2E-5300-4E36-B99B-3761FD39E5CE}">
  <dimension ref="A2:V16"/>
  <sheetViews>
    <sheetView tabSelected="1" workbookViewId="0">
      <selection activeCell="P17" sqref="P17"/>
    </sheetView>
  </sheetViews>
  <sheetFormatPr defaultRowHeight="15" x14ac:dyDescent="0.25"/>
  <cols>
    <col min="1" max="1" width="11.42578125" customWidth="1"/>
    <col min="2" max="2" width="11.85546875" customWidth="1"/>
    <col min="3" max="4" width="9.7109375" customWidth="1"/>
    <col min="6" max="6" width="11.42578125" customWidth="1"/>
    <col min="12" max="12" width="17" customWidth="1"/>
    <col min="16" max="17" width="11.42578125" customWidth="1"/>
  </cols>
  <sheetData>
    <row r="2" spans="1:22" x14ac:dyDescent="0.25">
      <c r="B2" s="2" t="s">
        <v>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</row>
    <row r="3" spans="1:22" x14ac:dyDescent="0.25"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</row>
    <row r="4" spans="1:22" x14ac:dyDescent="0.25"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</row>
    <row r="5" spans="1:22" x14ac:dyDescent="0.25"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</row>
    <row r="6" spans="1:22" x14ac:dyDescent="0.25"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</row>
    <row r="7" spans="1:22" x14ac:dyDescent="0.25"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</row>
    <row r="8" spans="1:22" x14ac:dyDescent="0.25"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</row>
    <row r="9" spans="1:22" x14ac:dyDescent="0.25"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</row>
    <row r="11" spans="1:22" x14ac:dyDescent="0.25">
      <c r="A11" t="s">
        <v>1</v>
      </c>
      <c r="B11" t="s">
        <v>2</v>
      </c>
      <c r="C11" t="s">
        <v>3</v>
      </c>
      <c r="D11" t="s">
        <v>4</v>
      </c>
      <c r="E11" t="s">
        <v>5</v>
      </c>
      <c r="F11" t="s">
        <v>6</v>
      </c>
      <c r="G11" t="s">
        <v>7</v>
      </c>
      <c r="H11" t="s">
        <v>8</v>
      </c>
      <c r="I11" t="s">
        <v>9</v>
      </c>
      <c r="J11" t="s">
        <v>10</v>
      </c>
      <c r="K11" t="s">
        <v>11</v>
      </c>
      <c r="L11" t="s">
        <v>12</v>
      </c>
      <c r="M11" t="s">
        <v>13</v>
      </c>
      <c r="N11" t="s">
        <v>14</v>
      </c>
      <c r="O11" t="s">
        <v>15</v>
      </c>
      <c r="P11" t="s">
        <v>16</v>
      </c>
    </row>
    <row r="12" spans="1:22" x14ac:dyDescent="0.25">
      <c r="A12">
        <v>2045</v>
      </c>
      <c r="B12" t="s">
        <v>17</v>
      </c>
      <c r="C12" t="s">
        <v>18</v>
      </c>
      <c r="D12" s="1">
        <v>40000</v>
      </c>
      <c r="E12">
        <v>28</v>
      </c>
      <c r="F12">
        <f>40000/30*27</f>
        <v>36000</v>
      </c>
      <c r="G12">
        <f>40000*2%</f>
        <v>800</v>
      </c>
      <c r="H12">
        <f>40000*2%</f>
        <v>800</v>
      </c>
      <c r="I12">
        <f>40000*3%</f>
        <v>1200</v>
      </c>
      <c r="J12">
        <f>40000*4%</f>
        <v>1600</v>
      </c>
      <c r="K12">
        <v>2</v>
      </c>
      <c r="L12">
        <f>40000/30/8*2</f>
        <v>333.33333333333331</v>
      </c>
      <c r="M12">
        <f>36000+800+800+1200+1600+333.33</f>
        <v>40733.33</v>
      </c>
      <c r="N12">
        <f>40000*5%</f>
        <v>2000</v>
      </c>
      <c r="O12">
        <f>D12*5%</f>
        <v>2000</v>
      </c>
      <c r="P12">
        <f>M12-N12-O12</f>
        <v>36733.33</v>
      </c>
    </row>
    <row r="13" spans="1:22" x14ac:dyDescent="0.25">
      <c r="A13">
        <v>2046</v>
      </c>
      <c r="B13" t="s">
        <v>19</v>
      </c>
      <c r="C13" t="s">
        <v>20</v>
      </c>
      <c r="D13" s="1">
        <v>89000</v>
      </c>
      <c r="E13">
        <v>25</v>
      </c>
      <c r="F13">
        <f>D13/30*25</f>
        <v>74166.666666666657</v>
      </c>
      <c r="G13">
        <f>D13*1%</f>
        <v>890</v>
      </c>
      <c r="H13">
        <f>D13*1%</f>
        <v>890</v>
      </c>
      <c r="I13">
        <f>D13*1%</f>
        <v>890</v>
      </c>
      <c r="J13">
        <f>D13*4%</f>
        <v>3560</v>
      </c>
      <c r="K13">
        <v>4</v>
      </c>
      <c r="L13">
        <f>D13/30/8*4</f>
        <v>1483.3333333333333</v>
      </c>
      <c r="M13">
        <f>F13+G13+H13+I13+J13+L13</f>
        <v>81879.999999999985</v>
      </c>
      <c r="N13">
        <f>D13*5%</f>
        <v>4450</v>
      </c>
      <c r="O13">
        <f>D13*2%</f>
        <v>1780</v>
      </c>
      <c r="P13">
        <f>M13-N13-O13</f>
        <v>75649.999999999985</v>
      </c>
    </row>
    <row r="14" spans="1:22" x14ac:dyDescent="0.25">
      <c r="A14">
        <v>2047</v>
      </c>
      <c r="B14" t="s">
        <v>21</v>
      </c>
      <c r="C14" t="s">
        <v>22</v>
      </c>
      <c r="D14" s="1">
        <v>36000</v>
      </c>
      <c r="E14">
        <v>29</v>
      </c>
      <c r="F14">
        <f>D14/30/29</f>
        <v>41.379310344827587</v>
      </c>
      <c r="G14">
        <f>D14*2%</f>
        <v>720</v>
      </c>
      <c r="H14">
        <f>D14*2%</f>
        <v>720</v>
      </c>
      <c r="I14">
        <f>D14*2%</f>
        <v>720</v>
      </c>
      <c r="J14">
        <f>D14*4%</f>
        <v>1440</v>
      </c>
      <c r="K14">
        <v>5</v>
      </c>
      <c r="L14">
        <f>D14/30/8*5</f>
        <v>750</v>
      </c>
      <c r="M14">
        <f>F14+G14+H14+I14+J14+L13</f>
        <v>5124.7126436781609</v>
      </c>
      <c r="N14">
        <f>D14*5%</f>
        <v>1800</v>
      </c>
      <c r="O14">
        <f>D14*3%</f>
        <v>1080</v>
      </c>
      <c r="P14">
        <f>M14-N14-O14</f>
        <v>2244.7126436781609</v>
      </c>
    </row>
    <row r="15" spans="1:22" x14ac:dyDescent="0.25">
      <c r="A15">
        <v>2048</v>
      </c>
      <c r="B15" t="s">
        <v>23</v>
      </c>
      <c r="C15" t="s">
        <v>24</v>
      </c>
      <c r="D15" s="1">
        <v>40000</v>
      </c>
      <c r="E15">
        <v>25</v>
      </c>
      <c r="F15">
        <f>D15/30*25</f>
        <v>33333.333333333328</v>
      </c>
      <c r="G15">
        <f>D15*3%</f>
        <v>1200</v>
      </c>
      <c r="H15">
        <f>D15*5%</f>
        <v>2000</v>
      </c>
      <c r="I15">
        <f>D15*3%</f>
        <v>1200</v>
      </c>
      <c r="J15">
        <f>D15*2%</f>
        <v>800</v>
      </c>
      <c r="K15">
        <v>4</v>
      </c>
      <c r="L15">
        <f>D15/30/8*4</f>
        <v>666.66666666666663</v>
      </c>
      <c r="M15">
        <f>F15+G15+H15+I15+J15+L15</f>
        <v>39199.999999999993</v>
      </c>
      <c r="N15">
        <f>D15*5%</f>
        <v>2000</v>
      </c>
      <c r="O15">
        <f>D15*5%</f>
        <v>2000</v>
      </c>
      <c r="P15">
        <f>M15-N15-O15</f>
        <v>35199.999999999993</v>
      </c>
    </row>
    <row r="16" spans="1:22" x14ac:dyDescent="0.25">
      <c r="A16">
        <v>2049</v>
      </c>
      <c r="B16" t="s">
        <v>25</v>
      </c>
      <c r="C16" t="s">
        <v>26</v>
      </c>
      <c r="D16" s="1">
        <v>50000</v>
      </c>
      <c r="E16">
        <v>26</v>
      </c>
      <c r="F16">
        <f>D16/30*26</f>
        <v>43333.333333333336</v>
      </c>
      <c r="G16">
        <f>D16*3%</f>
        <v>1500</v>
      </c>
      <c r="H16">
        <f>D16*4%</f>
        <v>2000</v>
      </c>
      <c r="I16">
        <f>D16*5%</f>
        <v>2500</v>
      </c>
      <c r="J16">
        <f>D16*4%</f>
        <v>2000</v>
      </c>
      <c r="K16">
        <v>3</v>
      </c>
      <c r="L16">
        <f>D16/30/8%</f>
        <v>20833.333333333332</v>
      </c>
      <c r="M16" s="1">
        <f>D16+G16+H16+I16+J16+L16</f>
        <v>78833.333333333328</v>
      </c>
      <c r="N16">
        <f>D16*4%</f>
        <v>2000</v>
      </c>
      <c r="O16">
        <f>D16*4%</f>
        <v>2000</v>
      </c>
      <c r="P16" s="1">
        <f>M16-N16-O16</f>
        <v>74833.333333333328</v>
      </c>
    </row>
  </sheetData>
  <mergeCells count="1">
    <mergeCell ref="B2:V9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6EAC2-3B77-416E-939A-9FDD5C5E95F1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85941-50BA-46D3-AEAD-A6C0BCCB33F8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2024-06-10T10:14:47Z</dcterms:created>
  <dcterms:modified xsi:type="dcterms:W3CDTF">2024-06-11T10:28:05Z</dcterms:modified>
</cp:coreProperties>
</file>