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總表" sheetId="16" r:id="rId1"/>
    <sheet name="ats5" sheetId="7" r:id="rId2"/>
    <sheet name="ats6" sheetId="2" r:id="rId3"/>
    <sheet name="ats7" sheetId="3" r:id="rId4"/>
    <sheet name="ats7_Current Share" sheetId="4" r:id="rId5"/>
    <sheet name="ats7_HotSwap" sheetId="6" r:id="rId6"/>
    <sheet name="turn on" sheetId="8" r:id="rId7"/>
    <sheet name="hold up" sheetId="9" r:id="rId8"/>
    <sheet name="ps off" sheetId="10" r:id="rId9"/>
    <sheet name="ps on" sheetId="11" r:id="rId10"/>
    <sheet name="Eff_Noise" sheetId="12" r:id="rId11"/>
    <sheet name="drop out" sheetId="13" r:id="rId12"/>
    <sheet name="sag" sheetId="14" r:id="rId13"/>
    <sheet name="accuracy" sheetId="15" r:id="rId14"/>
  </sheets>
  <calcPr calcId="152511"/>
</workbook>
</file>

<file path=xl/calcChain.xml><?xml version="1.0" encoding="utf-8"?>
<calcChain xmlns="http://schemas.openxmlformats.org/spreadsheetml/2006/main">
  <c r="U100" i="15" l="1"/>
  <c r="T100" i="15"/>
  <c r="S100" i="15"/>
  <c r="R100" i="15"/>
  <c r="Q100" i="15"/>
  <c r="P100" i="15"/>
  <c r="O100" i="15"/>
  <c r="N100" i="15"/>
  <c r="M100" i="15"/>
  <c r="L100" i="15"/>
  <c r="K100" i="15"/>
  <c r="D100" i="15"/>
  <c r="C100" i="15"/>
  <c r="Q10" i="14"/>
  <c r="O10" i="14"/>
  <c r="L10" i="14"/>
  <c r="K10" i="14"/>
  <c r="J10" i="14"/>
  <c r="I10" i="14"/>
  <c r="H10" i="14"/>
  <c r="G10" i="14"/>
  <c r="F10" i="14"/>
  <c r="E10" i="14"/>
  <c r="D10" i="14"/>
  <c r="C10" i="14"/>
  <c r="Q74" i="13"/>
  <c r="O74" i="13"/>
  <c r="L74" i="13"/>
  <c r="J74" i="13"/>
  <c r="I74" i="13"/>
  <c r="H74" i="13"/>
  <c r="G74" i="13"/>
  <c r="F74" i="13"/>
  <c r="E74" i="13"/>
  <c r="D74" i="13"/>
  <c r="C74" i="13"/>
  <c r="T58" i="12"/>
  <c r="S58" i="12"/>
  <c r="Q58" i="12"/>
  <c r="O58" i="12"/>
  <c r="N58" i="12"/>
  <c r="L58" i="12"/>
  <c r="D58" i="12"/>
  <c r="C58" i="12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AN30" i="10"/>
  <c r="AL30" i="10"/>
  <c r="AI30" i="10"/>
  <c r="AG30" i="10"/>
  <c r="AD30" i="10"/>
  <c r="Y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AN38" i="9"/>
  <c r="AL38" i="9"/>
  <c r="AI38" i="9"/>
  <c r="AG38" i="9"/>
  <c r="AE38" i="9"/>
  <c r="AC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V60" i="8"/>
  <c r="AU60" i="8"/>
  <c r="AT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AV31" i="8"/>
  <c r="AU31" i="8"/>
  <c r="AT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AM173" i="3" l="1"/>
  <c r="AL173" i="3"/>
  <c r="AK173" i="3"/>
  <c r="AJ173" i="3"/>
  <c r="AI173" i="3"/>
  <c r="AH173" i="3"/>
  <c r="AG173" i="3"/>
  <c r="AM172" i="3"/>
  <c r="AL172" i="3"/>
  <c r="AK172" i="3"/>
  <c r="AJ172" i="3"/>
  <c r="AI172" i="3"/>
  <c r="AH172" i="3"/>
  <c r="AG172" i="3"/>
  <c r="AM171" i="3"/>
  <c r="AL171" i="3"/>
  <c r="AK171" i="3"/>
  <c r="AJ171" i="3"/>
  <c r="AI171" i="3"/>
  <c r="AH171" i="3"/>
  <c r="AG171" i="3"/>
  <c r="AM170" i="3"/>
  <c r="AL170" i="3"/>
  <c r="AK170" i="3"/>
  <c r="AJ170" i="3"/>
  <c r="AI170" i="3"/>
  <c r="AH170" i="3"/>
  <c r="AG170" i="3"/>
  <c r="AM169" i="3"/>
  <c r="AL169" i="3"/>
  <c r="AK169" i="3"/>
  <c r="AJ169" i="3"/>
  <c r="AI169" i="3"/>
  <c r="AH169" i="3"/>
  <c r="AG169" i="3"/>
  <c r="AM168" i="3"/>
  <c r="AL168" i="3"/>
  <c r="AK168" i="3"/>
  <c r="AJ168" i="3"/>
  <c r="AI168" i="3"/>
  <c r="AH168" i="3"/>
  <c r="AG168" i="3"/>
  <c r="AM167" i="3"/>
  <c r="AL167" i="3"/>
  <c r="AK167" i="3"/>
  <c r="AJ167" i="3"/>
  <c r="AI167" i="3"/>
  <c r="AH167" i="3"/>
  <c r="AG167" i="3"/>
  <c r="AM166" i="3"/>
  <c r="AL166" i="3"/>
  <c r="AK166" i="3"/>
  <c r="AJ166" i="3"/>
  <c r="AI166" i="3"/>
  <c r="AH166" i="3"/>
  <c r="AG166" i="3"/>
  <c r="AM165" i="3"/>
  <c r="AL165" i="3"/>
  <c r="AK165" i="3"/>
  <c r="AJ165" i="3"/>
  <c r="AI165" i="3"/>
  <c r="AH165" i="3"/>
  <c r="AG165" i="3"/>
  <c r="AM164" i="3"/>
  <c r="AL164" i="3"/>
  <c r="AK164" i="3"/>
  <c r="AJ164" i="3"/>
  <c r="AI164" i="3"/>
  <c r="AH164" i="3"/>
  <c r="AG164" i="3"/>
  <c r="AM163" i="3"/>
  <c r="AL163" i="3"/>
  <c r="AK163" i="3"/>
  <c r="AJ163" i="3"/>
  <c r="AI163" i="3"/>
  <c r="AH163" i="3"/>
  <c r="AG163" i="3"/>
  <c r="AM162" i="3"/>
  <c r="AL162" i="3"/>
  <c r="AK162" i="3"/>
  <c r="AJ162" i="3"/>
  <c r="AI162" i="3"/>
  <c r="AH162" i="3"/>
  <c r="AG162" i="3"/>
  <c r="AM161" i="3"/>
  <c r="AL161" i="3"/>
  <c r="AK161" i="3"/>
  <c r="AJ161" i="3"/>
  <c r="AI161" i="3"/>
  <c r="AH161" i="3"/>
  <c r="AG161" i="3"/>
  <c r="AM160" i="3"/>
  <c r="AL160" i="3"/>
  <c r="AK160" i="3"/>
  <c r="AJ160" i="3"/>
  <c r="AI160" i="3"/>
  <c r="AH160" i="3"/>
  <c r="AG160" i="3"/>
  <c r="AM159" i="3"/>
  <c r="AL159" i="3"/>
  <c r="AK159" i="3"/>
  <c r="AJ159" i="3"/>
  <c r="AI159" i="3"/>
  <c r="AH159" i="3"/>
  <c r="AG159" i="3"/>
  <c r="AM158" i="3"/>
  <c r="AL158" i="3"/>
  <c r="AK158" i="3"/>
  <c r="AJ158" i="3"/>
  <c r="AI158" i="3"/>
  <c r="AH158" i="3"/>
  <c r="AG158" i="3"/>
  <c r="AM157" i="3"/>
  <c r="AL157" i="3"/>
  <c r="AK157" i="3"/>
  <c r="AJ157" i="3"/>
  <c r="AI157" i="3"/>
  <c r="AH157" i="3"/>
  <c r="AG157" i="3"/>
  <c r="AM156" i="3"/>
  <c r="AL156" i="3"/>
  <c r="AK156" i="3"/>
  <c r="AJ156" i="3"/>
  <c r="AI156" i="3"/>
  <c r="AH156" i="3"/>
  <c r="AG156" i="3"/>
  <c r="AM155" i="3"/>
  <c r="AL155" i="3"/>
  <c r="AK155" i="3"/>
  <c r="AJ155" i="3"/>
  <c r="AI155" i="3"/>
  <c r="AH155" i="3"/>
  <c r="AG155" i="3"/>
  <c r="AM154" i="3"/>
  <c r="AL154" i="3"/>
  <c r="AK154" i="3"/>
  <c r="AJ154" i="3"/>
  <c r="AI154" i="3"/>
  <c r="AH154" i="3"/>
  <c r="AG154" i="3"/>
  <c r="AM153" i="3"/>
  <c r="AL153" i="3"/>
  <c r="AK153" i="3"/>
  <c r="AJ153" i="3"/>
  <c r="AI153" i="3"/>
  <c r="AH153" i="3"/>
  <c r="AG153" i="3"/>
  <c r="AM152" i="3"/>
  <c r="AL152" i="3"/>
  <c r="AK152" i="3"/>
  <c r="AJ152" i="3"/>
  <c r="AI152" i="3"/>
  <c r="AH152" i="3"/>
  <c r="AG152" i="3"/>
  <c r="AM151" i="3"/>
  <c r="AL151" i="3"/>
  <c r="AK151" i="3"/>
  <c r="AJ151" i="3"/>
  <c r="AI151" i="3"/>
  <c r="AH151" i="3"/>
  <c r="AG151" i="3"/>
  <c r="AM150" i="3"/>
  <c r="AL150" i="3"/>
  <c r="AK150" i="3"/>
  <c r="AJ150" i="3"/>
  <c r="AI150" i="3"/>
  <c r="AH150" i="3"/>
  <c r="AG150" i="3"/>
  <c r="AM148" i="3"/>
  <c r="AL148" i="3"/>
  <c r="AK148" i="3"/>
  <c r="AJ148" i="3"/>
  <c r="AI148" i="3"/>
  <c r="AH148" i="3"/>
  <c r="AG148" i="3"/>
  <c r="AM147" i="3"/>
  <c r="AL147" i="3"/>
  <c r="AK147" i="3"/>
  <c r="AJ147" i="3"/>
  <c r="AI147" i="3"/>
  <c r="AH147" i="3"/>
  <c r="AG147" i="3"/>
  <c r="AM146" i="3"/>
  <c r="AL146" i="3"/>
  <c r="AK146" i="3"/>
  <c r="AJ146" i="3"/>
  <c r="AI146" i="3"/>
  <c r="AH146" i="3"/>
  <c r="AG146" i="3"/>
  <c r="AM145" i="3"/>
  <c r="AL145" i="3"/>
  <c r="AK145" i="3"/>
  <c r="AJ145" i="3"/>
  <c r="AI145" i="3"/>
  <c r="AH145" i="3"/>
  <c r="AG145" i="3"/>
  <c r="AM144" i="3"/>
  <c r="AL144" i="3"/>
  <c r="AK144" i="3"/>
  <c r="AJ144" i="3"/>
  <c r="AI144" i="3"/>
  <c r="AH144" i="3"/>
  <c r="AG144" i="3"/>
  <c r="AM143" i="3"/>
  <c r="AL143" i="3"/>
  <c r="AK143" i="3"/>
  <c r="AJ143" i="3"/>
  <c r="AI143" i="3"/>
  <c r="AH143" i="3"/>
  <c r="AG143" i="3"/>
  <c r="AM142" i="3"/>
  <c r="AL142" i="3"/>
  <c r="AK142" i="3"/>
  <c r="AJ142" i="3"/>
  <c r="AI142" i="3"/>
  <c r="AH142" i="3"/>
  <c r="AG142" i="3"/>
  <c r="AM141" i="3"/>
  <c r="AL141" i="3"/>
  <c r="AK141" i="3"/>
  <c r="AJ141" i="3"/>
  <c r="AI141" i="3"/>
  <c r="AH141" i="3"/>
  <c r="AG141" i="3"/>
  <c r="AM140" i="3"/>
  <c r="AL140" i="3"/>
  <c r="AK140" i="3"/>
  <c r="AJ140" i="3"/>
  <c r="AI140" i="3"/>
  <c r="AH140" i="3"/>
  <c r="AG140" i="3"/>
  <c r="AM139" i="3"/>
  <c r="AL139" i="3"/>
  <c r="AK139" i="3"/>
  <c r="AJ139" i="3"/>
  <c r="AI139" i="3"/>
  <c r="AH139" i="3"/>
  <c r="AG139" i="3"/>
  <c r="AM138" i="3"/>
  <c r="AL138" i="3"/>
  <c r="AK138" i="3"/>
  <c r="AJ138" i="3"/>
  <c r="AI138" i="3"/>
  <c r="AH138" i="3"/>
  <c r="AG138" i="3"/>
  <c r="AM137" i="3"/>
  <c r="AL137" i="3"/>
  <c r="AK137" i="3"/>
  <c r="AJ137" i="3"/>
  <c r="AI137" i="3"/>
  <c r="AH137" i="3"/>
  <c r="AG137" i="3"/>
  <c r="AM136" i="3"/>
  <c r="AL136" i="3"/>
  <c r="AK136" i="3"/>
  <c r="AJ136" i="3"/>
  <c r="AI136" i="3"/>
  <c r="AH136" i="3"/>
  <c r="AG136" i="3"/>
  <c r="AM135" i="3"/>
  <c r="AL135" i="3"/>
  <c r="AK135" i="3"/>
  <c r="AJ135" i="3"/>
  <c r="AI135" i="3"/>
  <c r="AH135" i="3"/>
  <c r="AG135" i="3"/>
  <c r="AM134" i="3"/>
  <c r="AL134" i="3"/>
  <c r="AK134" i="3"/>
  <c r="AJ134" i="3"/>
  <c r="AI134" i="3"/>
  <c r="AH134" i="3"/>
  <c r="AG134" i="3"/>
  <c r="AM133" i="3"/>
  <c r="AL133" i="3"/>
  <c r="AK133" i="3"/>
  <c r="AJ133" i="3"/>
  <c r="AI133" i="3"/>
  <c r="AH133" i="3"/>
  <c r="AG133" i="3"/>
  <c r="AM132" i="3"/>
  <c r="AL132" i="3"/>
  <c r="AK132" i="3"/>
  <c r="AJ132" i="3"/>
  <c r="AI132" i="3"/>
  <c r="AH132" i="3"/>
  <c r="AG132" i="3"/>
  <c r="AM131" i="3"/>
  <c r="AL131" i="3"/>
  <c r="AK131" i="3"/>
  <c r="AJ131" i="3"/>
  <c r="AI131" i="3"/>
  <c r="AH131" i="3"/>
  <c r="AG131" i="3"/>
  <c r="AM130" i="3"/>
  <c r="AL130" i="3"/>
  <c r="AK130" i="3"/>
  <c r="AJ130" i="3"/>
  <c r="AI130" i="3"/>
  <c r="AH130" i="3"/>
  <c r="AG130" i="3"/>
  <c r="AM129" i="3"/>
  <c r="AL129" i="3"/>
  <c r="AK129" i="3"/>
  <c r="AJ129" i="3"/>
  <c r="AI129" i="3"/>
  <c r="AH129" i="3"/>
  <c r="AG129" i="3"/>
  <c r="AM128" i="3"/>
  <c r="AL128" i="3"/>
  <c r="AK128" i="3"/>
  <c r="AJ128" i="3"/>
  <c r="AI128" i="3"/>
  <c r="AH128" i="3"/>
  <c r="AG128" i="3"/>
  <c r="AM127" i="3"/>
  <c r="AL127" i="3"/>
  <c r="AK127" i="3"/>
  <c r="AJ127" i="3"/>
  <c r="AI127" i="3"/>
  <c r="AH127" i="3"/>
  <c r="AG127" i="3"/>
  <c r="AM126" i="3"/>
  <c r="AL126" i="3"/>
  <c r="AK126" i="3"/>
  <c r="AJ126" i="3"/>
  <c r="AI126" i="3"/>
  <c r="AH126" i="3"/>
  <c r="AG126" i="3"/>
  <c r="AM125" i="3"/>
  <c r="AL125" i="3"/>
  <c r="AK125" i="3"/>
  <c r="AJ125" i="3"/>
  <c r="AI125" i="3"/>
  <c r="AH125" i="3"/>
  <c r="AG125" i="3"/>
  <c r="AM123" i="3"/>
  <c r="AL123" i="3"/>
  <c r="AK123" i="3"/>
  <c r="AJ123" i="3"/>
  <c r="AI123" i="3"/>
  <c r="AH123" i="3"/>
  <c r="AG123" i="3"/>
  <c r="AM122" i="3"/>
  <c r="AL122" i="3"/>
  <c r="AK122" i="3"/>
  <c r="AJ122" i="3"/>
  <c r="AI122" i="3"/>
  <c r="AH122" i="3"/>
  <c r="AG122" i="3"/>
  <c r="AM121" i="3"/>
  <c r="AL121" i="3"/>
  <c r="AK121" i="3"/>
  <c r="AJ121" i="3"/>
  <c r="AI121" i="3"/>
  <c r="AH121" i="3"/>
  <c r="AG121" i="3"/>
  <c r="AM120" i="3"/>
  <c r="AL120" i="3"/>
  <c r="AK120" i="3"/>
  <c r="AJ120" i="3"/>
  <c r="AI120" i="3"/>
  <c r="AH120" i="3"/>
  <c r="AG120" i="3"/>
  <c r="AM119" i="3"/>
  <c r="AL119" i="3"/>
  <c r="AK119" i="3"/>
  <c r="AJ119" i="3"/>
  <c r="AI119" i="3"/>
  <c r="AH119" i="3"/>
  <c r="AG119" i="3"/>
  <c r="AM118" i="3"/>
  <c r="AL118" i="3"/>
  <c r="AK118" i="3"/>
  <c r="AJ118" i="3"/>
  <c r="AI118" i="3"/>
  <c r="AH118" i="3"/>
  <c r="AG118" i="3"/>
  <c r="AM117" i="3"/>
  <c r="AL117" i="3"/>
  <c r="AK117" i="3"/>
  <c r="AJ117" i="3"/>
  <c r="AI117" i="3"/>
  <c r="AH117" i="3"/>
  <c r="AG117" i="3"/>
  <c r="AM116" i="3"/>
  <c r="AL116" i="3"/>
  <c r="AK116" i="3"/>
  <c r="AJ116" i="3"/>
  <c r="AI116" i="3"/>
  <c r="AH116" i="3"/>
  <c r="AG116" i="3"/>
  <c r="AM115" i="3"/>
  <c r="AL115" i="3"/>
  <c r="AK115" i="3"/>
  <c r="AJ115" i="3"/>
  <c r="AI115" i="3"/>
  <c r="AH115" i="3"/>
  <c r="AG115" i="3"/>
  <c r="AM114" i="3"/>
  <c r="AL114" i="3"/>
  <c r="AK114" i="3"/>
  <c r="AJ114" i="3"/>
  <c r="AI114" i="3"/>
  <c r="AH114" i="3"/>
  <c r="AG114" i="3"/>
  <c r="AM113" i="3"/>
  <c r="AL113" i="3"/>
  <c r="AK113" i="3"/>
  <c r="AJ113" i="3"/>
  <c r="AI113" i="3"/>
  <c r="AH113" i="3"/>
  <c r="AG113" i="3"/>
  <c r="AM112" i="3"/>
  <c r="AL112" i="3"/>
  <c r="AK112" i="3"/>
  <c r="AJ112" i="3"/>
  <c r="AI112" i="3"/>
  <c r="AH112" i="3"/>
  <c r="AG112" i="3"/>
  <c r="AM111" i="3"/>
  <c r="AL111" i="3"/>
  <c r="AK111" i="3"/>
  <c r="AJ111" i="3"/>
  <c r="AI111" i="3"/>
  <c r="AH111" i="3"/>
  <c r="AG111" i="3"/>
  <c r="AM110" i="3"/>
  <c r="AL110" i="3"/>
  <c r="AK110" i="3"/>
  <c r="AJ110" i="3"/>
  <c r="AI110" i="3"/>
  <c r="AH110" i="3"/>
  <c r="AG110" i="3"/>
  <c r="AM109" i="3"/>
  <c r="AL109" i="3"/>
  <c r="AK109" i="3"/>
  <c r="AJ109" i="3"/>
  <c r="AI109" i="3"/>
  <c r="AH109" i="3"/>
  <c r="AG109" i="3"/>
  <c r="AM108" i="3"/>
  <c r="AL108" i="3"/>
  <c r="AK108" i="3"/>
  <c r="AJ108" i="3"/>
  <c r="AI108" i="3"/>
  <c r="AH108" i="3"/>
  <c r="AG108" i="3"/>
  <c r="AM107" i="3"/>
  <c r="AL107" i="3"/>
  <c r="AK107" i="3"/>
  <c r="AJ107" i="3"/>
  <c r="AI107" i="3"/>
  <c r="AH107" i="3"/>
  <c r="AG107" i="3"/>
  <c r="AM106" i="3"/>
  <c r="AL106" i="3"/>
  <c r="AK106" i="3"/>
  <c r="AJ106" i="3"/>
  <c r="AI106" i="3"/>
  <c r="AH106" i="3"/>
  <c r="AG106" i="3"/>
  <c r="AM105" i="3"/>
  <c r="AL105" i="3"/>
  <c r="AK105" i="3"/>
  <c r="AJ105" i="3"/>
  <c r="AI105" i="3"/>
  <c r="AH105" i="3"/>
  <c r="AG105" i="3"/>
  <c r="AM104" i="3"/>
  <c r="AL104" i="3"/>
  <c r="AK104" i="3"/>
  <c r="AJ104" i="3"/>
  <c r="AI104" i="3"/>
  <c r="AH104" i="3"/>
  <c r="AG104" i="3"/>
  <c r="AM103" i="3"/>
  <c r="AL103" i="3"/>
  <c r="AK103" i="3"/>
  <c r="AJ103" i="3"/>
  <c r="AI103" i="3"/>
  <c r="AH103" i="3"/>
  <c r="AG103" i="3"/>
  <c r="AM102" i="3"/>
  <c r="AL102" i="3"/>
  <c r="AK102" i="3"/>
  <c r="AJ102" i="3"/>
  <c r="AI102" i="3"/>
  <c r="AH102" i="3"/>
  <c r="AG102" i="3"/>
  <c r="AM101" i="3"/>
  <c r="AL101" i="3"/>
  <c r="AK101" i="3"/>
  <c r="AJ101" i="3"/>
  <c r="AI101" i="3"/>
  <c r="AH101" i="3"/>
  <c r="AG101" i="3"/>
  <c r="AM100" i="3"/>
  <c r="AL100" i="3"/>
  <c r="AK100" i="3"/>
  <c r="AJ100" i="3"/>
  <c r="AI100" i="3"/>
  <c r="AH100" i="3"/>
  <c r="AG100" i="3"/>
  <c r="AM98" i="3"/>
  <c r="AL98" i="3"/>
  <c r="AK98" i="3"/>
  <c r="AJ98" i="3"/>
  <c r="AI98" i="3"/>
  <c r="AH98" i="3"/>
  <c r="AG98" i="3"/>
  <c r="AM97" i="3"/>
  <c r="AL97" i="3"/>
  <c r="AK97" i="3"/>
  <c r="AJ97" i="3"/>
  <c r="AI97" i="3"/>
  <c r="AH97" i="3"/>
  <c r="AG97" i="3"/>
  <c r="AM96" i="3"/>
  <c r="AL96" i="3"/>
  <c r="AK96" i="3"/>
  <c r="AJ96" i="3"/>
  <c r="AI96" i="3"/>
  <c r="AH96" i="3"/>
  <c r="AG96" i="3"/>
  <c r="AM95" i="3"/>
  <c r="AL95" i="3"/>
  <c r="AK95" i="3"/>
  <c r="AJ95" i="3"/>
  <c r="AI95" i="3"/>
  <c r="AH95" i="3"/>
  <c r="AG95" i="3"/>
  <c r="AM94" i="3"/>
  <c r="AL94" i="3"/>
  <c r="AK94" i="3"/>
  <c r="AJ94" i="3"/>
  <c r="AI94" i="3"/>
  <c r="AH94" i="3"/>
  <c r="AG94" i="3"/>
  <c r="AM93" i="3"/>
  <c r="AL93" i="3"/>
  <c r="AK93" i="3"/>
  <c r="AJ93" i="3"/>
  <c r="AI93" i="3"/>
  <c r="AH93" i="3"/>
  <c r="AG93" i="3"/>
  <c r="AM92" i="3"/>
  <c r="AL92" i="3"/>
  <c r="AK92" i="3"/>
  <c r="AJ92" i="3"/>
  <c r="AI92" i="3"/>
  <c r="AH92" i="3"/>
  <c r="AG92" i="3"/>
  <c r="AM91" i="3"/>
  <c r="AL91" i="3"/>
  <c r="AK91" i="3"/>
  <c r="AJ91" i="3"/>
  <c r="AI91" i="3"/>
  <c r="AH91" i="3"/>
  <c r="AG91" i="3"/>
  <c r="AM90" i="3"/>
  <c r="AL90" i="3"/>
  <c r="AK90" i="3"/>
  <c r="AJ90" i="3"/>
  <c r="AI90" i="3"/>
  <c r="AH90" i="3"/>
  <c r="AG90" i="3"/>
  <c r="AM89" i="3"/>
  <c r="AL89" i="3"/>
  <c r="AK89" i="3"/>
  <c r="AJ89" i="3"/>
  <c r="AI89" i="3"/>
  <c r="AH89" i="3"/>
  <c r="AG89" i="3"/>
  <c r="AM88" i="3"/>
  <c r="AL88" i="3"/>
  <c r="AK88" i="3"/>
  <c r="AJ88" i="3"/>
  <c r="AI88" i="3"/>
  <c r="AH88" i="3"/>
  <c r="AG88" i="3"/>
  <c r="AM87" i="3"/>
  <c r="AL87" i="3"/>
  <c r="AK87" i="3"/>
  <c r="AJ87" i="3"/>
  <c r="AI87" i="3"/>
  <c r="AH87" i="3"/>
  <c r="AG87" i="3"/>
  <c r="AM86" i="3"/>
  <c r="AL86" i="3"/>
  <c r="AK86" i="3"/>
  <c r="AJ86" i="3"/>
  <c r="AI86" i="3"/>
  <c r="AH86" i="3"/>
  <c r="AG86" i="3"/>
  <c r="AM85" i="3"/>
  <c r="AL85" i="3"/>
  <c r="AK85" i="3"/>
  <c r="AJ85" i="3"/>
  <c r="AI85" i="3"/>
  <c r="AH85" i="3"/>
  <c r="AG85" i="3"/>
  <c r="AM84" i="3"/>
  <c r="AL84" i="3"/>
  <c r="AK84" i="3"/>
  <c r="AJ84" i="3"/>
  <c r="AI84" i="3"/>
  <c r="AH84" i="3"/>
  <c r="AG84" i="3"/>
  <c r="AM83" i="3"/>
  <c r="AL83" i="3"/>
  <c r="AK83" i="3"/>
  <c r="AJ83" i="3"/>
  <c r="AI83" i="3"/>
  <c r="AH83" i="3"/>
  <c r="AG83" i="3"/>
  <c r="AM82" i="3"/>
  <c r="AL82" i="3"/>
  <c r="AK82" i="3"/>
  <c r="AJ82" i="3"/>
  <c r="AI82" i="3"/>
  <c r="AH82" i="3"/>
  <c r="AG82" i="3"/>
  <c r="AM81" i="3"/>
  <c r="AL81" i="3"/>
  <c r="AK81" i="3"/>
  <c r="AJ81" i="3"/>
  <c r="AI81" i="3"/>
  <c r="AH81" i="3"/>
  <c r="AG81" i="3"/>
  <c r="AM80" i="3"/>
  <c r="AL80" i="3"/>
  <c r="AK80" i="3"/>
  <c r="AJ80" i="3"/>
  <c r="AI80" i="3"/>
  <c r="AH80" i="3"/>
  <c r="AG80" i="3"/>
  <c r="AM79" i="3"/>
  <c r="AL79" i="3"/>
  <c r="AK79" i="3"/>
  <c r="AJ79" i="3"/>
  <c r="AI79" i="3"/>
  <c r="AH79" i="3"/>
  <c r="AG79" i="3"/>
  <c r="AM78" i="3"/>
  <c r="AL78" i="3"/>
  <c r="AK78" i="3"/>
  <c r="AJ78" i="3"/>
  <c r="AI78" i="3"/>
  <c r="AH78" i="3"/>
  <c r="AG78" i="3"/>
  <c r="AM77" i="3"/>
  <c r="AL77" i="3"/>
  <c r="AK77" i="3"/>
  <c r="AJ77" i="3"/>
  <c r="AI77" i="3"/>
  <c r="AH77" i="3"/>
  <c r="AG77" i="3"/>
  <c r="AM76" i="3"/>
  <c r="AL76" i="3"/>
  <c r="AK76" i="3"/>
  <c r="AJ76" i="3"/>
  <c r="AI76" i="3"/>
  <c r="AH76" i="3"/>
  <c r="AG76" i="3"/>
  <c r="AM75" i="3"/>
  <c r="AL75" i="3"/>
  <c r="AK75" i="3"/>
  <c r="AJ75" i="3"/>
  <c r="AI75" i="3"/>
  <c r="AH75" i="3"/>
  <c r="AG75" i="3"/>
  <c r="AM74" i="3"/>
  <c r="AL74" i="3"/>
  <c r="AK74" i="3"/>
  <c r="AJ74" i="3"/>
  <c r="AI74" i="3"/>
  <c r="AH74" i="3"/>
  <c r="AG74" i="3"/>
  <c r="AM73" i="3"/>
  <c r="AL73" i="3"/>
  <c r="AK73" i="3"/>
  <c r="AJ73" i="3"/>
  <c r="AI73" i="3"/>
  <c r="AH73" i="3"/>
  <c r="AG73" i="3"/>
  <c r="AM72" i="3"/>
  <c r="AL72" i="3"/>
  <c r="AK72" i="3"/>
  <c r="AJ72" i="3"/>
  <c r="AI72" i="3"/>
  <c r="AH72" i="3"/>
  <c r="AG72" i="3"/>
  <c r="AM71" i="3"/>
  <c r="AL71" i="3"/>
  <c r="AK71" i="3"/>
  <c r="AJ71" i="3"/>
  <c r="AI71" i="3"/>
  <c r="AH71" i="3"/>
  <c r="AG71" i="3"/>
  <c r="AM70" i="3"/>
  <c r="AL70" i="3"/>
  <c r="AK70" i="3"/>
  <c r="AJ70" i="3"/>
  <c r="AI70" i="3"/>
  <c r="AH70" i="3"/>
  <c r="AG70" i="3"/>
  <c r="AM69" i="3"/>
  <c r="AL69" i="3"/>
  <c r="AK69" i="3"/>
  <c r="AJ69" i="3"/>
  <c r="AI69" i="3"/>
  <c r="AH69" i="3"/>
  <c r="AG69" i="3"/>
  <c r="AM68" i="3"/>
  <c r="AL68" i="3"/>
  <c r="AK68" i="3"/>
  <c r="AJ68" i="3"/>
  <c r="AI68" i="3"/>
  <c r="AH68" i="3"/>
  <c r="AG68" i="3"/>
  <c r="AM67" i="3"/>
  <c r="AL67" i="3"/>
  <c r="AK67" i="3"/>
  <c r="AJ67" i="3"/>
  <c r="AI67" i="3"/>
  <c r="AH67" i="3"/>
  <c r="AG67" i="3"/>
  <c r="AM66" i="3"/>
  <c r="AL66" i="3"/>
  <c r="AK66" i="3"/>
  <c r="AJ66" i="3"/>
  <c r="AI66" i="3"/>
  <c r="AH66" i="3"/>
  <c r="AG66" i="3"/>
  <c r="AM65" i="3"/>
  <c r="AL65" i="3"/>
  <c r="AK65" i="3"/>
  <c r="AJ65" i="3"/>
  <c r="AI65" i="3"/>
  <c r="AH65" i="3"/>
  <c r="AG65" i="3"/>
  <c r="AM64" i="3"/>
  <c r="AL64" i="3"/>
  <c r="AK64" i="3"/>
  <c r="AJ64" i="3"/>
  <c r="AI64" i="3"/>
  <c r="AH64" i="3"/>
  <c r="AG64" i="3"/>
  <c r="AM63" i="3"/>
  <c r="AL63" i="3"/>
  <c r="AK63" i="3"/>
  <c r="AJ63" i="3"/>
  <c r="AI63" i="3"/>
  <c r="AH63" i="3"/>
  <c r="AG63" i="3"/>
  <c r="AM62" i="3"/>
  <c r="AL62" i="3"/>
  <c r="AK62" i="3"/>
  <c r="AJ62" i="3"/>
  <c r="AI62" i="3"/>
  <c r="AH62" i="3"/>
  <c r="AG62" i="3"/>
  <c r="AM61" i="3"/>
  <c r="AL61" i="3"/>
  <c r="AK61" i="3"/>
  <c r="AJ61" i="3"/>
  <c r="AI61" i="3"/>
  <c r="AH61" i="3"/>
  <c r="AG61" i="3"/>
  <c r="AM60" i="3"/>
  <c r="AL60" i="3"/>
  <c r="AK60" i="3"/>
  <c r="AJ60" i="3"/>
  <c r="AI60" i="3"/>
  <c r="AH60" i="3"/>
  <c r="AG60" i="3"/>
  <c r="AM59" i="3"/>
  <c r="AL59" i="3"/>
  <c r="AK59" i="3"/>
  <c r="AJ59" i="3"/>
  <c r="AI59" i="3"/>
  <c r="AH59" i="3"/>
  <c r="AG59" i="3"/>
  <c r="AM58" i="3"/>
  <c r="AL58" i="3"/>
  <c r="AK58" i="3"/>
  <c r="AJ58" i="3"/>
  <c r="AI58" i="3"/>
  <c r="AH58" i="3"/>
  <c r="AG58" i="3"/>
  <c r="AM57" i="3"/>
  <c r="AL57" i="3"/>
  <c r="AK57" i="3"/>
  <c r="AJ57" i="3"/>
  <c r="AI57" i="3"/>
  <c r="AH57" i="3"/>
  <c r="AG57" i="3"/>
  <c r="AM56" i="3"/>
  <c r="AL56" i="3"/>
  <c r="AK56" i="3"/>
  <c r="AJ56" i="3"/>
  <c r="AI56" i="3"/>
  <c r="AH56" i="3"/>
  <c r="AG56" i="3"/>
  <c r="AM55" i="3"/>
  <c r="AL55" i="3"/>
  <c r="AK55" i="3"/>
  <c r="AJ55" i="3"/>
  <c r="AI55" i="3"/>
  <c r="AH55" i="3"/>
  <c r="AG55" i="3"/>
  <c r="AM54" i="3"/>
  <c r="AL54" i="3"/>
  <c r="AK54" i="3"/>
  <c r="AJ54" i="3"/>
  <c r="AI54" i="3"/>
  <c r="AH54" i="3"/>
  <c r="AG54" i="3"/>
  <c r="AM53" i="3"/>
  <c r="AL53" i="3"/>
  <c r="AK53" i="3"/>
  <c r="AJ53" i="3"/>
  <c r="AI53" i="3"/>
  <c r="AH53" i="3"/>
  <c r="AG53" i="3"/>
  <c r="AM52" i="3"/>
  <c r="AL52" i="3"/>
  <c r="AK52" i="3"/>
  <c r="AJ52" i="3"/>
  <c r="AI52" i="3"/>
  <c r="AH52" i="3"/>
  <c r="AG52" i="3"/>
  <c r="AM51" i="3"/>
  <c r="AL51" i="3"/>
  <c r="AK51" i="3"/>
  <c r="AJ51" i="3"/>
  <c r="AI51" i="3"/>
  <c r="AH51" i="3"/>
  <c r="AG51" i="3"/>
  <c r="AM50" i="3"/>
  <c r="AL50" i="3"/>
  <c r="AK50" i="3"/>
  <c r="AJ50" i="3"/>
  <c r="AI50" i="3"/>
  <c r="AH50" i="3"/>
  <c r="AG50" i="3"/>
  <c r="AM49" i="3"/>
  <c r="AL49" i="3"/>
  <c r="AK49" i="3"/>
  <c r="AJ49" i="3"/>
  <c r="AI49" i="3"/>
  <c r="AH49" i="3"/>
  <c r="AG49" i="3"/>
  <c r="AM48" i="3"/>
  <c r="AL48" i="3"/>
  <c r="AK48" i="3"/>
  <c r="AJ48" i="3"/>
  <c r="AI48" i="3"/>
  <c r="AH48" i="3"/>
  <c r="AG48" i="3"/>
  <c r="AM47" i="3"/>
  <c r="AL47" i="3"/>
  <c r="AK47" i="3"/>
  <c r="AJ47" i="3"/>
  <c r="AI47" i="3"/>
  <c r="AH47" i="3"/>
  <c r="AG47" i="3"/>
  <c r="AM46" i="3"/>
  <c r="AL46" i="3"/>
  <c r="AK46" i="3"/>
  <c r="AJ46" i="3"/>
  <c r="AI46" i="3"/>
  <c r="AH46" i="3"/>
  <c r="AG46" i="3"/>
  <c r="AM45" i="3"/>
  <c r="AL45" i="3"/>
  <c r="AK45" i="3"/>
  <c r="AJ45" i="3"/>
  <c r="AI45" i="3"/>
  <c r="AH45" i="3"/>
  <c r="AG45" i="3"/>
  <c r="AM44" i="3"/>
  <c r="AL44" i="3"/>
  <c r="AK44" i="3"/>
  <c r="AJ44" i="3"/>
  <c r="AI44" i="3"/>
  <c r="AH44" i="3"/>
  <c r="AG44" i="3"/>
  <c r="AM43" i="3"/>
  <c r="AL43" i="3"/>
  <c r="AK43" i="3"/>
  <c r="AJ43" i="3"/>
  <c r="AI43" i="3"/>
  <c r="AH43" i="3"/>
  <c r="AG43" i="3"/>
  <c r="AM42" i="3"/>
  <c r="AL42" i="3"/>
  <c r="AK42" i="3"/>
  <c r="AJ42" i="3"/>
  <c r="AI42" i="3"/>
  <c r="AH42" i="3"/>
  <c r="AG42" i="3"/>
  <c r="AM41" i="3"/>
  <c r="AL41" i="3"/>
  <c r="AK41" i="3"/>
  <c r="AJ41" i="3"/>
  <c r="AI41" i="3"/>
  <c r="AH41" i="3"/>
  <c r="AG41" i="3"/>
  <c r="AM40" i="3"/>
  <c r="AL40" i="3"/>
  <c r="AK40" i="3"/>
  <c r="AJ40" i="3"/>
  <c r="AI40" i="3"/>
  <c r="AH40" i="3"/>
  <c r="AG40" i="3"/>
  <c r="AM39" i="3"/>
  <c r="AL39" i="3"/>
  <c r="AK39" i="3"/>
  <c r="AJ39" i="3"/>
  <c r="AI39" i="3"/>
  <c r="AH39" i="3"/>
  <c r="AG39" i="3"/>
  <c r="AM38" i="3"/>
  <c r="AL38" i="3"/>
  <c r="AK38" i="3"/>
  <c r="AJ38" i="3"/>
  <c r="AI38" i="3"/>
  <c r="AH38" i="3"/>
  <c r="AG38" i="3"/>
  <c r="AM37" i="3"/>
  <c r="AL37" i="3"/>
  <c r="AK37" i="3"/>
  <c r="AJ37" i="3"/>
  <c r="AI37" i="3"/>
  <c r="AH37" i="3"/>
  <c r="AG37" i="3"/>
  <c r="AM36" i="3"/>
  <c r="AL36" i="3"/>
  <c r="AK36" i="3"/>
  <c r="AJ36" i="3"/>
  <c r="AI36" i="3"/>
  <c r="AH36" i="3"/>
  <c r="AG36" i="3"/>
  <c r="AM35" i="3"/>
  <c r="AL35" i="3"/>
  <c r="AK35" i="3"/>
  <c r="AJ35" i="3"/>
  <c r="AI35" i="3"/>
  <c r="AH35" i="3"/>
  <c r="AG35" i="3"/>
  <c r="AM34" i="3"/>
  <c r="AL34" i="3"/>
  <c r="AK34" i="3"/>
  <c r="AJ34" i="3"/>
  <c r="AI34" i="3"/>
  <c r="AH34" i="3"/>
  <c r="AG34" i="3"/>
  <c r="AM33" i="3"/>
  <c r="AL33" i="3"/>
  <c r="AK33" i="3"/>
  <c r="AJ33" i="3"/>
  <c r="AI33" i="3"/>
  <c r="AH33" i="3"/>
  <c r="AG33" i="3"/>
  <c r="AM32" i="3"/>
  <c r="AL32" i="3"/>
  <c r="AK32" i="3"/>
  <c r="AJ32" i="3"/>
  <c r="AI32" i="3"/>
  <c r="AH32" i="3"/>
  <c r="AG32" i="3"/>
  <c r="AM31" i="3"/>
  <c r="AL31" i="3"/>
  <c r="AK31" i="3"/>
  <c r="AJ31" i="3"/>
  <c r="AI31" i="3"/>
  <c r="AH31" i="3"/>
  <c r="AG31" i="3"/>
  <c r="AM30" i="3"/>
  <c r="AL30" i="3"/>
  <c r="AK30" i="3"/>
  <c r="AJ30" i="3"/>
  <c r="AI30" i="3"/>
  <c r="AH30" i="3"/>
  <c r="AG30" i="3"/>
  <c r="AM29" i="3"/>
  <c r="AL29" i="3"/>
  <c r="AK29" i="3"/>
  <c r="AJ29" i="3"/>
  <c r="AI29" i="3"/>
  <c r="AH29" i="3"/>
  <c r="AG29" i="3"/>
  <c r="AM28" i="3"/>
  <c r="AL28" i="3"/>
  <c r="AK28" i="3"/>
  <c r="AJ28" i="3"/>
  <c r="AI28" i="3"/>
  <c r="AH28" i="3"/>
  <c r="AG28" i="3"/>
  <c r="AM27" i="3"/>
  <c r="AL27" i="3"/>
  <c r="AK27" i="3"/>
  <c r="AJ27" i="3"/>
  <c r="AI27" i="3"/>
  <c r="AH27" i="3"/>
  <c r="AG27" i="3"/>
  <c r="AM26" i="3"/>
  <c r="AL26" i="3"/>
  <c r="AK26" i="3"/>
  <c r="AJ26" i="3"/>
  <c r="AI26" i="3"/>
  <c r="AH26" i="3"/>
  <c r="AG26" i="3"/>
  <c r="AM25" i="3"/>
  <c r="AL25" i="3"/>
  <c r="AK25" i="3"/>
  <c r="AJ25" i="3"/>
  <c r="AI25" i="3"/>
  <c r="AH25" i="3"/>
  <c r="AG25" i="3"/>
  <c r="AM24" i="3"/>
  <c r="AL24" i="3"/>
  <c r="AK24" i="3"/>
  <c r="AJ24" i="3"/>
  <c r="AI24" i="3"/>
  <c r="AH24" i="3"/>
  <c r="AG24" i="3"/>
  <c r="AM23" i="3"/>
  <c r="AL23" i="3"/>
  <c r="AK23" i="3"/>
  <c r="AJ23" i="3"/>
  <c r="AI23" i="3"/>
  <c r="AH23" i="3"/>
  <c r="AG23" i="3"/>
  <c r="AM22" i="3"/>
  <c r="AL22" i="3"/>
  <c r="AK22" i="3"/>
  <c r="AJ22" i="3"/>
  <c r="AI22" i="3"/>
  <c r="AH22" i="3"/>
  <c r="AG22" i="3"/>
  <c r="AM21" i="3"/>
  <c r="AL21" i="3"/>
  <c r="AK21" i="3"/>
  <c r="AJ21" i="3"/>
  <c r="AI21" i="3"/>
  <c r="AH21" i="3"/>
  <c r="AG21" i="3"/>
  <c r="AM20" i="3"/>
  <c r="AL20" i="3"/>
  <c r="AK20" i="3"/>
  <c r="AJ20" i="3"/>
  <c r="AI20" i="3"/>
  <c r="AH20" i="3"/>
  <c r="AG20" i="3"/>
  <c r="AM19" i="3"/>
  <c r="AL19" i="3"/>
  <c r="AK19" i="3"/>
  <c r="AJ19" i="3"/>
  <c r="AI19" i="3"/>
  <c r="AH19" i="3"/>
  <c r="AG19" i="3"/>
  <c r="AM18" i="3"/>
  <c r="AL18" i="3"/>
  <c r="AK18" i="3"/>
  <c r="AJ18" i="3"/>
  <c r="AI18" i="3"/>
  <c r="AH18" i="3"/>
  <c r="AG18" i="3"/>
  <c r="AM17" i="3"/>
  <c r="AL17" i="3"/>
  <c r="AK17" i="3"/>
  <c r="AJ17" i="3"/>
  <c r="AI17" i="3"/>
  <c r="AH17" i="3"/>
  <c r="AG17" i="3"/>
  <c r="AM16" i="3"/>
  <c r="AL16" i="3"/>
  <c r="AK16" i="3"/>
  <c r="AJ16" i="3"/>
  <c r="AI16" i="3"/>
  <c r="AH16" i="3"/>
  <c r="AG16" i="3"/>
  <c r="AM15" i="3"/>
  <c r="AL15" i="3"/>
  <c r="AK15" i="3"/>
  <c r="AJ15" i="3"/>
  <c r="AI15" i="3"/>
  <c r="AH15" i="3"/>
  <c r="AG15" i="3"/>
  <c r="AM14" i="3"/>
  <c r="AL14" i="3"/>
  <c r="AK14" i="3"/>
  <c r="AJ14" i="3"/>
  <c r="AI14" i="3"/>
  <c r="AH14" i="3"/>
  <c r="AG14" i="3"/>
  <c r="AM13" i="3"/>
  <c r="AL13" i="3"/>
  <c r="AK13" i="3"/>
  <c r="AJ13" i="3"/>
  <c r="AI13" i="3"/>
  <c r="AH13" i="3"/>
  <c r="AG13" i="3"/>
  <c r="AM12" i="3"/>
  <c r="AL12" i="3"/>
  <c r="AK12" i="3"/>
  <c r="AJ12" i="3"/>
  <c r="AI12" i="3"/>
  <c r="AH12" i="3"/>
  <c r="AG12" i="3"/>
  <c r="AM11" i="3"/>
  <c r="AL11" i="3"/>
  <c r="AK11" i="3"/>
  <c r="AJ11" i="3"/>
  <c r="AI11" i="3"/>
  <c r="AH11" i="3"/>
  <c r="AG11" i="3"/>
  <c r="AM10" i="3"/>
  <c r="AL10" i="3"/>
  <c r="AK10" i="3"/>
  <c r="AJ10" i="3"/>
  <c r="AI10" i="3"/>
  <c r="AH10" i="3"/>
  <c r="AG10" i="3"/>
  <c r="AM9" i="3"/>
  <c r="AL9" i="3"/>
  <c r="AK9" i="3"/>
  <c r="AJ9" i="3"/>
  <c r="AI9" i="3"/>
  <c r="AH9" i="3"/>
  <c r="AG9" i="3"/>
  <c r="AM8" i="3"/>
  <c r="AL8" i="3"/>
  <c r="AK8" i="3"/>
  <c r="AJ8" i="3"/>
  <c r="AI8" i="3"/>
  <c r="AH8" i="3"/>
  <c r="AG8" i="3"/>
  <c r="AM7" i="3"/>
  <c r="AL7" i="3"/>
  <c r="AK7" i="3"/>
  <c r="AJ7" i="3"/>
  <c r="AI7" i="3"/>
  <c r="AH7" i="3"/>
  <c r="AG7" i="3"/>
  <c r="AM6" i="3"/>
  <c r="AL6" i="3"/>
  <c r="AK6" i="3"/>
  <c r="AJ6" i="3"/>
  <c r="AI6" i="3"/>
  <c r="AH6" i="3"/>
  <c r="AG6" i="3"/>
  <c r="AM5" i="3"/>
  <c r="AL5" i="3"/>
  <c r="AK5" i="3"/>
  <c r="AJ5" i="3"/>
  <c r="AI5" i="3"/>
  <c r="AH5" i="3"/>
  <c r="AG5" i="3"/>
  <c r="AM4" i="3"/>
  <c r="AL4" i="3"/>
  <c r="AK4" i="3"/>
  <c r="AJ4" i="3"/>
  <c r="AI4" i="3"/>
  <c r="AH4" i="3"/>
  <c r="AG4" i="3"/>
  <c r="AM3" i="3"/>
  <c r="AL3" i="3"/>
  <c r="AK3" i="3"/>
  <c r="AJ3" i="3"/>
  <c r="AI3" i="3"/>
  <c r="AH3" i="3"/>
  <c r="AG3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S173" i="3"/>
  <c r="R173" i="3"/>
  <c r="S172" i="3"/>
  <c r="R172" i="3"/>
  <c r="S171" i="3"/>
  <c r="R171" i="3"/>
  <c r="S170" i="3"/>
  <c r="R170" i="3"/>
  <c r="S169" i="3"/>
  <c r="R169" i="3"/>
  <c r="S168" i="3"/>
  <c r="R168" i="3"/>
  <c r="S167" i="3"/>
  <c r="R167" i="3"/>
  <c r="S166" i="3"/>
  <c r="R166" i="3"/>
  <c r="S165" i="3"/>
  <c r="R165" i="3"/>
  <c r="S164" i="3"/>
  <c r="R164" i="3"/>
  <c r="S163" i="3"/>
  <c r="R163" i="3"/>
  <c r="S162" i="3"/>
  <c r="R162" i="3"/>
  <c r="S161" i="3"/>
  <c r="R161" i="3"/>
  <c r="S160" i="3"/>
  <c r="R160" i="3"/>
  <c r="S159" i="3"/>
  <c r="R159" i="3"/>
  <c r="S158" i="3"/>
  <c r="R158" i="3"/>
  <c r="S157" i="3"/>
  <c r="R157" i="3"/>
  <c r="S156" i="3"/>
  <c r="R156" i="3"/>
  <c r="S155" i="3"/>
  <c r="R155" i="3"/>
  <c r="S154" i="3"/>
  <c r="R154" i="3"/>
  <c r="S153" i="3"/>
  <c r="R153" i="3"/>
  <c r="S152" i="3"/>
  <c r="R152" i="3"/>
  <c r="S151" i="3"/>
  <c r="R151" i="3"/>
  <c r="R174" i="3" s="1"/>
  <c r="S150" i="3"/>
  <c r="S174" i="3" s="1"/>
  <c r="R150" i="3"/>
  <c r="S148" i="3"/>
  <c r="R148" i="3"/>
  <c r="S147" i="3"/>
  <c r="R147" i="3"/>
  <c r="S146" i="3"/>
  <c r="R146" i="3"/>
  <c r="S145" i="3"/>
  <c r="R145" i="3"/>
  <c r="S144" i="3"/>
  <c r="R144" i="3"/>
  <c r="S143" i="3"/>
  <c r="R143" i="3"/>
  <c r="S142" i="3"/>
  <c r="R142" i="3"/>
  <c r="S141" i="3"/>
  <c r="R141" i="3"/>
  <c r="S140" i="3"/>
  <c r="R140" i="3"/>
  <c r="S139" i="3"/>
  <c r="R139" i="3"/>
  <c r="S138" i="3"/>
  <c r="R138" i="3"/>
  <c r="S137" i="3"/>
  <c r="R137" i="3"/>
  <c r="S136" i="3"/>
  <c r="R136" i="3"/>
  <c r="S135" i="3"/>
  <c r="R135" i="3"/>
  <c r="S134" i="3"/>
  <c r="R134" i="3"/>
  <c r="S133" i="3"/>
  <c r="R133" i="3"/>
  <c r="S132" i="3"/>
  <c r="R132" i="3"/>
  <c r="S131" i="3"/>
  <c r="R131" i="3"/>
  <c r="S130" i="3"/>
  <c r="R130" i="3"/>
  <c r="S129" i="3"/>
  <c r="R129" i="3"/>
  <c r="S128" i="3"/>
  <c r="R128" i="3"/>
  <c r="S127" i="3"/>
  <c r="R127" i="3"/>
  <c r="S126" i="3"/>
  <c r="R126" i="3"/>
  <c r="S125" i="3"/>
  <c r="S149" i="3" s="1"/>
  <c r="R125" i="3"/>
  <c r="R149" i="3" s="1"/>
  <c r="S123" i="3"/>
  <c r="R123" i="3"/>
  <c r="S122" i="3"/>
  <c r="R122" i="3"/>
  <c r="S121" i="3"/>
  <c r="R121" i="3"/>
  <c r="S120" i="3"/>
  <c r="R120" i="3"/>
  <c r="S119" i="3"/>
  <c r="R119" i="3"/>
  <c r="S118" i="3"/>
  <c r="R118" i="3"/>
  <c r="S117" i="3"/>
  <c r="R117" i="3"/>
  <c r="S116" i="3"/>
  <c r="R116" i="3"/>
  <c r="S115" i="3"/>
  <c r="R115" i="3"/>
  <c r="S114" i="3"/>
  <c r="R114" i="3"/>
  <c r="S113" i="3"/>
  <c r="R113" i="3"/>
  <c r="S112" i="3"/>
  <c r="R112" i="3"/>
  <c r="S111" i="3"/>
  <c r="R111" i="3"/>
  <c r="S110" i="3"/>
  <c r="R110" i="3"/>
  <c r="S109" i="3"/>
  <c r="R109" i="3"/>
  <c r="S108" i="3"/>
  <c r="R108" i="3"/>
  <c r="S107" i="3"/>
  <c r="R107" i="3"/>
  <c r="S106" i="3"/>
  <c r="R106" i="3"/>
  <c r="S105" i="3"/>
  <c r="R105" i="3"/>
  <c r="S104" i="3"/>
  <c r="R104" i="3"/>
  <c r="S103" i="3"/>
  <c r="R103" i="3"/>
  <c r="S102" i="3"/>
  <c r="R102" i="3"/>
  <c r="S101" i="3"/>
  <c r="R101" i="3"/>
  <c r="R124" i="3" s="1"/>
  <c r="S100" i="3"/>
  <c r="S124" i="3" s="1"/>
  <c r="R100" i="3"/>
  <c r="S98" i="3"/>
  <c r="R98" i="3"/>
  <c r="S97" i="3"/>
  <c r="R97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S99" i="3" s="1"/>
  <c r="R69" i="3"/>
  <c r="S68" i="3"/>
  <c r="R68" i="3"/>
  <c r="R99" i="3" s="1"/>
  <c r="S67" i="3"/>
  <c r="R67" i="3"/>
  <c r="S66" i="3"/>
  <c r="R66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L174" i="3"/>
  <c r="K174" i="3"/>
  <c r="J174" i="3"/>
  <c r="I174" i="3"/>
  <c r="H174" i="3"/>
  <c r="G174" i="3"/>
  <c r="F174" i="3"/>
  <c r="E174" i="3"/>
  <c r="D174" i="3"/>
  <c r="C174" i="3"/>
  <c r="B174" i="3"/>
  <c r="L149" i="3"/>
  <c r="K149" i="3"/>
  <c r="J149" i="3"/>
  <c r="I149" i="3"/>
  <c r="H149" i="3"/>
  <c r="G149" i="3"/>
  <c r="F149" i="3"/>
  <c r="E149" i="3"/>
  <c r="D149" i="3"/>
  <c r="C149" i="3"/>
  <c r="B149" i="3"/>
  <c r="L124" i="3"/>
  <c r="K124" i="3"/>
  <c r="J124" i="3"/>
  <c r="I124" i="3"/>
  <c r="H124" i="3"/>
  <c r="G124" i="3"/>
  <c r="F124" i="3"/>
  <c r="E124" i="3"/>
  <c r="D124" i="3"/>
  <c r="C124" i="3"/>
  <c r="B124" i="3"/>
  <c r="L99" i="3"/>
  <c r="K99" i="3"/>
  <c r="J99" i="3"/>
  <c r="I99" i="3"/>
  <c r="H99" i="3"/>
  <c r="G99" i="3"/>
  <c r="F99" i="3"/>
  <c r="E99" i="3"/>
  <c r="D99" i="3"/>
  <c r="C99" i="3"/>
  <c r="B99" i="3"/>
  <c r="L8" i="6" l="1"/>
  <c r="K8" i="6"/>
  <c r="J8" i="6"/>
  <c r="I8" i="6"/>
  <c r="H8" i="6"/>
  <c r="G8" i="6"/>
  <c r="F8" i="6"/>
  <c r="E8" i="6"/>
  <c r="D8" i="6"/>
  <c r="C8" i="6"/>
  <c r="B8" i="6"/>
  <c r="B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15" i="2"/>
  <c r="L269" i="2" l="1"/>
  <c r="K269" i="2"/>
  <c r="J269" i="2"/>
  <c r="I269" i="2"/>
  <c r="H269" i="2"/>
  <c r="G269" i="2"/>
  <c r="F269" i="2"/>
  <c r="E269" i="2"/>
  <c r="D269" i="2"/>
  <c r="C269" i="2"/>
  <c r="B269" i="2"/>
  <c r="AL268" i="2"/>
  <c r="AK268" i="2"/>
  <c r="AJ268" i="2"/>
  <c r="AI268" i="2"/>
  <c r="AH268" i="2"/>
  <c r="AG268" i="2"/>
  <c r="W268" i="2"/>
  <c r="AM268" i="2" s="1"/>
  <c r="S268" i="2"/>
  <c r="S269" i="2" s="1"/>
  <c r="R268" i="2"/>
  <c r="R269" i="2" s="1"/>
  <c r="AM267" i="2"/>
  <c r="AL267" i="2"/>
  <c r="AK267" i="2"/>
  <c r="AJ267" i="2"/>
  <c r="AI267" i="2"/>
  <c r="AH267" i="2"/>
  <c r="AG267" i="2"/>
  <c r="W267" i="2"/>
  <c r="S267" i="2"/>
  <c r="R267" i="2"/>
  <c r="AL266" i="2"/>
  <c r="AK266" i="2"/>
  <c r="AJ266" i="2"/>
  <c r="AI266" i="2"/>
  <c r="AH266" i="2"/>
  <c r="AG266" i="2"/>
  <c r="W266" i="2"/>
  <c r="AM266" i="2" s="1"/>
  <c r="S266" i="2"/>
  <c r="R266" i="2"/>
  <c r="AM265" i="2"/>
  <c r="AL265" i="2"/>
  <c r="AK265" i="2"/>
  <c r="AJ265" i="2"/>
  <c r="AI265" i="2"/>
  <c r="AH265" i="2"/>
  <c r="AG265" i="2"/>
  <c r="W265" i="2"/>
  <c r="S265" i="2"/>
  <c r="R265" i="2"/>
  <c r="AL264" i="2"/>
  <c r="AK264" i="2"/>
  <c r="AJ264" i="2"/>
  <c r="AI264" i="2"/>
  <c r="AH264" i="2"/>
  <c r="AG264" i="2"/>
  <c r="W264" i="2"/>
  <c r="AM264" i="2" s="1"/>
  <c r="S264" i="2"/>
  <c r="R264" i="2"/>
  <c r="AM263" i="2"/>
  <c r="AL263" i="2"/>
  <c r="AK263" i="2"/>
  <c r="AJ263" i="2"/>
  <c r="AI263" i="2"/>
  <c r="AH263" i="2"/>
  <c r="AG263" i="2"/>
  <c r="W263" i="2"/>
  <c r="S263" i="2"/>
  <c r="R263" i="2"/>
  <c r="AL262" i="2"/>
  <c r="AK262" i="2"/>
  <c r="AJ262" i="2"/>
  <c r="AI262" i="2"/>
  <c r="AH262" i="2"/>
  <c r="AG262" i="2"/>
  <c r="W262" i="2"/>
  <c r="AM262" i="2" s="1"/>
  <c r="S262" i="2"/>
  <c r="R262" i="2"/>
  <c r="AM261" i="2"/>
  <c r="AL261" i="2"/>
  <c r="AK261" i="2"/>
  <c r="AJ261" i="2"/>
  <c r="AI261" i="2"/>
  <c r="AH261" i="2"/>
  <c r="AG261" i="2"/>
  <c r="W261" i="2"/>
  <c r="S261" i="2"/>
  <c r="R261" i="2"/>
  <c r="AL260" i="2"/>
  <c r="AK260" i="2"/>
  <c r="AJ260" i="2"/>
  <c r="AI260" i="2"/>
  <c r="AH260" i="2"/>
  <c r="AG260" i="2"/>
  <c r="W260" i="2"/>
  <c r="AM260" i="2" s="1"/>
  <c r="S260" i="2"/>
  <c r="R260" i="2"/>
  <c r="AM259" i="2"/>
  <c r="AL259" i="2"/>
  <c r="AK259" i="2"/>
  <c r="AJ259" i="2"/>
  <c r="AI259" i="2"/>
  <c r="AH259" i="2"/>
  <c r="AG259" i="2"/>
  <c r="W259" i="2"/>
  <c r="S259" i="2"/>
  <c r="R259" i="2"/>
  <c r="AL258" i="2"/>
  <c r="AK258" i="2"/>
  <c r="AJ258" i="2"/>
  <c r="AI258" i="2"/>
  <c r="AH258" i="2"/>
  <c r="AG258" i="2"/>
  <c r="W258" i="2"/>
  <c r="AM258" i="2" s="1"/>
  <c r="S258" i="2"/>
  <c r="R258" i="2"/>
  <c r="AM257" i="2"/>
  <c r="AL257" i="2"/>
  <c r="AK257" i="2"/>
  <c r="AJ257" i="2"/>
  <c r="AI257" i="2"/>
  <c r="AH257" i="2"/>
  <c r="AG257" i="2"/>
  <c r="W257" i="2"/>
  <c r="S257" i="2"/>
  <c r="R257" i="2"/>
  <c r="AL256" i="2"/>
  <c r="AK256" i="2"/>
  <c r="AJ256" i="2"/>
  <c r="AI256" i="2"/>
  <c r="AH256" i="2"/>
  <c r="AG256" i="2"/>
  <c r="W256" i="2"/>
  <c r="AM256" i="2" s="1"/>
  <c r="S256" i="2"/>
  <c r="R256" i="2"/>
  <c r="AM255" i="2"/>
  <c r="AL255" i="2"/>
  <c r="AK255" i="2"/>
  <c r="AJ255" i="2"/>
  <c r="AI255" i="2"/>
  <c r="AH255" i="2"/>
  <c r="AG255" i="2"/>
  <c r="W255" i="2"/>
  <c r="S255" i="2"/>
  <c r="R255" i="2"/>
  <c r="AL254" i="2"/>
  <c r="AK254" i="2"/>
  <c r="AJ254" i="2"/>
  <c r="AI254" i="2"/>
  <c r="AH254" i="2"/>
  <c r="AG254" i="2"/>
  <c r="W254" i="2"/>
  <c r="AM254" i="2" s="1"/>
  <c r="S254" i="2"/>
  <c r="R254" i="2"/>
  <c r="AM253" i="2"/>
  <c r="AL253" i="2"/>
  <c r="AK253" i="2"/>
  <c r="AJ253" i="2"/>
  <c r="AI253" i="2"/>
  <c r="AH253" i="2"/>
  <c r="AG253" i="2"/>
  <c r="W253" i="2"/>
  <c r="S253" i="2"/>
  <c r="R253" i="2"/>
  <c r="AL252" i="2"/>
  <c r="AK252" i="2"/>
  <c r="AJ252" i="2"/>
  <c r="AI252" i="2"/>
  <c r="AH252" i="2"/>
  <c r="AG252" i="2"/>
  <c r="W252" i="2"/>
  <c r="AM252" i="2" s="1"/>
  <c r="S252" i="2"/>
  <c r="R252" i="2"/>
  <c r="AM251" i="2"/>
  <c r="AL251" i="2"/>
  <c r="AK251" i="2"/>
  <c r="AJ251" i="2"/>
  <c r="AI251" i="2"/>
  <c r="AH251" i="2"/>
  <c r="AG251" i="2"/>
  <c r="W251" i="2"/>
  <c r="S251" i="2"/>
  <c r="R251" i="2"/>
  <c r="AL250" i="2"/>
  <c r="AK250" i="2"/>
  <c r="AJ250" i="2"/>
  <c r="AI250" i="2"/>
  <c r="AH250" i="2"/>
  <c r="AG250" i="2"/>
  <c r="W250" i="2"/>
  <c r="AM250" i="2" s="1"/>
  <c r="S250" i="2"/>
  <c r="R250" i="2"/>
  <c r="AM249" i="2"/>
  <c r="AL249" i="2"/>
  <c r="AK249" i="2"/>
  <c r="AJ249" i="2"/>
  <c r="AI249" i="2"/>
  <c r="AH249" i="2"/>
  <c r="AG249" i="2"/>
  <c r="W249" i="2"/>
  <c r="S249" i="2"/>
  <c r="R249" i="2"/>
  <c r="AL248" i="2"/>
  <c r="AK248" i="2"/>
  <c r="AJ248" i="2"/>
  <c r="AI248" i="2"/>
  <c r="AH248" i="2"/>
  <c r="AG248" i="2"/>
  <c r="W248" i="2"/>
  <c r="AM248" i="2" s="1"/>
  <c r="S248" i="2"/>
  <c r="R248" i="2"/>
  <c r="AM247" i="2"/>
  <c r="AL247" i="2"/>
  <c r="AK247" i="2"/>
  <c r="AJ247" i="2"/>
  <c r="AI247" i="2"/>
  <c r="AH247" i="2"/>
  <c r="AG247" i="2"/>
  <c r="W247" i="2"/>
  <c r="S247" i="2"/>
  <c r="R247" i="2"/>
  <c r="AL246" i="2"/>
  <c r="AK246" i="2"/>
  <c r="AJ246" i="2"/>
  <c r="AI246" i="2"/>
  <c r="AH246" i="2"/>
  <c r="AG246" i="2"/>
  <c r="W246" i="2"/>
  <c r="AM246" i="2" s="1"/>
  <c r="S246" i="2"/>
  <c r="R246" i="2"/>
  <c r="AM245" i="2"/>
  <c r="AL245" i="2"/>
  <c r="AK245" i="2"/>
  <c r="AJ245" i="2"/>
  <c r="AI245" i="2"/>
  <c r="AH245" i="2"/>
  <c r="AG245" i="2"/>
  <c r="W245" i="2"/>
  <c r="S245" i="2"/>
  <c r="R245" i="2"/>
  <c r="AL244" i="2"/>
  <c r="AK244" i="2"/>
  <c r="AJ244" i="2"/>
  <c r="AI244" i="2"/>
  <c r="AH244" i="2"/>
  <c r="AG244" i="2"/>
  <c r="W244" i="2"/>
  <c r="AM244" i="2" s="1"/>
  <c r="S244" i="2"/>
  <c r="R244" i="2"/>
  <c r="AM243" i="2"/>
  <c r="AL243" i="2"/>
  <c r="AK243" i="2"/>
  <c r="AJ243" i="2"/>
  <c r="AI243" i="2"/>
  <c r="AH243" i="2"/>
  <c r="AG243" i="2"/>
  <c r="W243" i="2"/>
  <c r="S243" i="2"/>
  <c r="R243" i="2"/>
  <c r="AL242" i="2"/>
  <c r="AK242" i="2"/>
  <c r="AJ242" i="2"/>
  <c r="AI242" i="2"/>
  <c r="AH242" i="2"/>
  <c r="AG242" i="2"/>
  <c r="W242" i="2"/>
  <c r="AM242" i="2" s="1"/>
  <c r="S242" i="2"/>
  <c r="R242" i="2"/>
  <c r="AM241" i="2"/>
  <c r="AL241" i="2"/>
  <c r="AK241" i="2"/>
  <c r="AJ241" i="2"/>
  <c r="AI241" i="2"/>
  <c r="AH241" i="2"/>
  <c r="AG241" i="2"/>
  <c r="W241" i="2"/>
  <c r="S241" i="2"/>
  <c r="R241" i="2"/>
  <c r="AL240" i="2"/>
  <c r="AK240" i="2"/>
  <c r="AJ240" i="2"/>
  <c r="AI240" i="2"/>
  <c r="AH240" i="2"/>
  <c r="AG240" i="2"/>
  <c r="W240" i="2"/>
  <c r="AM240" i="2" s="1"/>
  <c r="S240" i="2"/>
  <c r="R240" i="2"/>
  <c r="AM239" i="2"/>
  <c r="AL239" i="2"/>
  <c r="AK239" i="2"/>
  <c r="AJ239" i="2"/>
  <c r="AI239" i="2"/>
  <c r="AH239" i="2"/>
  <c r="AG239" i="2"/>
  <c r="W239" i="2"/>
  <c r="S239" i="2"/>
  <c r="R239" i="2"/>
  <c r="AL238" i="2"/>
  <c r="AK238" i="2"/>
  <c r="AJ238" i="2"/>
  <c r="AI238" i="2"/>
  <c r="AH238" i="2"/>
  <c r="AG238" i="2"/>
  <c r="W238" i="2"/>
  <c r="AM238" i="2" s="1"/>
  <c r="S238" i="2"/>
  <c r="R238" i="2"/>
  <c r="AM237" i="2"/>
  <c r="AL237" i="2"/>
  <c r="AK237" i="2"/>
  <c r="AJ237" i="2"/>
  <c r="AI237" i="2"/>
  <c r="AH237" i="2"/>
  <c r="AG237" i="2"/>
  <c r="W237" i="2"/>
  <c r="S237" i="2"/>
  <c r="R237" i="2"/>
  <c r="AL236" i="2"/>
  <c r="AK236" i="2"/>
  <c r="AJ236" i="2"/>
  <c r="AI236" i="2"/>
  <c r="AH236" i="2"/>
  <c r="AG236" i="2"/>
  <c r="W236" i="2"/>
  <c r="AM236" i="2" s="1"/>
  <c r="S236" i="2"/>
  <c r="R236" i="2"/>
  <c r="AM235" i="2"/>
  <c r="AL235" i="2"/>
  <c r="AK235" i="2"/>
  <c r="AJ235" i="2"/>
  <c r="AI235" i="2"/>
  <c r="AH235" i="2"/>
  <c r="AG235" i="2"/>
  <c r="W235" i="2"/>
  <c r="S235" i="2"/>
  <c r="R235" i="2"/>
  <c r="AL234" i="2"/>
  <c r="AK234" i="2"/>
  <c r="AJ234" i="2"/>
  <c r="AI234" i="2"/>
  <c r="AH234" i="2"/>
  <c r="AG234" i="2"/>
  <c r="W234" i="2"/>
  <c r="AM234" i="2" s="1"/>
  <c r="S234" i="2"/>
  <c r="R234" i="2"/>
  <c r="AM233" i="2"/>
  <c r="AL233" i="2"/>
  <c r="AK233" i="2"/>
  <c r="AJ233" i="2"/>
  <c r="AI233" i="2"/>
  <c r="AH233" i="2"/>
  <c r="AG233" i="2"/>
  <c r="W233" i="2"/>
  <c r="S233" i="2"/>
  <c r="R233" i="2"/>
  <c r="AL232" i="2"/>
  <c r="AK232" i="2"/>
  <c r="AJ232" i="2"/>
  <c r="AI232" i="2"/>
  <c r="AH232" i="2"/>
  <c r="AG232" i="2"/>
  <c r="W232" i="2"/>
  <c r="AM232" i="2" s="1"/>
  <c r="S232" i="2"/>
  <c r="R232" i="2"/>
  <c r="AM231" i="2"/>
  <c r="AL231" i="2"/>
  <c r="AK231" i="2"/>
  <c r="AJ231" i="2"/>
  <c r="AI231" i="2"/>
  <c r="AH231" i="2"/>
  <c r="AG231" i="2"/>
  <c r="W231" i="2"/>
  <c r="S231" i="2"/>
  <c r="R231" i="2"/>
  <c r="AL230" i="2"/>
  <c r="AK230" i="2"/>
  <c r="AJ230" i="2"/>
  <c r="AI230" i="2"/>
  <c r="AH230" i="2"/>
  <c r="AG230" i="2"/>
  <c r="W230" i="2"/>
  <c r="AM230" i="2" s="1"/>
  <c r="S230" i="2"/>
  <c r="R230" i="2"/>
  <c r="AM229" i="2"/>
  <c r="AL229" i="2"/>
  <c r="AK229" i="2"/>
  <c r="AJ229" i="2"/>
  <c r="AI229" i="2"/>
  <c r="AH229" i="2"/>
  <c r="AG229" i="2"/>
  <c r="W229" i="2"/>
  <c r="S229" i="2"/>
  <c r="R229" i="2"/>
  <c r="AL228" i="2"/>
  <c r="AK228" i="2"/>
  <c r="AJ228" i="2"/>
  <c r="AI228" i="2"/>
  <c r="AH228" i="2"/>
  <c r="AG228" i="2"/>
  <c r="W228" i="2"/>
  <c r="AM228" i="2" s="1"/>
  <c r="S228" i="2"/>
  <c r="R228" i="2"/>
  <c r="AM227" i="2"/>
  <c r="AL227" i="2"/>
  <c r="AK227" i="2"/>
  <c r="AJ227" i="2"/>
  <c r="AI227" i="2"/>
  <c r="AH227" i="2"/>
  <c r="AG227" i="2"/>
  <c r="W227" i="2"/>
  <c r="S227" i="2"/>
  <c r="R227" i="2"/>
  <c r="AL226" i="2"/>
  <c r="AK226" i="2"/>
  <c r="AJ226" i="2"/>
  <c r="AI226" i="2"/>
  <c r="AH226" i="2"/>
  <c r="AG226" i="2"/>
  <c r="W226" i="2"/>
  <c r="AM226" i="2" s="1"/>
  <c r="S226" i="2"/>
  <c r="R226" i="2"/>
  <c r="AM225" i="2"/>
  <c r="AL225" i="2"/>
  <c r="AK225" i="2"/>
  <c r="AJ225" i="2"/>
  <c r="AI225" i="2"/>
  <c r="AH225" i="2"/>
  <c r="AG225" i="2"/>
  <c r="W225" i="2"/>
  <c r="S225" i="2"/>
  <c r="R225" i="2"/>
  <c r="AL224" i="2"/>
  <c r="AK224" i="2"/>
  <c r="AJ224" i="2"/>
  <c r="AI224" i="2"/>
  <c r="AH224" i="2"/>
  <c r="AG224" i="2"/>
  <c r="W224" i="2"/>
  <c r="AM224" i="2" s="1"/>
  <c r="S224" i="2"/>
  <c r="R224" i="2"/>
  <c r="AM223" i="2"/>
  <c r="AL223" i="2"/>
  <c r="AK223" i="2"/>
  <c r="AJ223" i="2"/>
  <c r="AI223" i="2"/>
  <c r="AH223" i="2"/>
  <c r="AG223" i="2"/>
  <c r="W223" i="2"/>
  <c r="S223" i="2"/>
  <c r="R223" i="2"/>
  <c r="AL222" i="2"/>
  <c r="AK222" i="2"/>
  <c r="AJ222" i="2"/>
  <c r="AI222" i="2"/>
  <c r="AH222" i="2"/>
  <c r="AG222" i="2"/>
  <c r="W222" i="2"/>
  <c r="AM222" i="2" s="1"/>
  <c r="S222" i="2"/>
  <c r="R222" i="2"/>
  <c r="AM221" i="2"/>
  <c r="AL221" i="2"/>
  <c r="AK221" i="2"/>
  <c r="AJ221" i="2"/>
  <c r="AI221" i="2"/>
  <c r="AH221" i="2"/>
  <c r="AG221" i="2"/>
  <c r="W221" i="2"/>
  <c r="S221" i="2"/>
  <c r="R221" i="2"/>
  <c r="L220" i="2"/>
  <c r="K220" i="2"/>
  <c r="J220" i="2"/>
  <c r="I220" i="2"/>
  <c r="H220" i="2"/>
  <c r="G220" i="2"/>
  <c r="F220" i="2"/>
  <c r="E220" i="2"/>
  <c r="D220" i="2"/>
  <c r="C220" i="2"/>
  <c r="B220" i="2"/>
  <c r="AM219" i="2"/>
  <c r="AL219" i="2"/>
  <c r="AK219" i="2"/>
  <c r="AJ219" i="2"/>
  <c r="AI219" i="2"/>
  <c r="AH219" i="2"/>
  <c r="AG219" i="2"/>
  <c r="W219" i="2"/>
  <c r="S219" i="2"/>
  <c r="S220" i="2" s="1"/>
  <c r="R219" i="2"/>
  <c r="R220" i="2" s="1"/>
  <c r="AL218" i="2"/>
  <c r="AK218" i="2"/>
  <c r="AJ218" i="2"/>
  <c r="AI218" i="2"/>
  <c r="AH218" i="2"/>
  <c r="AG218" i="2"/>
  <c r="W218" i="2"/>
  <c r="AM218" i="2" s="1"/>
  <c r="S218" i="2"/>
  <c r="R218" i="2"/>
  <c r="AM217" i="2"/>
  <c r="AL217" i="2"/>
  <c r="AK217" i="2"/>
  <c r="AJ217" i="2"/>
  <c r="AI217" i="2"/>
  <c r="AH217" i="2"/>
  <c r="AG217" i="2"/>
  <c r="W217" i="2"/>
  <c r="S217" i="2"/>
  <c r="R217" i="2"/>
  <c r="AL216" i="2"/>
  <c r="AK216" i="2"/>
  <c r="AJ216" i="2"/>
  <c r="AI216" i="2"/>
  <c r="AH216" i="2"/>
  <c r="AG216" i="2"/>
  <c r="W216" i="2"/>
  <c r="AM216" i="2" s="1"/>
  <c r="S216" i="2"/>
  <c r="R216" i="2"/>
  <c r="AM215" i="2"/>
  <c r="AL215" i="2"/>
  <c r="AK215" i="2"/>
  <c r="AJ215" i="2"/>
  <c r="AI215" i="2"/>
  <c r="AH215" i="2"/>
  <c r="AG215" i="2"/>
  <c r="W215" i="2"/>
  <c r="S215" i="2"/>
  <c r="R215" i="2"/>
  <c r="AL214" i="2"/>
  <c r="AK214" i="2"/>
  <c r="AJ214" i="2"/>
  <c r="AI214" i="2"/>
  <c r="AH214" i="2"/>
  <c r="AG214" i="2"/>
  <c r="W214" i="2"/>
  <c r="AM214" i="2" s="1"/>
  <c r="S214" i="2"/>
  <c r="R214" i="2"/>
  <c r="AM213" i="2"/>
  <c r="AL213" i="2"/>
  <c r="AK213" i="2"/>
  <c r="AJ213" i="2"/>
  <c r="AI213" i="2"/>
  <c r="AH213" i="2"/>
  <c r="AG213" i="2"/>
  <c r="W213" i="2"/>
  <c r="S213" i="2"/>
  <c r="R213" i="2"/>
  <c r="AL212" i="2"/>
  <c r="AK212" i="2"/>
  <c r="AJ212" i="2"/>
  <c r="AI212" i="2"/>
  <c r="AH212" i="2"/>
  <c r="AG212" i="2"/>
  <c r="W212" i="2"/>
  <c r="AM212" i="2" s="1"/>
  <c r="S212" i="2"/>
  <c r="R212" i="2"/>
  <c r="AM211" i="2"/>
  <c r="AL211" i="2"/>
  <c r="AK211" i="2"/>
  <c r="AJ211" i="2"/>
  <c r="AI211" i="2"/>
  <c r="AH211" i="2"/>
  <c r="AG211" i="2"/>
  <c r="W211" i="2"/>
  <c r="S211" i="2"/>
  <c r="R211" i="2"/>
  <c r="AL210" i="2"/>
  <c r="AK210" i="2"/>
  <c r="AJ210" i="2"/>
  <c r="AI210" i="2"/>
  <c r="AH210" i="2"/>
  <c r="AG210" i="2"/>
  <c r="W210" i="2"/>
  <c r="AM210" i="2" s="1"/>
  <c r="S210" i="2"/>
  <c r="R210" i="2"/>
  <c r="AM209" i="2"/>
  <c r="AL209" i="2"/>
  <c r="AK209" i="2"/>
  <c r="AJ209" i="2"/>
  <c r="AI209" i="2"/>
  <c r="AH209" i="2"/>
  <c r="AG209" i="2"/>
  <c r="W209" i="2"/>
  <c r="S209" i="2"/>
  <c r="R209" i="2"/>
  <c r="AL208" i="2"/>
  <c r="AK208" i="2"/>
  <c r="AJ208" i="2"/>
  <c r="AI208" i="2"/>
  <c r="AH208" i="2"/>
  <c r="AG208" i="2"/>
  <c r="W208" i="2"/>
  <c r="AM208" i="2" s="1"/>
  <c r="S208" i="2"/>
  <c r="R208" i="2"/>
  <c r="R207" i="2"/>
  <c r="L207" i="2"/>
  <c r="K207" i="2"/>
  <c r="J207" i="2"/>
  <c r="I207" i="2"/>
  <c r="H207" i="2"/>
  <c r="G207" i="2"/>
  <c r="F207" i="2"/>
  <c r="E207" i="2"/>
  <c r="D207" i="2"/>
  <c r="C207" i="2"/>
  <c r="B207" i="2"/>
  <c r="AM206" i="2"/>
  <c r="AL206" i="2"/>
  <c r="AK206" i="2"/>
  <c r="AJ206" i="2"/>
  <c r="AI206" i="2"/>
  <c r="AH206" i="2"/>
  <c r="AG206" i="2"/>
  <c r="W206" i="2"/>
  <c r="S206" i="2"/>
  <c r="S207" i="2" s="1"/>
  <c r="R206" i="2"/>
  <c r="AL205" i="2"/>
  <c r="AK205" i="2"/>
  <c r="AJ205" i="2"/>
  <c r="AI205" i="2"/>
  <c r="AH205" i="2"/>
  <c r="AG205" i="2"/>
  <c r="W205" i="2"/>
  <c r="AM205" i="2" s="1"/>
  <c r="S205" i="2"/>
  <c r="R205" i="2"/>
  <c r="AM204" i="2"/>
  <c r="AL204" i="2"/>
  <c r="AK204" i="2"/>
  <c r="AJ204" i="2"/>
  <c r="AI204" i="2"/>
  <c r="AH204" i="2"/>
  <c r="AG204" i="2"/>
  <c r="W204" i="2"/>
  <c r="S204" i="2"/>
  <c r="R204" i="2"/>
  <c r="AL203" i="2"/>
  <c r="AK203" i="2"/>
  <c r="AJ203" i="2"/>
  <c r="AI203" i="2"/>
  <c r="AH203" i="2"/>
  <c r="AG203" i="2"/>
  <c r="W203" i="2"/>
  <c r="AM203" i="2" s="1"/>
  <c r="S203" i="2"/>
  <c r="R203" i="2"/>
  <c r="AM202" i="2"/>
  <c r="AL202" i="2"/>
  <c r="AK202" i="2"/>
  <c r="AJ202" i="2"/>
  <c r="AI202" i="2"/>
  <c r="AH202" i="2"/>
  <c r="AG202" i="2"/>
  <c r="W202" i="2"/>
  <c r="S202" i="2"/>
  <c r="R202" i="2"/>
  <c r="AL201" i="2"/>
  <c r="AK201" i="2"/>
  <c r="AJ201" i="2"/>
  <c r="AI201" i="2"/>
  <c r="AH201" i="2"/>
  <c r="AG201" i="2"/>
  <c r="W201" i="2"/>
  <c r="AM201" i="2" s="1"/>
  <c r="S201" i="2"/>
  <c r="R201" i="2"/>
  <c r="AM200" i="2"/>
  <c r="AL200" i="2"/>
  <c r="AK200" i="2"/>
  <c r="AJ200" i="2"/>
  <c r="AI200" i="2"/>
  <c r="AH200" i="2"/>
  <c r="AG200" i="2"/>
  <c r="W200" i="2"/>
  <c r="S200" i="2"/>
  <c r="R200" i="2"/>
  <c r="AL199" i="2"/>
  <c r="AK199" i="2"/>
  <c r="AJ199" i="2"/>
  <c r="AI199" i="2"/>
  <c r="AH199" i="2"/>
  <c r="AG199" i="2"/>
  <c r="W199" i="2"/>
  <c r="AM199" i="2" s="1"/>
  <c r="S199" i="2"/>
  <c r="R199" i="2"/>
  <c r="AM198" i="2"/>
  <c r="AL198" i="2"/>
  <c r="AK198" i="2"/>
  <c r="AJ198" i="2"/>
  <c r="AI198" i="2"/>
  <c r="AH198" i="2"/>
  <c r="AG198" i="2"/>
  <c r="W198" i="2"/>
  <c r="S198" i="2"/>
  <c r="R198" i="2"/>
  <c r="AL197" i="2"/>
  <c r="AK197" i="2"/>
  <c r="AJ197" i="2"/>
  <c r="AI197" i="2"/>
  <c r="AH197" i="2"/>
  <c r="AG197" i="2"/>
  <c r="W197" i="2"/>
  <c r="AM197" i="2" s="1"/>
  <c r="S197" i="2"/>
  <c r="R197" i="2"/>
  <c r="AM196" i="2"/>
  <c r="AL196" i="2"/>
  <c r="AK196" i="2"/>
  <c r="AJ196" i="2"/>
  <c r="AI196" i="2"/>
  <c r="AH196" i="2"/>
  <c r="AG196" i="2"/>
  <c r="W196" i="2"/>
  <c r="S196" i="2"/>
  <c r="R196" i="2"/>
  <c r="AL195" i="2"/>
  <c r="AK195" i="2"/>
  <c r="AJ195" i="2"/>
  <c r="AI195" i="2"/>
  <c r="AH195" i="2"/>
  <c r="AG195" i="2"/>
  <c r="W195" i="2"/>
  <c r="AM195" i="2" s="1"/>
  <c r="S195" i="2"/>
  <c r="R195" i="2"/>
  <c r="S194" i="2"/>
  <c r="L194" i="2"/>
  <c r="K194" i="2"/>
  <c r="J194" i="2"/>
  <c r="I194" i="2"/>
  <c r="H194" i="2"/>
  <c r="G194" i="2"/>
  <c r="F194" i="2"/>
  <c r="E194" i="2"/>
  <c r="D194" i="2"/>
  <c r="C194" i="2"/>
  <c r="B194" i="2"/>
  <c r="AL193" i="2"/>
  <c r="AK193" i="2"/>
  <c r="AJ193" i="2"/>
  <c r="AI193" i="2"/>
  <c r="AH193" i="2"/>
  <c r="AG193" i="2"/>
  <c r="W193" i="2"/>
  <c r="AM193" i="2" s="1"/>
  <c r="S193" i="2"/>
  <c r="R193" i="2"/>
  <c r="AM192" i="2"/>
  <c r="AL192" i="2"/>
  <c r="AK192" i="2"/>
  <c r="AJ192" i="2"/>
  <c r="AI192" i="2"/>
  <c r="AH192" i="2"/>
  <c r="AG192" i="2"/>
  <c r="W192" i="2"/>
  <c r="S192" i="2"/>
  <c r="R192" i="2"/>
  <c r="AL191" i="2"/>
  <c r="AK191" i="2"/>
  <c r="AJ191" i="2"/>
  <c r="AI191" i="2"/>
  <c r="AH191" i="2"/>
  <c r="AG191" i="2"/>
  <c r="W191" i="2"/>
  <c r="AM191" i="2" s="1"/>
  <c r="S191" i="2"/>
  <c r="R191" i="2"/>
  <c r="AM190" i="2"/>
  <c r="AL190" i="2"/>
  <c r="AK190" i="2"/>
  <c r="AJ190" i="2"/>
  <c r="AI190" i="2"/>
  <c r="AH190" i="2"/>
  <c r="AG190" i="2"/>
  <c r="W190" i="2"/>
  <c r="S190" i="2"/>
  <c r="R190" i="2"/>
  <c r="AL189" i="2"/>
  <c r="AK189" i="2"/>
  <c r="AJ189" i="2"/>
  <c r="AI189" i="2"/>
  <c r="AH189" i="2"/>
  <c r="AG189" i="2"/>
  <c r="W189" i="2"/>
  <c r="AM189" i="2" s="1"/>
  <c r="S189" i="2"/>
  <c r="R189" i="2"/>
  <c r="AM188" i="2"/>
  <c r="AL188" i="2"/>
  <c r="AK188" i="2"/>
  <c r="AJ188" i="2"/>
  <c r="AI188" i="2"/>
  <c r="AH188" i="2"/>
  <c r="AG188" i="2"/>
  <c r="W188" i="2"/>
  <c r="S188" i="2"/>
  <c r="R188" i="2"/>
  <c r="AL187" i="2"/>
  <c r="AK187" i="2"/>
  <c r="AJ187" i="2"/>
  <c r="AI187" i="2"/>
  <c r="AH187" i="2"/>
  <c r="AG187" i="2"/>
  <c r="W187" i="2"/>
  <c r="AM187" i="2" s="1"/>
  <c r="S187" i="2"/>
  <c r="R187" i="2"/>
  <c r="AM186" i="2"/>
  <c r="AL186" i="2"/>
  <c r="AK186" i="2"/>
  <c r="AJ186" i="2"/>
  <c r="AI186" i="2"/>
  <c r="AH186" i="2"/>
  <c r="AG186" i="2"/>
  <c r="W186" i="2"/>
  <c r="S186" i="2"/>
  <c r="R186" i="2"/>
  <c r="AL185" i="2"/>
  <c r="AK185" i="2"/>
  <c r="AJ185" i="2"/>
  <c r="AI185" i="2"/>
  <c r="AH185" i="2"/>
  <c r="AG185" i="2"/>
  <c r="W185" i="2"/>
  <c r="AM185" i="2" s="1"/>
  <c r="S185" i="2"/>
  <c r="R185" i="2"/>
  <c r="AM184" i="2"/>
  <c r="AL184" i="2"/>
  <c r="AK184" i="2"/>
  <c r="AJ184" i="2"/>
  <c r="AI184" i="2"/>
  <c r="AH184" i="2"/>
  <c r="AG184" i="2"/>
  <c r="W184" i="2"/>
  <c r="S184" i="2"/>
  <c r="R184" i="2"/>
  <c r="AL183" i="2"/>
  <c r="AK183" i="2"/>
  <c r="AJ183" i="2"/>
  <c r="AI183" i="2"/>
  <c r="AH183" i="2"/>
  <c r="AG183" i="2"/>
  <c r="W183" i="2"/>
  <c r="AM183" i="2" s="1"/>
  <c r="S183" i="2"/>
  <c r="R183" i="2"/>
  <c r="AM182" i="2"/>
  <c r="AL182" i="2"/>
  <c r="AK182" i="2"/>
  <c r="AJ182" i="2"/>
  <c r="AI182" i="2"/>
  <c r="AH182" i="2"/>
  <c r="AG182" i="2"/>
  <c r="W182" i="2"/>
  <c r="S182" i="2"/>
  <c r="R182" i="2"/>
  <c r="R194" i="2" s="1"/>
  <c r="L181" i="2"/>
  <c r="K181" i="2"/>
  <c r="J181" i="2"/>
  <c r="I181" i="2"/>
  <c r="H181" i="2"/>
  <c r="G181" i="2"/>
  <c r="F181" i="2"/>
  <c r="E181" i="2"/>
  <c r="D181" i="2"/>
  <c r="C181" i="2"/>
  <c r="B181" i="2"/>
  <c r="AL180" i="2"/>
  <c r="AK180" i="2"/>
  <c r="AJ180" i="2"/>
  <c r="AI180" i="2"/>
  <c r="AH180" i="2"/>
  <c r="AG180" i="2"/>
  <c r="W180" i="2"/>
  <c r="AM180" i="2" s="1"/>
  <c r="S180" i="2"/>
  <c r="R180" i="2"/>
  <c r="R181" i="2" s="1"/>
  <c r="AM179" i="2"/>
  <c r="AL179" i="2"/>
  <c r="AK179" i="2"/>
  <c r="AJ179" i="2"/>
  <c r="AI179" i="2"/>
  <c r="AH179" i="2"/>
  <c r="AG179" i="2"/>
  <c r="W179" i="2"/>
  <c r="S179" i="2"/>
  <c r="R179" i="2"/>
  <c r="AL178" i="2"/>
  <c r="AK178" i="2"/>
  <c r="AJ178" i="2"/>
  <c r="AI178" i="2"/>
  <c r="AH178" i="2"/>
  <c r="AG178" i="2"/>
  <c r="W178" i="2"/>
  <c r="AM178" i="2" s="1"/>
  <c r="S178" i="2"/>
  <c r="R178" i="2"/>
  <c r="AM177" i="2"/>
  <c r="AL177" i="2"/>
  <c r="AK177" i="2"/>
  <c r="AJ177" i="2"/>
  <c r="AI177" i="2"/>
  <c r="AH177" i="2"/>
  <c r="AG177" i="2"/>
  <c r="W177" i="2"/>
  <c r="S177" i="2"/>
  <c r="R177" i="2"/>
  <c r="AL176" i="2"/>
  <c r="AK176" i="2"/>
  <c r="AJ176" i="2"/>
  <c r="AI176" i="2"/>
  <c r="AH176" i="2"/>
  <c r="AG176" i="2"/>
  <c r="W176" i="2"/>
  <c r="AM176" i="2" s="1"/>
  <c r="S176" i="2"/>
  <c r="R176" i="2"/>
  <c r="AM175" i="2"/>
  <c r="AL175" i="2"/>
  <c r="AK175" i="2"/>
  <c r="AJ175" i="2"/>
  <c r="AI175" i="2"/>
  <c r="AH175" i="2"/>
  <c r="AG175" i="2"/>
  <c r="W175" i="2"/>
  <c r="S175" i="2"/>
  <c r="R175" i="2"/>
  <c r="AL174" i="2"/>
  <c r="AK174" i="2"/>
  <c r="AJ174" i="2"/>
  <c r="AI174" i="2"/>
  <c r="AH174" i="2"/>
  <c r="AG174" i="2"/>
  <c r="W174" i="2"/>
  <c r="AM174" i="2" s="1"/>
  <c r="S174" i="2"/>
  <c r="R174" i="2"/>
  <c r="AM173" i="2"/>
  <c r="AL173" i="2"/>
  <c r="AK173" i="2"/>
  <c r="AJ173" i="2"/>
  <c r="AI173" i="2"/>
  <c r="AH173" i="2"/>
  <c r="AG173" i="2"/>
  <c r="W173" i="2"/>
  <c r="S173" i="2"/>
  <c r="R173" i="2"/>
  <c r="AL172" i="2"/>
  <c r="AK172" i="2"/>
  <c r="AJ172" i="2"/>
  <c r="AI172" i="2"/>
  <c r="AH172" i="2"/>
  <c r="AG172" i="2"/>
  <c r="W172" i="2"/>
  <c r="AM172" i="2" s="1"/>
  <c r="S172" i="2"/>
  <c r="R172" i="2"/>
  <c r="AM171" i="2"/>
  <c r="AL171" i="2"/>
  <c r="AK171" i="2"/>
  <c r="AJ171" i="2"/>
  <c r="AI171" i="2"/>
  <c r="AH171" i="2"/>
  <c r="AG171" i="2"/>
  <c r="W171" i="2"/>
  <c r="S171" i="2"/>
  <c r="R171" i="2"/>
  <c r="AL170" i="2"/>
  <c r="AK170" i="2"/>
  <c r="AJ170" i="2"/>
  <c r="AI170" i="2"/>
  <c r="AH170" i="2"/>
  <c r="AG170" i="2"/>
  <c r="W170" i="2"/>
  <c r="AM170" i="2" s="1"/>
  <c r="S170" i="2"/>
  <c r="R170" i="2"/>
  <c r="AM169" i="2"/>
  <c r="AL169" i="2"/>
  <c r="AK169" i="2"/>
  <c r="AJ169" i="2"/>
  <c r="AI169" i="2"/>
  <c r="AH169" i="2"/>
  <c r="AG169" i="2"/>
  <c r="W169" i="2"/>
  <c r="S169" i="2"/>
  <c r="S181" i="2" s="1"/>
  <c r="R169" i="2"/>
  <c r="L168" i="2"/>
  <c r="K168" i="2"/>
  <c r="J168" i="2"/>
  <c r="I168" i="2"/>
  <c r="H168" i="2"/>
  <c r="G168" i="2"/>
  <c r="F168" i="2"/>
  <c r="E168" i="2"/>
  <c r="D168" i="2"/>
  <c r="C168" i="2"/>
  <c r="B168" i="2"/>
  <c r="AM167" i="2"/>
  <c r="AL167" i="2"/>
  <c r="AK167" i="2"/>
  <c r="AJ167" i="2"/>
  <c r="AI167" i="2"/>
  <c r="AH167" i="2"/>
  <c r="AG167" i="2"/>
  <c r="W167" i="2"/>
  <c r="S167" i="2"/>
  <c r="S168" i="2" s="1"/>
  <c r="R167" i="2"/>
  <c r="R168" i="2" s="1"/>
  <c r="AL166" i="2"/>
  <c r="AK166" i="2"/>
  <c r="AJ166" i="2"/>
  <c r="AI166" i="2"/>
  <c r="AH166" i="2"/>
  <c r="AG166" i="2"/>
  <c r="W166" i="2"/>
  <c r="AM166" i="2" s="1"/>
  <c r="S166" i="2"/>
  <c r="R166" i="2"/>
  <c r="AM165" i="2"/>
  <c r="AL165" i="2"/>
  <c r="AK165" i="2"/>
  <c r="AJ165" i="2"/>
  <c r="AI165" i="2"/>
  <c r="AH165" i="2"/>
  <c r="AG165" i="2"/>
  <c r="W165" i="2"/>
  <c r="S165" i="2"/>
  <c r="R165" i="2"/>
  <c r="AL164" i="2"/>
  <c r="AK164" i="2"/>
  <c r="AJ164" i="2"/>
  <c r="AI164" i="2"/>
  <c r="AH164" i="2"/>
  <c r="AG164" i="2"/>
  <c r="W164" i="2"/>
  <c r="AM164" i="2" s="1"/>
  <c r="S164" i="2"/>
  <c r="R164" i="2"/>
  <c r="AM163" i="2"/>
  <c r="AL163" i="2"/>
  <c r="AK163" i="2"/>
  <c r="AJ163" i="2"/>
  <c r="AI163" i="2"/>
  <c r="AH163" i="2"/>
  <c r="AG163" i="2"/>
  <c r="W163" i="2"/>
  <c r="S163" i="2"/>
  <c r="R163" i="2"/>
  <c r="AL162" i="2"/>
  <c r="AK162" i="2"/>
  <c r="AJ162" i="2"/>
  <c r="AI162" i="2"/>
  <c r="AH162" i="2"/>
  <c r="AG162" i="2"/>
  <c r="W162" i="2"/>
  <c r="AM162" i="2" s="1"/>
  <c r="S162" i="2"/>
  <c r="R162" i="2"/>
  <c r="AM161" i="2"/>
  <c r="AL161" i="2"/>
  <c r="AK161" i="2"/>
  <c r="AJ161" i="2"/>
  <c r="AI161" i="2"/>
  <c r="AH161" i="2"/>
  <c r="AG161" i="2"/>
  <c r="W161" i="2"/>
  <c r="S161" i="2"/>
  <c r="R161" i="2"/>
  <c r="AL160" i="2"/>
  <c r="AK160" i="2"/>
  <c r="AJ160" i="2"/>
  <c r="AI160" i="2"/>
  <c r="AH160" i="2"/>
  <c r="AG160" i="2"/>
  <c r="W160" i="2"/>
  <c r="AM160" i="2" s="1"/>
  <c r="S160" i="2"/>
  <c r="R160" i="2"/>
  <c r="AM159" i="2"/>
  <c r="AL159" i="2"/>
  <c r="AK159" i="2"/>
  <c r="AJ159" i="2"/>
  <c r="AI159" i="2"/>
  <c r="AH159" i="2"/>
  <c r="AG159" i="2"/>
  <c r="W159" i="2"/>
  <c r="S159" i="2"/>
  <c r="R159" i="2"/>
  <c r="AL158" i="2"/>
  <c r="AK158" i="2"/>
  <c r="AJ158" i="2"/>
  <c r="AI158" i="2"/>
  <c r="AH158" i="2"/>
  <c r="AG158" i="2"/>
  <c r="W158" i="2"/>
  <c r="AM158" i="2" s="1"/>
  <c r="S158" i="2"/>
  <c r="R158" i="2"/>
  <c r="AM157" i="2"/>
  <c r="AL157" i="2"/>
  <c r="AK157" i="2"/>
  <c r="AJ157" i="2"/>
  <c r="AI157" i="2"/>
  <c r="AH157" i="2"/>
  <c r="AG157" i="2"/>
  <c r="W157" i="2"/>
  <c r="S157" i="2"/>
  <c r="R157" i="2"/>
  <c r="AL156" i="2"/>
  <c r="AK156" i="2"/>
  <c r="AJ156" i="2"/>
  <c r="AI156" i="2"/>
  <c r="AH156" i="2"/>
  <c r="AG156" i="2"/>
  <c r="W156" i="2"/>
  <c r="AM156" i="2" s="1"/>
  <c r="S156" i="2"/>
  <c r="R156" i="2"/>
  <c r="AM155" i="2"/>
  <c r="AL155" i="2"/>
  <c r="AK155" i="2"/>
  <c r="AJ155" i="2"/>
  <c r="AI155" i="2"/>
  <c r="AH155" i="2"/>
  <c r="AG155" i="2"/>
  <c r="W155" i="2"/>
  <c r="S155" i="2"/>
  <c r="R155" i="2"/>
  <c r="AL154" i="2"/>
  <c r="AK154" i="2"/>
  <c r="AJ154" i="2"/>
  <c r="AI154" i="2"/>
  <c r="AH154" i="2"/>
  <c r="AG154" i="2"/>
  <c r="W154" i="2"/>
  <c r="AM154" i="2" s="1"/>
  <c r="S154" i="2"/>
  <c r="R154" i="2"/>
  <c r="AM153" i="2"/>
  <c r="AL153" i="2"/>
  <c r="AK153" i="2"/>
  <c r="AJ153" i="2"/>
  <c r="AI153" i="2"/>
  <c r="AH153" i="2"/>
  <c r="AG153" i="2"/>
  <c r="W153" i="2"/>
  <c r="S153" i="2"/>
  <c r="R153" i="2"/>
  <c r="AL152" i="2"/>
  <c r="AK152" i="2"/>
  <c r="AJ152" i="2"/>
  <c r="AI152" i="2"/>
  <c r="AH152" i="2"/>
  <c r="AG152" i="2"/>
  <c r="W152" i="2"/>
  <c r="AM152" i="2" s="1"/>
  <c r="S152" i="2"/>
  <c r="R152" i="2"/>
  <c r="AM151" i="2"/>
  <c r="AL151" i="2"/>
  <c r="AK151" i="2"/>
  <c r="AJ151" i="2"/>
  <c r="AI151" i="2"/>
  <c r="AH151" i="2"/>
  <c r="AG151" i="2"/>
  <c r="W151" i="2"/>
  <c r="S151" i="2"/>
  <c r="R151" i="2"/>
  <c r="AL150" i="2"/>
  <c r="AK150" i="2"/>
  <c r="AJ150" i="2"/>
  <c r="AI150" i="2"/>
  <c r="AH150" i="2"/>
  <c r="AG150" i="2"/>
  <c r="W150" i="2"/>
  <c r="AM150" i="2" s="1"/>
  <c r="S150" i="2"/>
  <c r="R150" i="2"/>
  <c r="AM149" i="2"/>
  <c r="AL149" i="2"/>
  <c r="AK149" i="2"/>
  <c r="AJ149" i="2"/>
  <c r="AI149" i="2"/>
  <c r="AH149" i="2"/>
  <c r="AG149" i="2"/>
  <c r="W149" i="2"/>
  <c r="S149" i="2"/>
  <c r="R149" i="2"/>
  <c r="AL148" i="2"/>
  <c r="AK148" i="2"/>
  <c r="AJ148" i="2"/>
  <c r="AI148" i="2"/>
  <c r="AH148" i="2"/>
  <c r="AG148" i="2"/>
  <c r="W148" i="2"/>
  <c r="AM148" i="2" s="1"/>
  <c r="S148" i="2"/>
  <c r="R148" i="2"/>
  <c r="AM147" i="2"/>
  <c r="AL147" i="2"/>
  <c r="AK147" i="2"/>
  <c r="AJ147" i="2"/>
  <c r="AI147" i="2"/>
  <c r="AH147" i="2"/>
  <c r="AG147" i="2"/>
  <c r="W147" i="2"/>
  <c r="S147" i="2"/>
  <c r="R147" i="2"/>
  <c r="AL146" i="2"/>
  <c r="AK146" i="2"/>
  <c r="AJ146" i="2"/>
  <c r="AI146" i="2"/>
  <c r="AH146" i="2"/>
  <c r="AG146" i="2"/>
  <c r="W146" i="2"/>
  <c r="AM146" i="2" s="1"/>
  <c r="S146" i="2"/>
  <c r="R146" i="2"/>
  <c r="AM145" i="2"/>
  <c r="AL145" i="2"/>
  <c r="AK145" i="2"/>
  <c r="AJ145" i="2"/>
  <c r="AI145" i="2"/>
  <c r="AH145" i="2"/>
  <c r="AG145" i="2"/>
  <c r="W145" i="2"/>
  <c r="S145" i="2"/>
  <c r="R145" i="2"/>
  <c r="AL144" i="2"/>
  <c r="AK144" i="2"/>
  <c r="AJ144" i="2"/>
  <c r="AI144" i="2"/>
  <c r="AH144" i="2"/>
  <c r="AG144" i="2"/>
  <c r="W144" i="2"/>
  <c r="AM144" i="2" s="1"/>
  <c r="S144" i="2"/>
  <c r="R144" i="2"/>
  <c r="AM143" i="2"/>
  <c r="AL143" i="2"/>
  <c r="AK143" i="2"/>
  <c r="AJ143" i="2"/>
  <c r="AI143" i="2"/>
  <c r="AH143" i="2"/>
  <c r="AG143" i="2"/>
  <c r="W143" i="2"/>
  <c r="S143" i="2"/>
  <c r="R143" i="2"/>
  <c r="AL142" i="2"/>
  <c r="AK142" i="2"/>
  <c r="AJ142" i="2"/>
  <c r="AI142" i="2"/>
  <c r="AH142" i="2"/>
  <c r="AG142" i="2"/>
  <c r="W142" i="2"/>
  <c r="AM142" i="2" s="1"/>
  <c r="S142" i="2"/>
  <c r="R142" i="2"/>
  <c r="AM141" i="2"/>
  <c r="AL141" i="2"/>
  <c r="AK141" i="2"/>
  <c r="AJ141" i="2"/>
  <c r="AI141" i="2"/>
  <c r="AH141" i="2"/>
  <c r="AG141" i="2"/>
  <c r="W141" i="2"/>
  <c r="S141" i="2"/>
  <c r="R141" i="2"/>
  <c r="AL140" i="2"/>
  <c r="AK140" i="2"/>
  <c r="AJ140" i="2"/>
  <c r="AI140" i="2"/>
  <c r="AH140" i="2"/>
  <c r="AG140" i="2"/>
  <c r="W140" i="2"/>
  <c r="AM140" i="2" s="1"/>
  <c r="S140" i="2"/>
  <c r="R140" i="2"/>
  <c r="AM139" i="2"/>
  <c r="AL139" i="2"/>
  <c r="AK139" i="2"/>
  <c r="AJ139" i="2"/>
  <c r="AI139" i="2"/>
  <c r="AH139" i="2"/>
  <c r="AG139" i="2"/>
  <c r="W139" i="2"/>
  <c r="S139" i="2"/>
  <c r="R139" i="2"/>
  <c r="AL138" i="2"/>
  <c r="AK138" i="2"/>
  <c r="AJ138" i="2"/>
  <c r="AI138" i="2"/>
  <c r="AH138" i="2"/>
  <c r="AG138" i="2"/>
  <c r="W138" i="2"/>
  <c r="AM138" i="2" s="1"/>
  <c r="S138" i="2"/>
  <c r="R138" i="2"/>
  <c r="AM137" i="2"/>
  <c r="AL137" i="2"/>
  <c r="AK137" i="2"/>
  <c r="AJ137" i="2"/>
  <c r="AI137" i="2"/>
  <c r="AH137" i="2"/>
  <c r="AG137" i="2"/>
  <c r="W137" i="2"/>
  <c r="S137" i="2"/>
  <c r="R137" i="2"/>
  <c r="AL136" i="2"/>
  <c r="AK136" i="2"/>
  <c r="AJ136" i="2"/>
  <c r="AI136" i="2"/>
  <c r="AH136" i="2"/>
  <c r="AG136" i="2"/>
  <c r="W136" i="2"/>
  <c r="AM136" i="2" s="1"/>
  <c r="S136" i="2"/>
  <c r="R136" i="2"/>
  <c r="AM135" i="2"/>
  <c r="AL135" i="2"/>
  <c r="AK135" i="2"/>
  <c r="AJ135" i="2"/>
  <c r="AI135" i="2"/>
  <c r="AH135" i="2"/>
  <c r="AG135" i="2"/>
  <c r="W135" i="2"/>
  <c r="S135" i="2"/>
  <c r="R135" i="2"/>
  <c r="AL134" i="2"/>
  <c r="AK134" i="2"/>
  <c r="AJ134" i="2"/>
  <c r="AI134" i="2"/>
  <c r="AH134" i="2"/>
  <c r="AG134" i="2"/>
  <c r="W134" i="2"/>
  <c r="AM134" i="2" s="1"/>
  <c r="S134" i="2"/>
  <c r="R134" i="2"/>
  <c r="AM133" i="2"/>
  <c r="AL133" i="2"/>
  <c r="AK133" i="2"/>
  <c r="AJ133" i="2"/>
  <c r="AI133" i="2"/>
  <c r="AH133" i="2"/>
  <c r="AG133" i="2"/>
  <c r="W133" i="2"/>
  <c r="S133" i="2"/>
  <c r="R133" i="2"/>
  <c r="AL132" i="2"/>
  <c r="AK132" i="2"/>
  <c r="AJ132" i="2"/>
  <c r="AI132" i="2"/>
  <c r="AH132" i="2"/>
  <c r="AG132" i="2"/>
  <c r="W132" i="2"/>
  <c r="AM132" i="2" s="1"/>
  <c r="S132" i="2"/>
  <c r="R132" i="2"/>
  <c r="R131" i="2"/>
  <c r="L131" i="2"/>
  <c r="K131" i="2"/>
  <c r="J131" i="2"/>
  <c r="I131" i="2"/>
  <c r="H131" i="2"/>
  <c r="G131" i="2"/>
  <c r="F131" i="2"/>
  <c r="E131" i="2"/>
  <c r="D131" i="2"/>
  <c r="C131" i="2"/>
  <c r="B131" i="2"/>
  <c r="AM130" i="2"/>
  <c r="AL130" i="2"/>
  <c r="AK130" i="2"/>
  <c r="AJ130" i="2"/>
  <c r="AI130" i="2"/>
  <c r="AH130" i="2"/>
  <c r="AG130" i="2"/>
  <c r="W130" i="2"/>
  <c r="S130" i="2"/>
  <c r="S131" i="2" s="1"/>
  <c r="R130" i="2"/>
  <c r="AL129" i="2"/>
  <c r="AK129" i="2"/>
  <c r="AJ129" i="2"/>
  <c r="AI129" i="2"/>
  <c r="AH129" i="2"/>
  <c r="AG129" i="2"/>
  <c r="W129" i="2"/>
  <c r="AM129" i="2" s="1"/>
  <c r="S129" i="2"/>
  <c r="R129" i="2"/>
  <c r="AM128" i="2"/>
  <c r="AL128" i="2"/>
  <c r="AK128" i="2"/>
  <c r="AJ128" i="2"/>
  <c r="AI128" i="2"/>
  <c r="AH128" i="2"/>
  <c r="AG128" i="2"/>
  <c r="W128" i="2"/>
  <c r="S128" i="2"/>
  <c r="R128" i="2"/>
  <c r="AL127" i="2"/>
  <c r="AK127" i="2"/>
  <c r="AJ127" i="2"/>
  <c r="AI127" i="2"/>
  <c r="AH127" i="2"/>
  <c r="AG127" i="2"/>
  <c r="W127" i="2"/>
  <c r="AM127" i="2" s="1"/>
  <c r="S127" i="2"/>
  <c r="R127" i="2"/>
  <c r="AM126" i="2"/>
  <c r="AL126" i="2"/>
  <c r="AK126" i="2"/>
  <c r="AJ126" i="2"/>
  <c r="AI126" i="2"/>
  <c r="AH126" i="2"/>
  <c r="AG126" i="2"/>
  <c r="W126" i="2"/>
  <c r="S126" i="2"/>
  <c r="R126" i="2"/>
  <c r="AL125" i="2"/>
  <c r="AK125" i="2"/>
  <c r="AJ125" i="2"/>
  <c r="AI125" i="2"/>
  <c r="AH125" i="2"/>
  <c r="AG125" i="2"/>
  <c r="W125" i="2"/>
  <c r="AM125" i="2" s="1"/>
  <c r="S125" i="2"/>
  <c r="R125" i="2"/>
  <c r="AM124" i="2"/>
  <c r="AL124" i="2"/>
  <c r="AK124" i="2"/>
  <c r="AJ124" i="2"/>
  <c r="AI124" i="2"/>
  <c r="AH124" i="2"/>
  <c r="AG124" i="2"/>
  <c r="W124" i="2"/>
  <c r="S124" i="2"/>
  <c r="R124" i="2"/>
  <c r="AL123" i="2"/>
  <c r="AK123" i="2"/>
  <c r="AJ123" i="2"/>
  <c r="AI123" i="2"/>
  <c r="AH123" i="2"/>
  <c r="AG123" i="2"/>
  <c r="W123" i="2"/>
  <c r="AM123" i="2" s="1"/>
  <c r="S123" i="2"/>
  <c r="R123" i="2"/>
  <c r="AM122" i="2"/>
  <c r="AL122" i="2"/>
  <c r="AK122" i="2"/>
  <c r="AJ122" i="2"/>
  <c r="AI122" i="2"/>
  <c r="AH122" i="2"/>
  <c r="AG122" i="2"/>
  <c r="W122" i="2"/>
  <c r="S122" i="2"/>
  <c r="R122" i="2"/>
  <c r="AL121" i="2"/>
  <c r="AK121" i="2"/>
  <c r="AJ121" i="2"/>
  <c r="AI121" i="2"/>
  <c r="AH121" i="2"/>
  <c r="AG121" i="2"/>
  <c r="W121" i="2"/>
  <c r="AM121" i="2" s="1"/>
  <c r="S121" i="2"/>
  <c r="R121" i="2"/>
  <c r="AM120" i="2"/>
  <c r="AL120" i="2"/>
  <c r="AK120" i="2"/>
  <c r="AJ120" i="2"/>
  <c r="AI120" i="2"/>
  <c r="AH120" i="2"/>
  <c r="AG120" i="2"/>
  <c r="W120" i="2"/>
  <c r="S120" i="2"/>
  <c r="R120" i="2"/>
  <c r="AL119" i="2"/>
  <c r="AK119" i="2"/>
  <c r="AJ119" i="2"/>
  <c r="AI119" i="2"/>
  <c r="AH119" i="2"/>
  <c r="AG119" i="2"/>
  <c r="W119" i="2"/>
  <c r="AM119" i="2" s="1"/>
  <c r="S119" i="2"/>
  <c r="R119" i="2"/>
  <c r="S118" i="2"/>
  <c r="L118" i="2"/>
  <c r="K118" i="2"/>
  <c r="J118" i="2"/>
  <c r="I118" i="2"/>
  <c r="H118" i="2"/>
  <c r="G118" i="2"/>
  <c r="F118" i="2"/>
  <c r="E118" i="2"/>
  <c r="D118" i="2"/>
  <c r="C118" i="2"/>
  <c r="B118" i="2"/>
  <c r="AL117" i="2"/>
  <c r="AK117" i="2"/>
  <c r="AJ117" i="2"/>
  <c r="AI117" i="2"/>
  <c r="AH117" i="2"/>
  <c r="AG117" i="2"/>
  <c r="W117" i="2"/>
  <c r="AM117" i="2" s="1"/>
  <c r="S117" i="2"/>
  <c r="R117" i="2"/>
  <c r="R118" i="2" s="1"/>
  <c r="AM116" i="2"/>
  <c r="AL116" i="2"/>
  <c r="AK116" i="2"/>
  <c r="AJ116" i="2"/>
  <c r="AI116" i="2"/>
  <c r="AH116" i="2"/>
  <c r="AG116" i="2"/>
  <c r="W116" i="2"/>
  <c r="S116" i="2"/>
  <c r="R116" i="2"/>
  <c r="AL115" i="2"/>
  <c r="AK115" i="2"/>
  <c r="AJ115" i="2"/>
  <c r="AI115" i="2"/>
  <c r="AH115" i="2"/>
  <c r="AG115" i="2"/>
  <c r="W115" i="2"/>
  <c r="AM115" i="2" s="1"/>
  <c r="S115" i="2"/>
  <c r="R115" i="2"/>
  <c r="AM114" i="2"/>
  <c r="AL114" i="2"/>
  <c r="AK114" i="2"/>
  <c r="AJ114" i="2"/>
  <c r="AI114" i="2"/>
  <c r="AH114" i="2"/>
  <c r="AG114" i="2"/>
  <c r="W114" i="2"/>
  <c r="S114" i="2"/>
  <c r="R114" i="2"/>
  <c r="AL113" i="2"/>
  <c r="AK113" i="2"/>
  <c r="AJ113" i="2"/>
  <c r="AI113" i="2"/>
  <c r="AH113" i="2"/>
  <c r="AG113" i="2"/>
  <c r="W113" i="2"/>
  <c r="AM113" i="2" s="1"/>
  <c r="S113" i="2"/>
  <c r="R113" i="2"/>
  <c r="AM112" i="2"/>
  <c r="AL112" i="2"/>
  <c r="AK112" i="2"/>
  <c r="AJ112" i="2"/>
  <c r="AI112" i="2"/>
  <c r="AH112" i="2"/>
  <c r="AG112" i="2"/>
  <c r="W112" i="2"/>
  <c r="S112" i="2"/>
  <c r="R112" i="2"/>
  <c r="AL111" i="2"/>
  <c r="AK111" i="2"/>
  <c r="AJ111" i="2"/>
  <c r="AI111" i="2"/>
  <c r="AH111" i="2"/>
  <c r="AG111" i="2"/>
  <c r="W111" i="2"/>
  <c r="AM111" i="2" s="1"/>
  <c r="S111" i="2"/>
  <c r="R111" i="2"/>
  <c r="AM110" i="2"/>
  <c r="AL110" i="2"/>
  <c r="AK110" i="2"/>
  <c r="AJ110" i="2"/>
  <c r="AI110" i="2"/>
  <c r="AH110" i="2"/>
  <c r="AG110" i="2"/>
  <c r="W110" i="2"/>
  <c r="S110" i="2"/>
  <c r="R110" i="2"/>
  <c r="AL109" i="2"/>
  <c r="AK109" i="2"/>
  <c r="AJ109" i="2"/>
  <c r="AI109" i="2"/>
  <c r="AH109" i="2"/>
  <c r="AG109" i="2"/>
  <c r="W109" i="2"/>
  <c r="AM109" i="2" s="1"/>
  <c r="S109" i="2"/>
  <c r="R109" i="2"/>
  <c r="AM108" i="2"/>
  <c r="AL108" i="2"/>
  <c r="AK108" i="2"/>
  <c r="AJ108" i="2"/>
  <c r="AI108" i="2"/>
  <c r="AH108" i="2"/>
  <c r="AG108" i="2"/>
  <c r="W108" i="2"/>
  <c r="S108" i="2"/>
  <c r="R108" i="2"/>
  <c r="AL107" i="2"/>
  <c r="AK107" i="2"/>
  <c r="AJ107" i="2"/>
  <c r="AI107" i="2"/>
  <c r="AH107" i="2"/>
  <c r="AG107" i="2"/>
  <c r="W107" i="2"/>
  <c r="AM107" i="2" s="1"/>
  <c r="S107" i="2"/>
  <c r="R107" i="2"/>
  <c r="AM106" i="2"/>
  <c r="AL106" i="2"/>
  <c r="AK106" i="2"/>
  <c r="AJ106" i="2"/>
  <c r="AI106" i="2"/>
  <c r="AH106" i="2"/>
  <c r="AG106" i="2"/>
  <c r="W106" i="2"/>
  <c r="S106" i="2"/>
  <c r="R106" i="2"/>
  <c r="L105" i="2"/>
  <c r="K105" i="2"/>
  <c r="J105" i="2"/>
  <c r="I105" i="2"/>
  <c r="H105" i="2"/>
  <c r="G105" i="2"/>
  <c r="F105" i="2"/>
  <c r="E105" i="2"/>
  <c r="D105" i="2"/>
  <c r="C105" i="2"/>
  <c r="B105" i="2"/>
  <c r="AL104" i="2"/>
  <c r="AK104" i="2"/>
  <c r="AJ104" i="2"/>
  <c r="AI104" i="2"/>
  <c r="AH104" i="2"/>
  <c r="AG104" i="2"/>
  <c r="W104" i="2"/>
  <c r="AM104" i="2" s="1"/>
  <c r="S104" i="2"/>
  <c r="S105" i="2" s="1"/>
  <c r="R104" i="2"/>
  <c r="R105" i="2" s="1"/>
  <c r="AM103" i="2"/>
  <c r="AL103" i="2"/>
  <c r="AK103" i="2"/>
  <c r="AJ103" i="2"/>
  <c r="AI103" i="2"/>
  <c r="AH103" i="2"/>
  <c r="AG103" i="2"/>
  <c r="W103" i="2"/>
  <c r="S103" i="2"/>
  <c r="R103" i="2"/>
  <c r="AL102" i="2"/>
  <c r="AK102" i="2"/>
  <c r="AJ102" i="2"/>
  <c r="AI102" i="2"/>
  <c r="AH102" i="2"/>
  <c r="AG102" i="2"/>
  <c r="W102" i="2"/>
  <c r="AM102" i="2" s="1"/>
  <c r="S102" i="2"/>
  <c r="R102" i="2"/>
  <c r="AM101" i="2"/>
  <c r="AL101" i="2"/>
  <c r="AK101" i="2"/>
  <c r="AJ101" i="2"/>
  <c r="AI101" i="2"/>
  <c r="AH101" i="2"/>
  <c r="AG101" i="2"/>
  <c r="W101" i="2"/>
  <c r="S101" i="2"/>
  <c r="R101" i="2"/>
  <c r="AL100" i="2"/>
  <c r="AK100" i="2"/>
  <c r="AJ100" i="2"/>
  <c r="AI100" i="2"/>
  <c r="AH100" i="2"/>
  <c r="AG100" i="2"/>
  <c r="W100" i="2"/>
  <c r="AM100" i="2" s="1"/>
  <c r="S100" i="2"/>
  <c r="R100" i="2"/>
  <c r="AM99" i="2"/>
  <c r="AL99" i="2"/>
  <c r="AK99" i="2"/>
  <c r="AJ99" i="2"/>
  <c r="AI99" i="2"/>
  <c r="AH99" i="2"/>
  <c r="AG99" i="2"/>
  <c r="W99" i="2"/>
  <c r="S99" i="2"/>
  <c r="R99" i="2"/>
  <c r="AL98" i="2"/>
  <c r="AK98" i="2"/>
  <c r="AJ98" i="2"/>
  <c r="AI98" i="2"/>
  <c r="AH98" i="2"/>
  <c r="AG98" i="2"/>
  <c r="W98" i="2"/>
  <c r="AM98" i="2" s="1"/>
  <c r="S98" i="2"/>
  <c r="R98" i="2"/>
  <c r="AM97" i="2"/>
  <c r="AL97" i="2"/>
  <c r="AK97" i="2"/>
  <c r="AJ97" i="2"/>
  <c r="AI97" i="2"/>
  <c r="AH97" i="2"/>
  <c r="AG97" i="2"/>
  <c r="W97" i="2"/>
  <c r="S97" i="2"/>
  <c r="R97" i="2"/>
  <c r="AL96" i="2"/>
  <c r="AK96" i="2"/>
  <c r="AJ96" i="2"/>
  <c r="AI96" i="2"/>
  <c r="AH96" i="2"/>
  <c r="AG96" i="2"/>
  <c r="W96" i="2"/>
  <c r="AM96" i="2" s="1"/>
  <c r="S96" i="2"/>
  <c r="R96" i="2"/>
  <c r="AM95" i="2"/>
  <c r="AL95" i="2"/>
  <c r="AK95" i="2"/>
  <c r="AJ95" i="2"/>
  <c r="AI95" i="2"/>
  <c r="AH95" i="2"/>
  <c r="AG95" i="2"/>
  <c r="W95" i="2"/>
  <c r="S95" i="2"/>
  <c r="R95" i="2"/>
  <c r="AL94" i="2"/>
  <c r="AK94" i="2"/>
  <c r="AJ94" i="2"/>
  <c r="AI94" i="2"/>
  <c r="AH94" i="2"/>
  <c r="AG94" i="2"/>
  <c r="W94" i="2"/>
  <c r="AM94" i="2" s="1"/>
  <c r="S94" i="2"/>
  <c r="R94" i="2"/>
  <c r="AM93" i="2"/>
  <c r="AL93" i="2"/>
  <c r="AK93" i="2"/>
  <c r="AJ93" i="2"/>
  <c r="AI93" i="2"/>
  <c r="AH93" i="2"/>
  <c r="AG93" i="2"/>
  <c r="W93" i="2"/>
  <c r="S93" i="2"/>
  <c r="R93" i="2"/>
  <c r="L92" i="2"/>
  <c r="K92" i="2"/>
  <c r="J92" i="2"/>
  <c r="I92" i="2"/>
  <c r="H92" i="2"/>
  <c r="G92" i="2"/>
  <c r="F92" i="2"/>
  <c r="E92" i="2"/>
  <c r="D92" i="2"/>
  <c r="C92" i="2"/>
  <c r="B92" i="2"/>
  <c r="AM91" i="2"/>
  <c r="AL91" i="2"/>
  <c r="AK91" i="2"/>
  <c r="AJ91" i="2"/>
  <c r="AI91" i="2"/>
  <c r="AH91" i="2"/>
  <c r="AG91" i="2"/>
  <c r="W91" i="2"/>
  <c r="S91" i="2"/>
  <c r="S92" i="2" s="1"/>
  <c r="R91" i="2"/>
  <c r="R92" i="2" s="1"/>
  <c r="AL90" i="2"/>
  <c r="AK90" i="2"/>
  <c r="AJ90" i="2"/>
  <c r="AI90" i="2"/>
  <c r="AH90" i="2"/>
  <c r="AG90" i="2"/>
  <c r="W90" i="2"/>
  <c r="AM90" i="2" s="1"/>
  <c r="S90" i="2"/>
  <c r="R90" i="2"/>
  <c r="AM89" i="2"/>
  <c r="AL89" i="2"/>
  <c r="AK89" i="2"/>
  <c r="AJ89" i="2"/>
  <c r="AI89" i="2"/>
  <c r="AH89" i="2"/>
  <c r="AG89" i="2"/>
  <c r="W89" i="2"/>
  <c r="S89" i="2"/>
  <c r="R89" i="2"/>
  <c r="AL88" i="2"/>
  <c r="AK88" i="2"/>
  <c r="AJ88" i="2"/>
  <c r="AI88" i="2"/>
  <c r="AH88" i="2"/>
  <c r="AG88" i="2"/>
  <c r="W88" i="2"/>
  <c r="AM88" i="2" s="1"/>
  <c r="S88" i="2"/>
  <c r="R88" i="2"/>
  <c r="AM87" i="2"/>
  <c r="AL87" i="2"/>
  <c r="AK87" i="2"/>
  <c r="AJ87" i="2"/>
  <c r="AI87" i="2"/>
  <c r="AH87" i="2"/>
  <c r="AG87" i="2"/>
  <c r="W87" i="2"/>
  <c r="S87" i="2"/>
  <c r="R87" i="2"/>
  <c r="AL86" i="2"/>
  <c r="AK86" i="2"/>
  <c r="AJ86" i="2"/>
  <c r="AI86" i="2"/>
  <c r="AH86" i="2"/>
  <c r="AG86" i="2"/>
  <c r="W86" i="2"/>
  <c r="AM86" i="2" s="1"/>
  <c r="S86" i="2"/>
  <c r="R86" i="2"/>
  <c r="AM85" i="2"/>
  <c r="AL85" i="2"/>
  <c r="AK85" i="2"/>
  <c r="AJ85" i="2"/>
  <c r="AI85" i="2"/>
  <c r="AH85" i="2"/>
  <c r="AG85" i="2"/>
  <c r="W85" i="2"/>
  <c r="S85" i="2"/>
  <c r="R85" i="2"/>
  <c r="AL84" i="2"/>
  <c r="AK84" i="2"/>
  <c r="AJ84" i="2"/>
  <c r="AI84" i="2"/>
  <c r="AH84" i="2"/>
  <c r="AG84" i="2"/>
  <c r="W84" i="2"/>
  <c r="AM84" i="2" s="1"/>
  <c r="S84" i="2"/>
  <c r="R84" i="2"/>
  <c r="AM83" i="2"/>
  <c r="AL83" i="2"/>
  <c r="AK83" i="2"/>
  <c r="AJ83" i="2"/>
  <c r="AI83" i="2"/>
  <c r="AH83" i="2"/>
  <c r="AG83" i="2"/>
  <c r="W83" i="2"/>
  <c r="S83" i="2"/>
  <c r="R83" i="2"/>
  <c r="AL82" i="2"/>
  <c r="AK82" i="2"/>
  <c r="AJ82" i="2"/>
  <c r="AI82" i="2"/>
  <c r="AH82" i="2"/>
  <c r="AG82" i="2"/>
  <c r="W82" i="2"/>
  <c r="AM82" i="2" s="1"/>
  <c r="S82" i="2"/>
  <c r="R82" i="2"/>
  <c r="AM81" i="2"/>
  <c r="AL81" i="2"/>
  <c r="AK81" i="2"/>
  <c r="AJ81" i="2"/>
  <c r="AI81" i="2"/>
  <c r="AH81" i="2"/>
  <c r="AG81" i="2"/>
  <c r="W81" i="2"/>
  <c r="S81" i="2"/>
  <c r="R81" i="2"/>
  <c r="AL80" i="2"/>
  <c r="AK80" i="2"/>
  <c r="AJ80" i="2"/>
  <c r="AI80" i="2"/>
  <c r="AH80" i="2"/>
  <c r="AG80" i="2"/>
  <c r="W80" i="2"/>
  <c r="AM80" i="2" s="1"/>
  <c r="S80" i="2"/>
  <c r="R80" i="2"/>
  <c r="R79" i="2"/>
  <c r="L79" i="2"/>
  <c r="K79" i="2"/>
  <c r="J79" i="2"/>
  <c r="I79" i="2"/>
  <c r="H79" i="2"/>
  <c r="G79" i="2"/>
  <c r="F79" i="2"/>
  <c r="E79" i="2"/>
  <c r="D79" i="2"/>
  <c r="C79" i="2"/>
  <c r="B79" i="2"/>
  <c r="AM78" i="2"/>
  <c r="AL78" i="2"/>
  <c r="AK78" i="2"/>
  <c r="AJ78" i="2"/>
  <c r="AI78" i="2"/>
  <c r="AH78" i="2"/>
  <c r="AG78" i="2"/>
  <c r="W78" i="2"/>
  <c r="S78" i="2"/>
  <c r="S79" i="2" s="1"/>
  <c r="R78" i="2"/>
  <c r="AL77" i="2"/>
  <c r="AK77" i="2"/>
  <c r="AJ77" i="2"/>
  <c r="AI77" i="2"/>
  <c r="AH77" i="2"/>
  <c r="AG77" i="2"/>
  <c r="W77" i="2"/>
  <c r="AM77" i="2" s="1"/>
  <c r="S77" i="2"/>
  <c r="R77" i="2"/>
  <c r="AM76" i="2"/>
  <c r="AL76" i="2"/>
  <c r="AK76" i="2"/>
  <c r="AJ76" i="2"/>
  <c r="AI76" i="2"/>
  <c r="AH76" i="2"/>
  <c r="AG76" i="2"/>
  <c r="W76" i="2"/>
  <c r="S76" i="2"/>
  <c r="R76" i="2"/>
  <c r="AL75" i="2"/>
  <c r="AK75" i="2"/>
  <c r="AJ75" i="2"/>
  <c r="AI75" i="2"/>
  <c r="AH75" i="2"/>
  <c r="AG75" i="2"/>
  <c r="W75" i="2"/>
  <c r="AM75" i="2" s="1"/>
  <c r="S75" i="2"/>
  <c r="R75" i="2"/>
  <c r="AM74" i="2"/>
  <c r="AL74" i="2"/>
  <c r="AK74" i="2"/>
  <c r="AJ74" i="2"/>
  <c r="AI74" i="2"/>
  <c r="AH74" i="2"/>
  <c r="AG74" i="2"/>
  <c r="W74" i="2"/>
  <c r="S74" i="2"/>
  <c r="R74" i="2"/>
  <c r="AL73" i="2"/>
  <c r="AK73" i="2"/>
  <c r="AJ73" i="2"/>
  <c r="AI73" i="2"/>
  <c r="AH73" i="2"/>
  <c r="AG73" i="2"/>
  <c r="W73" i="2"/>
  <c r="AM73" i="2" s="1"/>
  <c r="S73" i="2"/>
  <c r="R73" i="2"/>
  <c r="AM72" i="2"/>
  <c r="AL72" i="2"/>
  <c r="AK72" i="2"/>
  <c r="AJ72" i="2"/>
  <c r="AI72" i="2"/>
  <c r="AH72" i="2"/>
  <c r="AG72" i="2"/>
  <c r="W72" i="2"/>
  <c r="S72" i="2"/>
  <c r="R72" i="2"/>
  <c r="AL71" i="2"/>
  <c r="AK71" i="2"/>
  <c r="AJ71" i="2"/>
  <c r="AI71" i="2"/>
  <c r="AH71" i="2"/>
  <c r="AG71" i="2"/>
  <c r="W71" i="2"/>
  <c r="AM71" i="2" s="1"/>
  <c r="S71" i="2"/>
  <c r="R71" i="2"/>
  <c r="AM70" i="2"/>
  <c r="AL70" i="2"/>
  <c r="AK70" i="2"/>
  <c r="AJ70" i="2"/>
  <c r="AI70" i="2"/>
  <c r="AH70" i="2"/>
  <c r="AG70" i="2"/>
  <c r="W70" i="2"/>
  <c r="S70" i="2"/>
  <c r="R70" i="2"/>
  <c r="AL69" i="2"/>
  <c r="AK69" i="2"/>
  <c r="AJ69" i="2"/>
  <c r="AI69" i="2"/>
  <c r="AH69" i="2"/>
  <c r="AG69" i="2"/>
  <c r="W69" i="2"/>
  <c r="AM69" i="2" s="1"/>
  <c r="S69" i="2"/>
  <c r="R69" i="2"/>
  <c r="AM68" i="2"/>
  <c r="AL68" i="2"/>
  <c r="AK68" i="2"/>
  <c r="AJ68" i="2"/>
  <c r="AI68" i="2"/>
  <c r="AH68" i="2"/>
  <c r="AG68" i="2"/>
  <c r="W68" i="2"/>
  <c r="S68" i="2"/>
  <c r="R68" i="2"/>
  <c r="AL67" i="2"/>
  <c r="AK67" i="2"/>
  <c r="AJ67" i="2"/>
  <c r="AI67" i="2"/>
  <c r="AH67" i="2"/>
  <c r="AG67" i="2"/>
  <c r="W67" i="2"/>
  <c r="AM67" i="2" s="1"/>
  <c r="S67" i="2"/>
  <c r="R67" i="2"/>
  <c r="AM66" i="2"/>
  <c r="AL66" i="2"/>
  <c r="AK66" i="2"/>
  <c r="AJ66" i="2"/>
  <c r="AI66" i="2"/>
  <c r="AH66" i="2"/>
  <c r="AG66" i="2"/>
  <c r="W66" i="2"/>
  <c r="S66" i="2"/>
  <c r="R66" i="2"/>
  <c r="AL65" i="2"/>
  <c r="AK65" i="2"/>
  <c r="AJ65" i="2"/>
  <c r="AI65" i="2"/>
  <c r="AH65" i="2"/>
  <c r="AG65" i="2"/>
  <c r="W65" i="2"/>
  <c r="AM65" i="2" s="1"/>
  <c r="S65" i="2"/>
  <c r="R65" i="2"/>
  <c r="AM64" i="2"/>
  <c r="AL64" i="2"/>
  <c r="AK64" i="2"/>
  <c r="AJ64" i="2"/>
  <c r="AI64" i="2"/>
  <c r="AH64" i="2"/>
  <c r="AG64" i="2"/>
  <c r="W64" i="2"/>
  <c r="S64" i="2"/>
  <c r="R64" i="2"/>
  <c r="AL63" i="2"/>
  <c r="AK63" i="2"/>
  <c r="AJ63" i="2"/>
  <c r="AI63" i="2"/>
  <c r="AH63" i="2"/>
  <c r="AG63" i="2"/>
  <c r="W63" i="2"/>
  <c r="AM63" i="2" s="1"/>
  <c r="S63" i="2"/>
  <c r="R63" i="2"/>
  <c r="AM62" i="2"/>
  <c r="AL62" i="2"/>
  <c r="AK62" i="2"/>
  <c r="AJ62" i="2"/>
  <c r="AI62" i="2"/>
  <c r="AH62" i="2"/>
  <c r="AG62" i="2"/>
  <c r="W62" i="2"/>
  <c r="S62" i="2"/>
  <c r="R62" i="2"/>
  <c r="AL61" i="2"/>
  <c r="AK61" i="2"/>
  <c r="AJ61" i="2"/>
  <c r="AI61" i="2"/>
  <c r="AH61" i="2"/>
  <c r="AG61" i="2"/>
  <c r="W61" i="2"/>
  <c r="AM61" i="2" s="1"/>
  <c r="S61" i="2"/>
  <c r="R61" i="2"/>
  <c r="AM60" i="2"/>
  <c r="AL60" i="2"/>
  <c r="AK60" i="2"/>
  <c r="AJ60" i="2"/>
  <c r="AI60" i="2"/>
  <c r="AH60" i="2"/>
  <c r="AG60" i="2"/>
  <c r="W60" i="2"/>
  <c r="S60" i="2"/>
  <c r="R60" i="2"/>
  <c r="AL59" i="2"/>
  <c r="AK59" i="2"/>
  <c r="AJ59" i="2"/>
  <c r="AI59" i="2"/>
  <c r="AH59" i="2"/>
  <c r="AG59" i="2"/>
  <c r="W59" i="2"/>
  <c r="AM59" i="2" s="1"/>
  <c r="S59" i="2"/>
  <c r="R59" i="2"/>
  <c r="AM58" i="2"/>
  <c r="AL58" i="2"/>
  <c r="AK58" i="2"/>
  <c r="AJ58" i="2"/>
  <c r="AI58" i="2"/>
  <c r="AH58" i="2"/>
  <c r="AG58" i="2"/>
  <c r="W58" i="2"/>
  <c r="S58" i="2"/>
  <c r="R58" i="2"/>
  <c r="AL57" i="2"/>
  <c r="AK57" i="2"/>
  <c r="AJ57" i="2"/>
  <c r="AI57" i="2"/>
  <c r="AH57" i="2"/>
  <c r="AG57" i="2"/>
  <c r="W57" i="2"/>
  <c r="AM57" i="2" s="1"/>
  <c r="S57" i="2"/>
  <c r="R57" i="2"/>
  <c r="AM56" i="2"/>
  <c r="AL56" i="2"/>
  <c r="AK56" i="2"/>
  <c r="AJ56" i="2"/>
  <c r="AI56" i="2"/>
  <c r="AH56" i="2"/>
  <c r="AG56" i="2"/>
  <c r="W56" i="2"/>
  <c r="S56" i="2"/>
  <c r="R56" i="2"/>
  <c r="AL55" i="2"/>
  <c r="AK55" i="2"/>
  <c r="AJ55" i="2"/>
  <c r="AI55" i="2"/>
  <c r="AH55" i="2"/>
  <c r="AG55" i="2"/>
  <c r="W55" i="2"/>
  <c r="AM55" i="2" s="1"/>
  <c r="S55" i="2"/>
  <c r="R55" i="2"/>
  <c r="S54" i="2"/>
  <c r="L54" i="2"/>
  <c r="K54" i="2"/>
  <c r="J54" i="2"/>
  <c r="I54" i="2"/>
  <c r="H54" i="2"/>
  <c r="G54" i="2"/>
  <c r="F54" i="2"/>
  <c r="E54" i="2"/>
  <c r="D54" i="2"/>
  <c r="C54" i="2"/>
  <c r="B54" i="2"/>
  <c r="AL53" i="2"/>
  <c r="AK53" i="2"/>
  <c r="AJ53" i="2"/>
  <c r="AI53" i="2"/>
  <c r="AH53" i="2"/>
  <c r="AG53" i="2"/>
  <c r="W53" i="2"/>
  <c r="AM53" i="2" s="1"/>
  <c r="S53" i="2"/>
  <c r="R53" i="2"/>
  <c r="R54" i="2" s="1"/>
  <c r="AM52" i="2"/>
  <c r="AL52" i="2"/>
  <c r="AK52" i="2"/>
  <c r="AJ52" i="2"/>
  <c r="AI52" i="2"/>
  <c r="AH52" i="2"/>
  <c r="AG52" i="2"/>
  <c r="W52" i="2"/>
  <c r="S52" i="2"/>
  <c r="R52" i="2"/>
  <c r="AL51" i="2"/>
  <c r="AK51" i="2"/>
  <c r="AJ51" i="2"/>
  <c r="AI51" i="2"/>
  <c r="AH51" i="2"/>
  <c r="AG51" i="2"/>
  <c r="W51" i="2"/>
  <c r="AM51" i="2" s="1"/>
  <c r="S51" i="2"/>
  <c r="R51" i="2"/>
  <c r="AM50" i="2"/>
  <c r="AL50" i="2"/>
  <c r="AK50" i="2"/>
  <c r="AJ50" i="2"/>
  <c r="AI50" i="2"/>
  <c r="AH50" i="2"/>
  <c r="AG50" i="2"/>
  <c r="W50" i="2"/>
  <c r="S50" i="2"/>
  <c r="R50" i="2"/>
  <c r="AL49" i="2"/>
  <c r="AK49" i="2"/>
  <c r="AJ49" i="2"/>
  <c r="AI49" i="2"/>
  <c r="AH49" i="2"/>
  <c r="AG49" i="2"/>
  <c r="W49" i="2"/>
  <c r="AM49" i="2" s="1"/>
  <c r="S49" i="2"/>
  <c r="R49" i="2"/>
  <c r="AM48" i="2"/>
  <c r="AL48" i="2"/>
  <c r="AK48" i="2"/>
  <c r="AJ48" i="2"/>
  <c r="AI48" i="2"/>
  <c r="AH48" i="2"/>
  <c r="AG48" i="2"/>
  <c r="W48" i="2"/>
  <c r="S48" i="2"/>
  <c r="R48" i="2"/>
  <c r="AL47" i="2"/>
  <c r="AK47" i="2"/>
  <c r="AJ47" i="2"/>
  <c r="AI47" i="2"/>
  <c r="AH47" i="2"/>
  <c r="AG47" i="2"/>
  <c r="W47" i="2"/>
  <c r="AM47" i="2" s="1"/>
  <c r="S47" i="2"/>
  <c r="R47" i="2"/>
  <c r="AM46" i="2"/>
  <c r="AL46" i="2"/>
  <c r="AK46" i="2"/>
  <c r="AJ46" i="2"/>
  <c r="AI46" i="2"/>
  <c r="AH46" i="2"/>
  <c r="AG46" i="2"/>
  <c r="W46" i="2"/>
  <c r="S46" i="2"/>
  <c r="R46" i="2"/>
  <c r="AL45" i="2"/>
  <c r="AK45" i="2"/>
  <c r="AJ45" i="2"/>
  <c r="AI45" i="2"/>
  <c r="AH45" i="2"/>
  <c r="AG45" i="2"/>
  <c r="W45" i="2"/>
  <c r="AM45" i="2" s="1"/>
  <c r="S45" i="2"/>
  <c r="R45" i="2"/>
  <c r="AM44" i="2"/>
  <c r="AL44" i="2"/>
  <c r="AK44" i="2"/>
  <c r="AJ44" i="2"/>
  <c r="AI44" i="2"/>
  <c r="AH44" i="2"/>
  <c r="AG44" i="2"/>
  <c r="W44" i="2"/>
  <c r="S44" i="2"/>
  <c r="R44" i="2"/>
  <c r="AL43" i="2"/>
  <c r="AK43" i="2"/>
  <c r="AJ43" i="2"/>
  <c r="AI43" i="2"/>
  <c r="AH43" i="2"/>
  <c r="AG43" i="2"/>
  <c r="W43" i="2"/>
  <c r="AM43" i="2" s="1"/>
  <c r="S43" i="2"/>
  <c r="R43" i="2"/>
  <c r="AM42" i="2"/>
  <c r="AL42" i="2"/>
  <c r="AK42" i="2"/>
  <c r="AJ42" i="2"/>
  <c r="AI42" i="2"/>
  <c r="AH42" i="2"/>
  <c r="AG42" i="2"/>
  <c r="W42" i="2"/>
  <c r="S42" i="2"/>
  <c r="R42" i="2"/>
  <c r="L41" i="2"/>
  <c r="K41" i="2"/>
  <c r="J41" i="2"/>
  <c r="I41" i="2"/>
  <c r="H41" i="2"/>
  <c r="G41" i="2"/>
  <c r="F41" i="2"/>
  <c r="E41" i="2"/>
  <c r="D41" i="2"/>
  <c r="C41" i="2"/>
  <c r="B41" i="2"/>
  <c r="AL40" i="2"/>
  <c r="AK40" i="2"/>
  <c r="AJ40" i="2"/>
  <c r="AI40" i="2"/>
  <c r="AH40" i="2"/>
  <c r="AG40" i="2"/>
  <c r="W40" i="2"/>
  <c r="AM40" i="2" s="1"/>
  <c r="S40" i="2"/>
  <c r="S41" i="2" s="1"/>
  <c r="R40" i="2"/>
  <c r="R41" i="2" s="1"/>
  <c r="AM39" i="2"/>
  <c r="AL39" i="2"/>
  <c r="AK39" i="2"/>
  <c r="AJ39" i="2"/>
  <c r="AI39" i="2"/>
  <c r="AH39" i="2"/>
  <c r="AG39" i="2"/>
  <c r="W39" i="2"/>
  <c r="S39" i="2"/>
  <c r="R39" i="2"/>
  <c r="AL38" i="2"/>
  <c r="AK38" i="2"/>
  <c r="AJ38" i="2"/>
  <c r="AI38" i="2"/>
  <c r="AH38" i="2"/>
  <c r="AG38" i="2"/>
  <c r="W38" i="2"/>
  <c r="AM38" i="2" s="1"/>
  <c r="S38" i="2"/>
  <c r="R38" i="2"/>
  <c r="AM37" i="2"/>
  <c r="AL37" i="2"/>
  <c r="AK37" i="2"/>
  <c r="AJ37" i="2"/>
  <c r="AI37" i="2"/>
  <c r="AH37" i="2"/>
  <c r="AG37" i="2"/>
  <c r="W37" i="2"/>
  <c r="S37" i="2"/>
  <c r="R37" i="2"/>
  <c r="AL36" i="2"/>
  <c r="AK36" i="2"/>
  <c r="AJ36" i="2"/>
  <c r="AI36" i="2"/>
  <c r="AH36" i="2"/>
  <c r="AG36" i="2"/>
  <c r="W36" i="2"/>
  <c r="AM36" i="2" s="1"/>
  <c r="S36" i="2"/>
  <c r="R36" i="2"/>
  <c r="AM35" i="2"/>
  <c r="AL35" i="2"/>
  <c r="AK35" i="2"/>
  <c r="AJ35" i="2"/>
  <c r="AI35" i="2"/>
  <c r="AH35" i="2"/>
  <c r="AG35" i="2"/>
  <c r="W35" i="2"/>
  <c r="S35" i="2"/>
  <c r="R35" i="2"/>
  <c r="AL34" i="2"/>
  <c r="AK34" i="2"/>
  <c r="AJ34" i="2"/>
  <c r="AI34" i="2"/>
  <c r="AH34" i="2"/>
  <c r="AG34" i="2"/>
  <c r="W34" i="2"/>
  <c r="AM34" i="2" s="1"/>
  <c r="S34" i="2"/>
  <c r="R34" i="2"/>
  <c r="AM33" i="2"/>
  <c r="AL33" i="2"/>
  <c r="AK33" i="2"/>
  <c r="AJ33" i="2"/>
  <c r="AI33" i="2"/>
  <c r="AH33" i="2"/>
  <c r="AG33" i="2"/>
  <c r="W33" i="2"/>
  <c r="S33" i="2"/>
  <c r="R33" i="2"/>
  <c r="AL32" i="2"/>
  <c r="AK32" i="2"/>
  <c r="AJ32" i="2"/>
  <c r="AI32" i="2"/>
  <c r="AH32" i="2"/>
  <c r="AG32" i="2"/>
  <c r="W32" i="2"/>
  <c r="AM32" i="2" s="1"/>
  <c r="S32" i="2"/>
  <c r="R32" i="2"/>
  <c r="AM31" i="2"/>
  <c r="AL31" i="2"/>
  <c r="AK31" i="2"/>
  <c r="AJ31" i="2"/>
  <c r="AI31" i="2"/>
  <c r="AH31" i="2"/>
  <c r="AG31" i="2"/>
  <c r="W31" i="2"/>
  <c r="S31" i="2"/>
  <c r="R31" i="2"/>
  <c r="AL30" i="2"/>
  <c r="AK30" i="2"/>
  <c r="AJ30" i="2"/>
  <c r="AI30" i="2"/>
  <c r="AH30" i="2"/>
  <c r="AG30" i="2"/>
  <c r="W30" i="2"/>
  <c r="AM30" i="2" s="1"/>
  <c r="S30" i="2"/>
  <c r="R30" i="2"/>
  <c r="AM29" i="2"/>
  <c r="AL29" i="2"/>
  <c r="AK29" i="2"/>
  <c r="AJ29" i="2"/>
  <c r="AI29" i="2"/>
  <c r="AH29" i="2"/>
  <c r="AG29" i="2"/>
  <c r="W29" i="2"/>
  <c r="S29" i="2"/>
  <c r="R29" i="2"/>
  <c r="L28" i="2"/>
  <c r="K28" i="2"/>
  <c r="J28" i="2"/>
  <c r="I28" i="2"/>
  <c r="H28" i="2"/>
  <c r="G28" i="2"/>
  <c r="F28" i="2"/>
  <c r="E28" i="2"/>
  <c r="D28" i="2"/>
  <c r="C28" i="2"/>
  <c r="B28" i="2"/>
  <c r="AM27" i="2"/>
  <c r="AL27" i="2"/>
  <c r="AK27" i="2"/>
  <c r="AJ27" i="2"/>
  <c r="AI27" i="2"/>
  <c r="AH27" i="2"/>
  <c r="AG27" i="2"/>
  <c r="W27" i="2"/>
  <c r="S27" i="2"/>
  <c r="S28" i="2" s="1"/>
  <c r="R27" i="2"/>
  <c r="R28" i="2" s="1"/>
  <c r="AL26" i="2"/>
  <c r="AK26" i="2"/>
  <c r="AJ26" i="2"/>
  <c r="AI26" i="2"/>
  <c r="AH26" i="2"/>
  <c r="AG26" i="2"/>
  <c r="W26" i="2"/>
  <c r="AM26" i="2" s="1"/>
  <c r="S26" i="2"/>
  <c r="R26" i="2"/>
  <c r="AM25" i="2"/>
  <c r="AL25" i="2"/>
  <c r="AK25" i="2"/>
  <c r="AJ25" i="2"/>
  <c r="AI25" i="2"/>
  <c r="AH25" i="2"/>
  <c r="AG25" i="2"/>
  <c r="W25" i="2"/>
  <c r="S25" i="2"/>
  <c r="R25" i="2"/>
  <c r="AL24" i="2"/>
  <c r="AK24" i="2"/>
  <c r="AJ24" i="2"/>
  <c r="AI24" i="2"/>
  <c r="AH24" i="2"/>
  <c r="AG24" i="2"/>
  <c r="W24" i="2"/>
  <c r="AM24" i="2" s="1"/>
  <c r="S24" i="2"/>
  <c r="R24" i="2"/>
  <c r="AM23" i="2"/>
  <c r="AL23" i="2"/>
  <c r="AK23" i="2"/>
  <c r="AJ23" i="2"/>
  <c r="AI23" i="2"/>
  <c r="AH23" i="2"/>
  <c r="AG23" i="2"/>
  <c r="W23" i="2"/>
  <c r="S23" i="2"/>
  <c r="R23" i="2"/>
  <c r="AL22" i="2"/>
  <c r="AK22" i="2"/>
  <c r="AJ22" i="2"/>
  <c r="AI22" i="2"/>
  <c r="AH22" i="2"/>
  <c r="AG22" i="2"/>
  <c r="W22" i="2"/>
  <c r="AM22" i="2" s="1"/>
  <c r="S22" i="2"/>
  <c r="R22" i="2"/>
  <c r="AM21" i="2"/>
  <c r="AL21" i="2"/>
  <c r="AK21" i="2"/>
  <c r="AJ21" i="2"/>
  <c r="AI21" i="2"/>
  <c r="AH21" i="2"/>
  <c r="AG21" i="2"/>
  <c r="W21" i="2"/>
  <c r="S21" i="2"/>
  <c r="R21" i="2"/>
  <c r="AL20" i="2"/>
  <c r="AK20" i="2"/>
  <c r="AJ20" i="2"/>
  <c r="AI20" i="2"/>
  <c r="AH20" i="2"/>
  <c r="AG20" i="2"/>
  <c r="W20" i="2"/>
  <c r="AM20" i="2" s="1"/>
  <c r="S20" i="2"/>
  <c r="R20" i="2"/>
  <c r="AM19" i="2"/>
  <c r="AL19" i="2"/>
  <c r="AK19" i="2"/>
  <c r="AJ19" i="2"/>
  <c r="AI19" i="2"/>
  <c r="AH19" i="2"/>
  <c r="AG19" i="2"/>
  <c r="W19" i="2"/>
  <c r="S19" i="2"/>
  <c r="R19" i="2"/>
  <c r="AL18" i="2"/>
  <c r="AK18" i="2"/>
  <c r="AJ18" i="2"/>
  <c r="AI18" i="2"/>
  <c r="AH18" i="2"/>
  <c r="AG18" i="2"/>
  <c r="W18" i="2"/>
  <c r="AM18" i="2" s="1"/>
  <c r="S18" i="2"/>
  <c r="R18" i="2"/>
  <c r="AM17" i="2"/>
  <c r="AL17" i="2"/>
  <c r="AK17" i="2"/>
  <c r="AJ17" i="2"/>
  <c r="AI17" i="2"/>
  <c r="AH17" i="2"/>
  <c r="AG17" i="2"/>
  <c r="W17" i="2"/>
  <c r="S17" i="2"/>
  <c r="R17" i="2"/>
  <c r="AL16" i="2"/>
  <c r="AK16" i="2"/>
  <c r="AJ16" i="2"/>
  <c r="AI16" i="2"/>
  <c r="AH16" i="2"/>
  <c r="AG16" i="2"/>
  <c r="W16" i="2"/>
  <c r="AM16" i="2" s="1"/>
  <c r="S16" i="2"/>
  <c r="R16" i="2"/>
  <c r="R15" i="2"/>
  <c r="L15" i="2"/>
  <c r="K15" i="2"/>
  <c r="J15" i="2"/>
  <c r="I15" i="2"/>
  <c r="H15" i="2"/>
  <c r="G15" i="2"/>
  <c r="F15" i="2"/>
  <c r="E15" i="2"/>
  <c r="D15" i="2"/>
  <c r="C15" i="2"/>
  <c r="AM14" i="2"/>
  <c r="AL14" i="2"/>
  <c r="AK14" i="2"/>
  <c r="AJ14" i="2"/>
  <c r="AI14" i="2"/>
  <c r="AH14" i="2"/>
  <c r="AG14" i="2"/>
  <c r="W14" i="2"/>
  <c r="S14" i="2"/>
  <c r="S15" i="2" s="1"/>
  <c r="R14" i="2"/>
  <c r="AL13" i="2"/>
  <c r="AK13" i="2"/>
  <c r="AJ13" i="2"/>
  <c r="AI13" i="2"/>
  <c r="AH13" i="2"/>
  <c r="AG13" i="2"/>
  <c r="W13" i="2"/>
  <c r="AM13" i="2" s="1"/>
  <c r="S13" i="2"/>
  <c r="R13" i="2"/>
  <c r="AM12" i="2"/>
  <c r="AL12" i="2"/>
  <c r="AK12" i="2"/>
  <c r="AJ12" i="2"/>
  <c r="AI12" i="2"/>
  <c r="AH12" i="2"/>
  <c r="AG12" i="2"/>
  <c r="W12" i="2"/>
  <c r="S12" i="2"/>
  <c r="R12" i="2"/>
  <c r="AL11" i="2"/>
  <c r="AK11" i="2"/>
  <c r="AJ11" i="2"/>
  <c r="AI11" i="2"/>
  <c r="AH11" i="2"/>
  <c r="AG11" i="2"/>
  <c r="W11" i="2"/>
  <c r="AM11" i="2" s="1"/>
  <c r="S11" i="2"/>
  <c r="R11" i="2"/>
  <c r="AM10" i="2"/>
  <c r="AL10" i="2"/>
  <c r="AK10" i="2"/>
  <c r="AJ10" i="2"/>
  <c r="AI10" i="2"/>
  <c r="AH10" i="2"/>
  <c r="AG10" i="2"/>
  <c r="W10" i="2"/>
  <c r="S10" i="2"/>
  <c r="R10" i="2"/>
  <c r="AL9" i="2"/>
  <c r="AK9" i="2"/>
  <c r="AJ9" i="2"/>
  <c r="AI9" i="2"/>
  <c r="AH9" i="2"/>
  <c r="AG9" i="2"/>
  <c r="W9" i="2"/>
  <c r="AM9" i="2" s="1"/>
  <c r="S9" i="2"/>
  <c r="R9" i="2"/>
  <c r="AM8" i="2"/>
  <c r="AL8" i="2"/>
  <c r="AK8" i="2"/>
  <c r="AJ8" i="2"/>
  <c r="AI8" i="2"/>
  <c r="AH8" i="2"/>
  <c r="AG8" i="2"/>
  <c r="W8" i="2"/>
  <c r="S8" i="2"/>
  <c r="R8" i="2"/>
  <c r="AL7" i="2"/>
  <c r="AK7" i="2"/>
  <c r="AJ7" i="2"/>
  <c r="AI7" i="2"/>
  <c r="AH7" i="2"/>
  <c r="AG7" i="2"/>
  <c r="W7" i="2"/>
  <c r="AM7" i="2" s="1"/>
  <c r="S7" i="2"/>
  <c r="R7" i="2"/>
  <c r="AM6" i="2"/>
  <c r="AL6" i="2"/>
  <c r="AK6" i="2"/>
  <c r="AJ6" i="2"/>
  <c r="AI6" i="2"/>
  <c r="AH6" i="2"/>
  <c r="AG6" i="2"/>
  <c r="W6" i="2"/>
  <c r="S6" i="2"/>
  <c r="R6" i="2"/>
  <c r="AL5" i="2"/>
  <c r="AK5" i="2"/>
  <c r="AJ5" i="2"/>
  <c r="AI5" i="2"/>
  <c r="AH5" i="2"/>
  <c r="AG5" i="2"/>
  <c r="W5" i="2"/>
  <c r="AM5" i="2" s="1"/>
  <c r="S5" i="2"/>
  <c r="R5" i="2"/>
  <c r="AM4" i="2"/>
  <c r="AL4" i="2"/>
  <c r="AK4" i="2"/>
  <c r="AJ4" i="2"/>
  <c r="AI4" i="2"/>
  <c r="AH4" i="2"/>
  <c r="AG4" i="2"/>
  <c r="W4" i="2"/>
  <c r="S4" i="2"/>
  <c r="R4" i="2"/>
  <c r="AL3" i="2"/>
  <c r="AK3" i="2"/>
  <c r="AJ3" i="2"/>
  <c r="AI3" i="2"/>
  <c r="AH3" i="2"/>
  <c r="AG3" i="2"/>
  <c r="W3" i="2"/>
  <c r="AM3" i="2" s="1"/>
  <c r="S3" i="2"/>
  <c r="R3" i="2"/>
</calcChain>
</file>

<file path=xl/sharedStrings.xml><?xml version="1.0" encoding="utf-8"?>
<sst xmlns="http://schemas.openxmlformats.org/spreadsheetml/2006/main" count="8350" uniqueCount="656">
  <si>
    <t>Dynamic</t>
  </si>
  <si>
    <t>SEQ</t>
  </si>
  <si>
    <t>SPEC_Max</t>
  </si>
  <si>
    <t>SPEC_Min</t>
  </si>
  <si>
    <t>Vin</t>
  </si>
  <si>
    <t>Fin</t>
  </si>
  <si>
    <t>Main_L1(A)</t>
  </si>
  <si>
    <t>Main_L2(A)</t>
  </si>
  <si>
    <t>Vsb_L1(A)</t>
  </si>
  <si>
    <t>Vsb_L2(A)</t>
  </si>
  <si>
    <t>O-N</t>
    <phoneticPr fontId="2" type="noConversion"/>
  </si>
  <si>
    <t>Q-P</t>
    <phoneticPr fontId="2" type="noConversion"/>
  </si>
  <si>
    <t>Duration1(ms)</t>
  </si>
  <si>
    <t>Duration2(ms)</t>
  </si>
  <si>
    <t>Ext_HzSum</t>
  </si>
  <si>
    <t>Ext</t>
  </si>
  <si>
    <t>Ext_V</t>
  </si>
  <si>
    <t>Ext_L1a</t>
  </si>
  <si>
    <t>Ext_L1b</t>
  </si>
  <si>
    <t>Ext_L2a</t>
  </si>
  <si>
    <t>Ext_L2b</t>
  </si>
  <si>
    <t>Ext_Hz</t>
  </si>
  <si>
    <t>Ext_percent</t>
  </si>
  <si>
    <t>V</t>
    <phoneticPr fontId="3" type="noConversion"/>
  </si>
  <si>
    <t>Main L1</t>
    <phoneticPr fontId="3" type="noConversion"/>
  </si>
  <si>
    <t>Main L2</t>
    <phoneticPr fontId="3" type="noConversion"/>
  </si>
  <si>
    <t>Vsb L1</t>
    <phoneticPr fontId="2" type="noConversion"/>
  </si>
  <si>
    <t>Vsb L2</t>
    <phoneticPr fontId="2" type="noConversion"/>
  </si>
  <si>
    <t>Hz</t>
    <phoneticPr fontId="3" type="noConversion"/>
  </si>
  <si>
    <t>%</t>
    <phoneticPr fontId="3" type="noConversion"/>
  </si>
  <si>
    <t>90V_1A_to_37.9A_0.1A_0.1A_50Hz_10%</t>
  </si>
  <si>
    <t>90V_1A_to_37.9A_0.1A_0.1A_50Hz_50%</t>
  </si>
  <si>
    <t>90V_1A_to_37.9A_0.1A_0.1A_50Hz_90%</t>
  </si>
  <si>
    <t>90V_1A_to_37.9A_0.1A_0.1A_200Hz_10%</t>
  </si>
  <si>
    <t>90V_1A_to_37.9A_0.1A_0.1A_200Hz_50%</t>
  </si>
  <si>
    <t>90V_1A_to_37.9A_0.1A_0.1A_200Hz_90%</t>
  </si>
  <si>
    <t>90V_1A_to_37.9A_0.1A_0.1A_1000Hz_10%</t>
  </si>
  <si>
    <t>90V_1A_to_37.9A_0.1A_0.1A_1000Hz_50%</t>
  </si>
  <si>
    <t>90V_1A_to_37.9A_0.1A_0.1A_1000Hz_90%</t>
  </si>
  <si>
    <t>90V_1A_to_37.9A_0.1A_0.1A_5000Hz_10%</t>
  </si>
  <si>
    <t>90V_1A_to_37.9A_0.1A_0.1A_5000Hz_50%</t>
  </si>
  <si>
    <t>90V_1A_to_37.9A_0.1A_0.1A_5000Hz_90%</t>
  </si>
  <si>
    <t>100V_1A_to_42A_0.1A_0.1A_50Hz_10%</t>
  </si>
  <si>
    <t>100V_1A_to_42A_0.1A_0.1A_50Hz_50%</t>
  </si>
  <si>
    <t>100V_1A_to_42A_0.1A_0.1A_50Hz_90%</t>
  </si>
  <si>
    <t>100V_1A_to_42A_0.1A_0.1A_200Hz_10%</t>
  </si>
  <si>
    <t>100V_1A_to_42A_0.1A_0.1A_200Hz_50%</t>
  </si>
  <si>
    <t>100V_1A_to_42A_0.1A_0.1A_200Hz_90%</t>
  </si>
  <si>
    <t>100V_1A_to_42A_0.1A_0.1A_1000Hz_10%</t>
  </si>
  <si>
    <t>100V_1A_to_42A_0.1A_0.1A_1000Hz_50%</t>
  </si>
  <si>
    <t>100V_1A_to_42A_0.1A_0.1A_1000Hz_90%</t>
  </si>
  <si>
    <t>100V_1A_to_42A_0.1A_0.1A_5000Hz_10%</t>
  </si>
  <si>
    <t>100V_1A_to_42A_0.1A_0.1A_5000Hz_50%</t>
  </si>
  <si>
    <t>100V_1A_to_42A_0.1A_0.1A_5000Hz_90%</t>
  </si>
  <si>
    <t>180V_1A_to_54.3A_0.1A_0.1A_50Hz_10%</t>
  </si>
  <si>
    <t>180V_1A_to_54.3A_0.1A_0.1A_50Hz_50%</t>
  </si>
  <si>
    <t>180V_1A_to_54.3A_0.1A_0.1A_50Hz_90%</t>
  </si>
  <si>
    <t>180V_1A_to_54.3A_0.1A_0.1A_200Hz_10%</t>
  </si>
  <si>
    <t>180V_1A_to_54.3A_0.1A_0.1A_200Hz_50%</t>
  </si>
  <si>
    <t>180V_1A_to_54.3A_0.1A_0.1A_200Hz_90%</t>
  </si>
  <si>
    <t>180V_1A_to_54.3A_0.1A_0.1A_1000Hz_10%</t>
  </si>
  <si>
    <t>180V_1A_to_54.3A_0.1A_0.1A_1000Hz_50%</t>
  </si>
  <si>
    <t>180V_1A_to_54.3A_0.1A_0.1A_1000Hz_90%</t>
  </si>
  <si>
    <t>180V_1A_to_54.3A_0.1A_0.1A_5000Hz_10%</t>
  </si>
  <si>
    <t>180V_1A_to_54.3A_0.1A_0.1A_5000Hz_50%</t>
  </si>
  <si>
    <t>180V_1A_to_54.3A_0.1A_0.1A_5000Hz_90%</t>
  </si>
  <si>
    <t>264V_1A_to_53.05A_0.1A_1.1A_50Hz_10%</t>
  </si>
  <si>
    <t>264V_1A_to_53.05A_0.1A_1.1A_50Hz_50%</t>
  </si>
  <si>
    <t>264V_1A_to_53.05A_0.1A_1.1A_50Hz_90%</t>
  </si>
  <si>
    <t>264V_1A_to_53.05A_0.1A_1.1A_200Hz_10%</t>
  </si>
  <si>
    <t>264V_1A_to_53.05A_0.1A_1.1A_200Hz_50%</t>
  </si>
  <si>
    <t>264V_1A_to_53.05A_0.1A_1.1A_200Hz_90%</t>
  </si>
  <si>
    <t>264V_1A_to_53.05A_0.1A_1.1A_1000Hz_10%</t>
  </si>
  <si>
    <t>264V_1A_to_53.05A_0.1A_1.1A_1000Hz_50%</t>
  </si>
  <si>
    <t>264V_1A_to_53.05A_0.1A_1.1A_1000Hz_90%</t>
  </si>
  <si>
    <t>264V_1A_to_53.05A_0.1A_1.1A_5000Hz_10%</t>
  </si>
  <si>
    <t>264V_1A_to_53.05A_0.1A_1.1A_5000Hz_50%</t>
  </si>
  <si>
    <t>264V_1A_to_53.05A_0.1A_1.1A_5000Hz_90%</t>
  </si>
  <si>
    <t>180V _1A_to_54.3A_0.1A_0.1A_50Hz_10%</t>
  </si>
  <si>
    <t>180V _1A_to_54.3A_0.1A_0.1A_50Hz_50%</t>
  </si>
  <si>
    <t>180V _1A_to_54.3A_0.1A_0.1A_50Hz_90%</t>
  </si>
  <si>
    <t>180V _1A_to_54.3A_0.1A_0.1A_200Hz_10%</t>
  </si>
  <si>
    <t>180V _1A_to_54.3A_0.1A_0.1A_200Hz_50%</t>
  </si>
  <si>
    <t>180V _1A_to_54.3A_0.1A_0.1A_200Hz_90%</t>
  </si>
  <si>
    <t>180V _1A_to_54.3A_0.1A_0.1A_1000Hz_10%</t>
  </si>
  <si>
    <t>180V _1A_to_54.3A_0.1A_0.1A_1000Hz_50%</t>
  </si>
  <si>
    <t>180V _1A_to_54.3A_0.1A_0.1A_1000Hz_90%</t>
  </si>
  <si>
    <t>180V _1A_to_54.3A_0.1A_0.1A_5000Hz_10%</t>
  </si>
  <si>
    <t>180V _1A_to_54.3A_0.1A_0.1A_5000Hz_50%</t>
  </si>
  <si>
    <t>180V _1A_to_54.3A_0.1A_0.1A_5000Hz_90%</t>
  </si>
  <si>
    <t>300V _1A_to_54.3A_0.1A_0.1A_50Hz_10%</t>
  </si>
  <si>
    <t>300V _1A_to_54.3A_0.1A_0.1A_50Hz_50%</t>
  </si>
  <si>
    <t>300V _1A_to_54.3A_0.1A_0.1A_50Hz_90%</t>
  </si>
  <si>
    <t>300V _1A_to_54.3A_0.1A_0.1A_200Hz_10%</t>
  </si>
  <si>
    <t>300V _1A_to_54.3A_0.1A_0.1A_200Hz_50%</t>
  </si>
  <si>
    <t>300V _1A_to_54.3A_0.1A_0.1A_200Hz_90%</t>
  </si>
  <si>
    <t>300V _1A_to_54.3A_0.1A_0.1A_1000Hz_10%</t>
  </si>
  <si>
    <t>300V _1A_to_54.3A_0.1A_0.1A_1000Hz_50%</t>
  </si>
  <si>
    <t>300V _1A_to_54.3A_0.1A_0.1A_1000Hz_90%</t>
  </si>
  <si>
    <t>300V _1A_to_54.3A_0.1A_0.1A_5000Hz_10%</t>
  </si>
  <si>
    <t>300V _1A_to_54.3A_0.1A_0.1A_5000Hz_50%</t>
  </si>
  <si>
    <t>300V _1A_to_54.3A_0.1A_0.1A_5000Hz_90%</t>
  </si>
  <si>
    <t>90V_36.9A_to_73.8A_0.1A_0.1A_50Hz_10%</t>
  </si>
  <si>
    <t>90V_36.9A_to_73.8A_0.1A_0.1A_50Hz_50%</t>
  </si>
  <si>
    <t>90V_36.9A_to_73.8A_0.1A_0.1A_50Hz_90%</t>
  </si>
  <si>
    <t>90V_36.9A_to_73.8A_0.1A_0.1A_200Hz_10%</t>
  </si>
  <si>
    <t>90V_36.9A_to_73.8A_0.1A_0.1A_200Hz_50%</t>
  </si>
  <si>
    <t>90V_36.9A_to_73.8A_0.1A_0.1A_200Hz_90%</t>
  </si>
  <si>
    <t>90V_36.9A_to_73.8A_0.1A_0.1A_1000Hz_10%</t>
  </si>
  <si>
    <t>90V_36.9A_to_73.8A_0.1A_0.1A_1000Hz_50%</t>
  </si>
  <si>
    <t>90V_36.9A_to_73.8A_0.1A_0.1A_1000Hz_90%</t>
  </si>
  <si>
    <t>90V_36.9A_to_73.8A_0.1A_0.1A_5000Hz_10%</t>
  </si>
  <si>
    <t>90V_36.9A_to_73.8A_0.1A_0.1A_5000Hz_50%</t>
  </si>
  <si>
    <t>90V_36.9A_to_73.8A_0.1A_0.1A_5000Hz_90%</t>
  </si>
  <si>
    <t>100V_41A_to_82A_0.1A_0.1A_50Hz_10%</t>
  </si>
  <si>
    <t>100V_41A_to_82A_0.1A_0.1A_50Hz_50%</t>
  </si>
  <si>
    <t>100V_41A_to_82A_0.1A_0.1A_50Hz_90%</t>
  </si>
  <si>
    <t>100V_41A_to_82A_0.1A_0.1A_200Hz_10%</t>
  </si>
  <si>
    <t>100V_41A_to_82A_0.1A_0.1A_200Hz_50%</t>
  </si>
  <si>
    <t>100V_41A_to_82A_0.1A_0.1A_200Hz_90%</t>
  </si>
  <si>
    <t>100V_41A_to_82A_0.1A_0.1A_1000Hz_10%</t>
  </si>
  <si>
    <t>100V_41A_to_82A_0.1A_0.1A_1000Hz_50%</t>
  </si>
  <si>
    <t>100V_41A_to_82A_0.1A_0.1A_1000Hz_90%</t>
  </si>
  <si>
    <t>100V_41A_to_82A_0.1A_0.1A_5000Hz_10%</t>
  </si>
  <si>
    <t>100V_41A_to_82A_0.1A_0.1A_5000Hz_50%</t>
  </si>
  <si>
    <t>100V_41A_to_82A_0.1A_0.1A_5000Hz_90%</t>
  </si>
  <si>
    <t>180V_53.3A_to_106.6A_0.1A_0.1A_50Hz_10%</t>
  </si>
  <si>
    <t>180V_53.3A_to_106.6A_0.1A_0.1A_50Hz_50%</t>
  </si>
  <si>
    <t>180V_53.3A_to_106.6A_0.1A_0.1A_50Hz_90%</t>
  </si>
  <si>
    <t>180V_53.3A_to_106.6A_0.1A_0.1A_200Hz_10%</t>
  </si>
  <si>
    <t>180V_53.3A_to_106.6A_0.1A_0.1A_200Hz_50%</t>
  </si>
  <si>
    <t>180V_53.3A_to_106.6A_0.1A_0.1A_200Hz_90%</t>
  </si>
  <si>
    <t>180V_53.3A_to_106.6A_0.1A_0.1A_1000Hz_10%</t>
  </si>
  <si>
    <t>180V_53.3A_to_106.6A_0.1A_0.1A_1000Hz_50%</t>
  </si>
  <si>
    <t>180V_53.3A_to_106.6A_0.1A_0.1A_1000Hz_90%</t>
  </si>
  <si>
    <t>180V_53.3A_to_106.6A_0.1A_0.1A_5000Hz_10%</t>
  </si>
  <si>
    <t>180V_53.3A_to_106.6A_0.1A_0.1A_5000Hz_50%</t>
  </si>
  <si>
    <t>180V_53.3A_to_106.6A_0.1A_0.1A_5000Hz_90%</t>
  </si>
  <si>
    <t>264V_52.05A_to_104.1A_1.5A_2.5A_50Hz_10%</t>
  </si>
  <si>
    <t>264V_52.05A_to_104.1A_1.5A_2.5A_50Hz_50%</t>
  </si>
  <si>
    <t>264V_52.05A_to_104.1A_1.5A_2.5A_50Hz_90%</t>
  </si>
  <si>
    <t>264V_52.05A_to_104.1A_1.5A_2.5A_200Hz_10%</t>
  </si>
  <si>
    <t>264V_52.05A_to_104.1A_1.5A_2.5A_200Hz_50%</t>
  </si>
  <si>
    <t>264V_52.05A_to_104.1A_1.5A_2.5A_200Hz_90%</t>
  </si>
  <si>
    <t>264V_52.05A_to_104.1A_1.5A_2.5A_1000Hz_10%</t>
  </si>
  <si>
    <t>264V_52.05A_to_104.1A_1.5A_2.5A_1000Hz_50%</t>
  </si>
  <si>
    <t>264V_52.05A_to_104.1A_1.5A_2.5A_1000Hz_90%</t>
  </si>
  <si>
    <t>264V_52.05A_to_104.1A_1.5A_2.5A_5000Hz_10%</t>
  </si>
  <si>
    <t>264V_52.05A_to_104.1A_1.5A_2.5A_5000Hz_50%</t>
  </si>
  <si>
    <t>264V_52.05A_to_104.1A_1.5A_2.5A_5000Hz_90%</t>
  </si>
  <si>
    <t>164V _53.3A_to_106.6A_0.1A_0.1A_50Hz_10%</t>
  </si>
  <si>
    <t>164V _53.3A_to_106.6A_0.1A_0.1A_50Hz_50%</t>
  </si>
  <si>
    <t>164V _53.3A_to_106.6A_0.1A_0.1A_50Hz_90%</t>
  </si>
  <si>
    <t>164V _53.3A_to_106.6A_0.1A_0.1A_200Hz_10%</t>
  </si>
  <si>
    <t>164V _53.3A_to_106.6A_0.1A_0.1A_200Hz_50%</t>
  </si>
  <si>
    <t>164V _53.3A_to_106.6A_0.1A_0.1A_200Hz_90%</t>
  </si>
  <si>
    <t>164V _53.3A_to_106.6A_0.1A_0.1A_1000Hz_10%</t>
  </si>
  <si>
    <t>164V _53.3A_to_106.6A_0.1A_0.1A_1000Hz_50%</t>
  </si>
  <si>
    <t>164V _53.3A_to_106.6A_0.1A_0.1A_1000Hz_90%</t>
  </si>
  <si>
    <t>164V _53.3A_to_106.6A_0.1A_0.1A_5000Hz_10%</t>
  </si>
  <si>
    <t>164V _53.3A_to_106.6A_0.1A_0.1A_5000Hz_50%</t>
  </si>
  <si>
    <t>164V _53.3A_to_106.6A_0.1A_0.1A_5000Hz_90%</t>
  </si>
  <si>
    <t>180V _53.3A_to_106.6A_0.1A_0.1A_50Hz_10%</t>
  </si>
  <si>
    <t>180V _53.3A_to_106.6A_0.1A_0.1A_50Hz_50%</t>
  </si>
  <si>
    <t>180V _53.3A_to_106.6A_0.1A_0.1A_50Hz_90%</t>
  </si>
  <si>
    <t>180V _53.3A_to_106.6A_0.1A_0.1A_200Hz_10%</t>
  </si>
  <si>
    <t>180V _53.3A_to_106.6A_0.1A_0.1A_200Hz_50%</t>
  </si>
  <si>
    <t>180V _53.3A_to_106.6A_0.1A_0.1A_200Hz_90%</t>
  </si>
  <si>
    <t>180V _53.3A_to_106.6A_0.1A_0.1A_1000Hz_10%</t>
  </si>
  <si>
    <t>180V _53.3A_to_106.6A_0.1A_0.1A_1000Hz_50%</t>
  </si>
  <si>
    <t>180V _53.3A_to_106.6A_0.1A_0.1A_1000Hz_90%</t>
  </si>
  <si>
    <t>180V _53.3A_to_106.6A_0.1A_0.1A_5000Hz_10%</t>
  </si>
  <si>
    <t>180V _53.3A_to_106.6A_0.1A_0.1A_5000Hz_50%</t>
  </si>
  <si>
    <t>180V _53.3A_to_106.6A_0.1A_0.1A_5000Hz_90%</t>
  </si>
  <si>
    <t>300V _53.3A_to_106.6A_0.1A_0.1A_50Hz_10%</t>
  </si>
  <si>
    <t>300V _53.3A_to_106.6A_0.1A_0.1A_50Hz_50%</t>
  </si>
  <si>
    <t>300V _53.3A_to_106.6A_0.1A_0.1A_50Hz_90%</t>
  </si>
  <si>
    <t>300V _53.3A_to_106.6A_0.1A_0.1A_200Hz_10%</t>
  </si>
  <si>
    <t>300V _53.3A_to_106.6A_0.1A_0.1A_200Hz_50%</t>
  </si>
  <si>
    <t>300V _53.3A_to_106.6A_0.1A_0.1A_200Hz_90%</t>
  </si>
  <si>
    <t>300V _53.3A_to_106.6A_0.1A_0.1A_1000Hz_10%</t>
  </si>
  <si>
    <t>300V _53.3A_to_106.6A_0.1A_0.1A_1000Hz_50%</t>
  </si>
  <si>
    <t>300V _53.3A_to_106.6A_0.1A_0.1A_1000Hz_90%</t>
  </si>
  <si>
    <t>300V _53.3A_to_106.6A_0.1A_0.1A_5000Hz_10%</t>
  </si>
  <si>
    <t>300V _53.3A_to_106.6A_0.1A_0.1A_5000Hz_50%</t>
  </si>
  <si>
    <t>300V _53.3A_to_106.6A_0.1A_0.1A_5000Hz_90%</t>
  </si>
  <si>
    <t>********</t>
  </si>
  <si>
    <t>164V _1A_to_54.3A_0.1A_0.1A_50Hz_10%</t>
  </si>
  <si>
    <t>164V _1A_to_54.3A_0.1A_0.1A_50Hz_50%</t>
  </si>
  <si>
    <t>164V _1A_to_54.3A_0.1A_0.1A_50Hz_90%</t>
  </si>
  <si>
    <t>164V _1A_to_54.3A_0.1A_0.1A_200Hz_10%</t>
  </si>
  <si>
    <t>164V _1A_to_54.3A_0.1A_0.1A_200Hz_50%</t>
  </si>
  <si>
    <t>164V _1A_to_54.3A_0.1A_0.1A_200Hz_90%</t>
  </si>
  <si>
    <t>164V _1A_to_54.3A_0.1A_0.1A_1000Hz_10%</t>
  </si>
  <si>
    <t>164V _1A_to_54.3A_0.1A_0.1A_1000Hz_50%</t>
  </si>
  <si>
    <t>164V _1A_to_54.3A_0.1A_0.1A_1000Hz_90%</t>
  </si>
  <si>
    <t>164V _1A_to_54.3A_0.1A_0.1A_5000Hz_10%</t>
  </si>
  <si>
    <t>164V _1A_to_54.3A_0.1A_0.1A_5000Hz_50%</t>
  </si>
  <si>
    <t>164V _1A_to_54.3A_0.1A_0.1A_5000Hz_90%</t>
  </si>
  <si>
    <t>90V_0A_to_73.8A_0A_0.1A_50Hz_10%</t>
  </si>
  <si>
    <t>90V_0A_to_73.8A_0A_0.1A_50Hz_50%</t>
  </si>
  <si>
    <t>90V_0A_to_73.8A_0A_0.1A_50Hz_90%</t>
  </si>
  <si>
    <t>90V_0A_to_73.8A_0A_0.1A_200Hz_10%</t>
  </si>
  <si>
    <t>90V_0A_to_73.8A_0A_0.1A_200Hz_50%</t>
  </si>
  <si>
    <t>90V_0A_to_73.8A_0A_0.1A_200Hz_90%</t>
  </si>
  <si>
    <t>100V_0A_to_82A_0A_0.1A_50Hz_10%</t>
  </si>
  <si>
    <t>100V_0A_to_82A_0A_0.1A_50Hz_50%</t>
  </si>
  <si>
    <t>100V_0A_to_82A_0A_0.1A_50Hz_90%</t>
  </si>
  <si>
    <t>100V_0A_to_82A_0A_0.1A_200Hz_10%</t>
  </si>
  <si>
    <t>100V_0A_to_82A_0A_0.1A_200Hz_50%</t>
  </si>
  <si>
    <t>100V_0A_to_82A_0A_0.1A_200Hz_90%</t>
  </si>
  <si>
    <t>180V_0A_to_106.6A_0A_0.1A_50Hz_10%</t>
  </si>
  <si>
    <t>180V_0A_to_106.6A_0A_0.1A_50Hz_50%</t>
  </si>
  <si>
    <t>180V_0A_to_106.6A_0A_0.1A_50Hz_90%</t>
  </si>
  <si>
    <t>180V_0A_to_106.6A_0A_0.1A_200Hz_10%</t>
  </si>
  <si>
    <t>180V_0A_to_106.6A_0A_0.1A_200Hz_50%</t>
  </si>
  <si>
    <t>180V_0A_to_106.6A_0A_0.1A_200Hz_90%</t>
  </si>
  <si>
    <t>264V_0A_to_104.1A_0A_2.5A_50Hz_10%</t>
  </si>
  <si>
    <t>264V_0A_to_104.1A_0A_2.5A_50Hz_50%</t>
  </si>
  <si>
    <t>264V_0A_to_104.1A_0A_2.5A_50Hz_90%</t>
  </si>
  <si>
    <t>264V_0A_to_104.1A_0A_2.5A_200Hz_10%</t>
  </si>
  <si>
    <t>264V_0A_to_104.1A_0A_2.5A_200Hz_50%</t>
  </si>
  <si>
    <t>264V_0A_to_104.1A_0A_2.5A_200Hz_90%</t>
  </si>
  <si>
    <t>Current Share Read Shunt_Multi</t>
  </si>
  <si>
    <t>Main_Load(A)</t>
  </si>
  <si>
    <t>Vsb_Load(A)</t>
  </si>
  <si>
    <t>DeviationMax</t>
  </si>
  <si>
    <t>DeviationMin</t>
  </si>
  <si>
    <t>PoutMax</t>
  </si>
  <si>
    <t>PoutMin</t>
  </si>
  <si>
    <t>265</t>
  </si>
  <si>
    <t>*******</t>
  </si>
  <si>
    <t>*</t>
  </si>
  <si>
    <t>230 - 100</t>
  </si>
  <si>
    <t>266</t>
  </si>
  <si>
    <t>230 - 90</t>
  </si>
  <si>
    <t>267</t>
  </si>
  <si>
    <t>230 - 80</t>
  </si>
  <si>
    <t>268</t>
  </si>
  <si>
    <t>230 - 70</t>
  </si>
  <si>
    <t>269</t>
  </si>
  <si>
    <t>230 - 60</t>
  </si>
  <si>
    <t>270</t>
  </si>
  <si>
    <t>230 - 50</t>
  </si>
  <si>
    <t>271</t>
  </si>
  <si>
    <t>230 - 40</t>
  </si>
  <si>
    <t>272</t>
  </si>
  <si>
    <t>230 - 30</t>
  </si>
  <si>
    <t>273</t>
  </si>
  <si>
    <t>230 - 20</t>
  </si>
  <si>
    <t>274</t>
  </si>
  <si>
    <t>230 - 10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</si>
  <si>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</si>
  <si>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</si>
  <si>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</si>
  <si>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</si>
  <si>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</si>
  <si>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</si>
  <si>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</si>
  <si>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</si>
  <si>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</si>
  <si>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</si>
  <si>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Sync Dynamic 80611 HotSwap</t>
  </si>
  <si>
    <t>293</t>
  </si>
  <si>
    <t>230Vac_50Hz_D_HL---AC</t>
  </si>
  <si>
    <t>295</t>
  </si>
  <si>
    <t>230Vac_50Hz_D_HL----DC</t>
  </si>
  <si>
    <t>297</t>
  </si>
  <si>
    <t>230Vac_50Hz_S_L------AC</t>
  </si>
  <si>
    <t>299</t>
  </si>
  <si>
    <t>230Vac_50Hz_S_L-------DC</t>
  </si>
  <si>
    <t>301</t>
  </si>
  <si>
    <t>230Vac_50Hz_No_L----AC</t>
  </si>
  <si>
    <t>180V_0A_to_106.6A_0A_0.1A_1000Hz_10%</t>
  </si>
  <si>
    <t>180V_0A_to_106.6A_0A_0.1A_1000Hz_50%</t>
  </si>
  <si>
    <t>180V_0A_to_106.6A_0A_0.1A_1000Hz_90%</t>
  </si>
  <si>
    <t>180V_0A_to_106.6A_0A_0.1A_5000Hz_10%</t>
  </si>
  <si>
    <t>180V_0A_to_106.6A_0A_0.1A_5000Hz_50%</t>
  </si>
  <si>
    <t>180V_0A_to_106.6A_0A_0.1A_5000Hz_90%</t>
  </si>
  <si>
    <t>264V_0A_to_104.1A_0A_2.5A_1000Hz_10%</t>
  </si>
  <si>
    <t>264V_0A_to_104.1A_0A_2.5A_1000Hz_50%</t>
  </si>
  <si>
    <t>264V_0A_to_104.1A_0A_2.5A_1000Hz_90%</t>
  </si>
  <si>
    <t>264V_0A_to_104.1A_0A_2.5A_5000Hz_10%</t>
  </si>
  <si>
    <t>264V_0A_to_104.1A_0A_2.5A_5000Hz_50%</t>
  </si>
  <si>
    <t>264V_0A_to_104.1A_0A_2.5A_5000Hz_90%</t>
  </si>
  <si>
    <t>100V_0A_to_82A_0A_0.1A_1000Hz_10%</t>
  </si>
  <si>
    <t>100V_0A_to_82A_0A_0.1A_1000Hz_50%</t>
  </si>
  <si>
    <t>100V_0A_to_82A_0A_0.1A_1000Hz_90%</t>
  </si>
  <si>
    <t>100V_0A_to_82A_0A_0.1A_5000Hz_10%</t>
  </si>
  <si>
    <t>100V_0A_to_82A_0A_0.1A_5000Hz_50%</t>
  </si>
  <si>
    <t>100V_0A_to_82A_0A_0.1A_5000Hz_90%</t>
  </si>
  <si>
    <t>90V_0A_to_73.8A_0A_0.1A_1000Hz_10%</t>
  </si>
  <si>
    <t>90V_0A_to_73.8A_0A_0.1A_1000Hz_50%</t>
  </si>
  <si>
    <t>90V_0A_to_73.8A_0A_0.1A_1000Hz_90%</t>
  </si>
  <si>
    <t>90V_0A_to_73.8A_0A_0.1A_5000Hz_10%</t>
  </si>
  <si>
    <t>90V_0A_to_73.8A_0A_0.1A_5000Hz_50%</t>
  </si>
  <si>
    <t>90V_0A_to_73.8A_0A_0.1A_5000Hz_90%</t>
  </si>
  <si>
    <t>164V _0A_to_106.6A_0A_0.1A_50Hz_10%</t>
  </si>
  <si>
    <t>164V _0A_to_106.6A_0A_0.1A_50Hz_50%</t>
  </si>
  <si>
    <t>164V _0A_to_106.6A_0A_0.1A_50Hz_90%</t>
  </si>
  <si>
    <t>164V _0A_to_106.6A_0A_0.1A_200Hz_10%</t>
  </si>
  <si>
    <t>164V _0A_to_106.6A_0A_0.1A_200Hz_50%</t>
  </si>
  <si>
    <t>164V _0A_to_106.6A_0A_0.1A_200Hz_90%</t>
  </si>
  <si>
    <t>164V _0A_to_106.6A_0A_0.1A_1000Hz_10%</t>
  </si>
  <si>
    <t>164V _0A_to_106.6A_0A_0.1A_1000Hz_50%</t>
  </si>
  <si>
    <t>164V _0A_to_106.6A_0A_0.1A_1000Hz_90%</t>
  </si>
  <si>
    <t>164V _0A_to_106.6A_0A_0.1A_5000Hz_10%</t>
  </si>
  <si>
    <t>164V _0A_to_106.6A_0A_0.1A_5000Hz_50%</t>
  </si>
  <si>
    <t>164V _0A_to_106.6A_0A_0.1A_5000Hz_90%</t>
  </si>
  <si>
    <t>180V _0A_to_106.6A_0A_0.1A_50Hz_10%</t>
  </si>
  <si>
    <t>180V _0A_to_106.6A_0A_0.1A_50Hz_50%</t>
  </si>
  <si>
    <t>180V _0A_to_106.6A_0A_0.1A_50Hz_90%</t>
  </si>
  <si>
    <t>180V _0A_to_106.6A_0A_0.1A_200Hz_10%</t>
  </si>
  <si>
    <t>180V _0A_to_106.6A_0A_0.1A_200Hz_50%</t>
  </si>
  <si>
    <t>180V _0A_to_106.6A_0A_0.1A_200Hz_90%</t>
  </si>
  <si>
    <t>180V _0A_to_106.6A_0A_0.1A_1000Hz_10%</t>
  </si>
  <si>
    <t>180V _0A_to_106.6A_0A_0.1A_1000Hz_50%</t>
  </si>
  <si>
    <t>180V _0A_to_106.6A_0A_0.1A_1000Hz_90%</t>
  </si>
  <si>
    <t>180V _0A_to_106.6A_0A_0.1A_5000Hz_10%</t>
  </si>
  <si>
    <t>180V _0A_to_106.6A_0A_0.1A_5000Hz_50%</t>
  </si>
  <si>
    <t>180V _0A_to_106.6A_0A_0.1A_5000Hz_90%</t>
  </si>
  <si>
    <t>300V _0A_to_106.6A_0A_0.1A_50Hz_10%</t>
  </si>
  <si>
    <t>300V _0A_to_106.6A_0A_0.1A_50Hz_50%</t>
  </si>
  <si>
    <t>300V _0A_to_106.6A_0A_0.1A_50Hz_90%</t>
  </si>
  <si>
    <t>300V _0A_to_106.6A_0A_0.1A_200Hz_10%</t>
  </si>
  <si>
    <t>300V _0A_to_106.6A_0A_0.1A_200Hz_50%</t>
  </si>
  <si>
    <t>300V _0A_to_106.6A_0A_0.1A_200Hz_90%</t>
  </si>
  <si>
    <t>300V _0A_to_106.6A_0A_0.1A_1000Hz_10%</t>
  </si>
  <si>
    <t>300V _0A_to_106.6A_0A_0.1A_1000Hz_50%</t>
  </si>
  <si>
    <t>300V _0A_to_106.6A_0A_0.1A_1000Hz_90%</t>
  </si>
  <si>
    <t>300V _0A_to_106.6A_0A_0.1A_5000Hz_10%</t>
  </si>
  <si>
    <t>300V _0A_to_106.6A_0A_0.1A_5000Hz_50%</t>
  </si>
  <si>
    <t>300V _0A_to_106.6A_0A_0.1A_5000Hz_90%</t>
  </si>
  <si>
    <t>Vsb L1</t>
    <phoneticPr fontId="2" type="noConversion"/>
  </si>
  <si>
    <t>Turn on</t>
    <phoneticPr fontId="2" type="noConversion"/>
  </si>
  <si>
    <t>Name</t>
  </si>
  <si>
    <t>A(12V)</t>
  </si>
  <si>
    <t>A(12Vsb)</t>
  </si>
  <si>
    <t>A(PWOK)</t>
  </si>
  <si>
    <t>A(Vin_Good)</t>
  </si>
  <si>
    <t>A(SMBAlert)</t>
  </si>
  <si>
    <t>B(12V)</t>
  </si>
  <si>
    <t>B(12Vsb)</t>
  </si>
  <si>
    <t>B(PWOK)</t>
  </si>
  <si>
    <t>B(Vin_Good)</t>
  </si>
  <si>
    <t>B(SMBAlert)</t>
  </si>
  <si>
    <t>Trig_S(12V)</t>
  </si>
  <si>
    <t>Trig_S(12Vsb)</t>
  </si>
  <si>
    <t>Trig_S(PWOK)</t>
  </si>
  <si>
    <t>Trig_S(Vin_Good)</t>
  </si>
  <si>
    <t>Trig_S(SMBAlert)</t>
  </si>
  <si>
    <t>Trig_E(12V)</t>
  </si>
  <si>
    <t>Trig_E(12Vsb)</t>
  </si>
  <si>
    <t>Trig_E(PWOK)</t>
  </si>
  <si>
    <t>Trig_E(Vin_Good)</t>
  </si>
  <si>
    <t>Trig_E(SMBAlert)</t>
  </si>
  <si>
    <t>T_Max(12V)</t>
  </si>
  <si>
    <t>T_Max(12Vsb)</t>
  </si>
  <si>
    <t>T_Max(PWOK)</t>
  </si>
  <si>
    <t>T_Max(Vin_Good)</t>
  </si>
  <si>
    <t>T_Max(SMBAlert)</t>
  </si>
  <si>
    <t>T_Min(12V)</t>
  </si>
  <si>
    <t>T_Min(12Vsb)</t>
  </si>
  <si>
    <t>T_Min(PWOK)</t>
  </si>
  <si>
    <t>T_Min(Vin_Good)</t>
  </si>
  <si>
    <t>T_Min(SMBAlert)</t>
  </si>
  <si>
    <t>Td_Max(12V)</t>
  </si>
  <si>
    <t>Td_Max(12Vsb)</t>
  </si>
  <si>
    <t>Td_Max(PWOK)</t>
  </si>
  <si>
    <t>Td_Max(Vin_Good)</t>
  </si>
  <si>
    <t>Td_Max(SMBAlert)</t>
  </si>
  <si>
    <t>Td_Min(12V)</t>
  </si>
  <si>
    <t>Td_Min(12Vsb)</t>
  </si>
  <si>
    <t>Td_Min(PWOK)</t>
  </si>
  <si>
    <t>Td_Min(Vin_Good)</t>
  </si>
  <si>
    <t>Td_Min(SMBAlert)</t>
  </si>
  <si>
    <t>Line</t>
  </si>
  <si>
    <t>Load(12V)</t>
  </si>
  <si>
    <t>Load(12Vsb)</t>
  </si>
  <si>
    <t>Load(PWOK)</t>
  </si>
  <si>
    <t>Load(Vin_Good)</t>
  </si>
  <si>
    <t>Load(SMBAlert)</t>
  </si>
  <si>
    <t>264V_63Hz_HL</t>
  </si>
  <si>
    <t>90V_47Hz_LL</t>
  </si>
  <si>
    <t>90V_47Hz_HH_73.8A_0.1A</t>
  </si>
  <si>
    <t>100V_60Hz_LL</t>
  </si>
  <si>
    <t>100V_60Hz_HH_82A_0.1A</t>
  </si>
  <si>
    <t>180V_47Hz_LL</t>
  </si>
  <si>
    <t>180V_47Hz_HH_106.6A_0.1A</t>
  </si>
  <si>
    <t>264V_63Hz_LL</t>
  </si>
  <si>
    <t>264V_63Hz_HH_104.1A_2.5A</t>
  </si>
  <si>
    <t>164Vdc_LL</t>
  </si>
  <si>
    <t>164Vdc_HH_106.6A_0.1A</t>
  </si>
  <si>
    <t>180Vdc_LL</t>
  </si>
  <si>
    <t>180Vdc_HH_106.6A_0.1A</t>
  </si>
  <si>
    <t>300Vdc_LL</t>
  </si>
  <si>
    <t>300Vdc_HH_106.6A_0.1A</t>
  </si>
  <si>
    <t>90V_47Hz_LL_Tac_12V_12Vsb_Rise</t>
  </si>
  <si>
    <t>90V_47Hz_HH_Tac_12V_12Vsb_Rise</t>
  </si>
  <si>
    <t>100V_60Hz_LL_Tac_12V_12Vsb_Rise</t>
  </si>
  <si>
    <t>100V_60Hz_HH_Tac_12V_12Vsb_Rise</t>
  </si>
  <si>
    <t>180V_47Hz_LL_Tac_12V_12Vsb_Rise</t>
  </si>
  <si>
    <t>180V_47Hz_HH_Tac_12V_12Vsb_Rise</t>
  </si>
  <si>
    <t>264V_63Hz_LL_Tac_12V_12Vsb_Rise</t>
  </si>
  <si>
    <t>264V_63Hz_HH_Tac_12V_12Vsb_Rise</t>
  </si>
  <si>
    <t>164Vdc_LL_Tac_12V_12Vsb_Rise</t>
  </si>
  <si>
    <t>164Vdc_HH_Tac_12V_12Vsb_Rise</t>
  </si>
  <si>
    <t>180Vdc_LL_Tac_12V_12Vsb_Rise</t>
  </si>
  <si>
    <t>180Vdc_HH_Tac_12V_12Vsb_Rise</t>
  </si>
  <si>
    <t>300Vdc_LL_Tac_12V_12Vsb_Rise</t>
  </si>
  <si>
    <t>300Vdc_HH_Tac_12V_12Vsb_Rise</t>
  </si>
  <si>
    <t>hold up</t>
    <phoneticPr fontId="2" type="noConversion"/>
  </si>
  <si>
    <t>264V_63Hz_100%</t>
  </si>
  <si>
    <t>90V_47Hz_HH</t>
  </si>
  <si>
    <t>100V_60Hz_HH</t>
  </si>
  <si>
    <t>180V_47Hz_100%</t>
  </si>
  <si>
    <t>164Vdc_100%</t>
  </si>
  <si>
    <t>180Vdc_100%</t>
  </si>
  <si>
    <t>300Vdc_100%</t>
  </si>
  <si>
    <t>90V_47Hz_100%</t>
  </si>
  <si>
    <t>100V_60Hz_100%</t>
  </si>
  <si>
    <t>264V_47Hz_100%</t>
  </si>
  <si>
    <t>164Vdc_47Hz_100%</t>
  </si>
  <si>
    <t>180Vdc_47Hz_100%</t>
  </si>
  <si>
    <t>300Vdc_47Hz_100%</t>
  </si>
  <si>
    <t>ps off</t>
    <phoneticPr fontId="2" type="noConversion"/>
  </si>
  <si>
    <t>180V_47Hz_HH</t>
  </si>
  <si>
    <t>264V_63Hz_HH</t>
  </si>
  <si>
    <t>164Vdc_HH</t>
  </si>
  <si>
    <t>180Vdc_HH</t>
  </si>
  <si>
    <t>300Vdc_HH</t>
  </si>
  <si>
    <t>ps on</t>
    <phoneticPr fontId="2" type="noConversion"/>
  </si>
  <si>
    <t>90V_47Hz_LL_Tpson_12V_Rise</t>
  </si>
  <si>
    <t>90V_47Hz_HH_Tpson_12V_Rise</t>
  </si>
  <si>
    <t>100V_60Hz_LL_Tpson_12V_Rise</t>
  </si>
  <si>
    <t>100V_60Hz_HH_Tpson_12V_Rise</t>
  </si>
  <si>
    <t>180V_47Hz_LL_Tpson_12V_Rise</t>
  </si>
  <si>
    <t>180V_47Hz_HH_Tpson_12V_Rise</t>
  </si>
  <si>
    <t>264V_63Hz_LL_Tpson_12V_Rise</t>
  </si>
  <si>
    <t>264V_63Hz_HH_Tpson_12V_Rise</t>
  </si>
  <si>
    <t>164Vdc_LL_Tpson_12V_Rise</t>
  </si>
  <si>
    <t>164Vdc_HH_Tpson_12V_Rise</t>
  </si>
  <si>
    <t>180Vdc_LL_Tpson_12V_Rise</t>
  </si>
  <si>
    <t>180Vdc_HH_Tpson_12V_Rise</t>
  </si>
  <si>
    <t>300Vdc_LL_Tpson_12V_Rise</t>
  </si>
  <si>
    <t>300Vdc_HH_Tpson_12V_Rise</t>
  </si>
  <si>
    <t>Eff_Noise</t>
    <phoneticPr fontId="2" type="noConversion"/>
  </si>
  <si>
    <t>Ripple(12V)</t>
  </si>
  <si>
    <t>Ripple(12Vsb)</t>
  </si>
  <si>
    <t>Ripple(PWOK)</t>
  </si>
  <si>
    <t>Ripple(Vin_Good)</t>
  </si>
  <si>
    <t>Ripple(SMBAlert)</t>
  </si>
  <si>
    <t>Vin type</t>
  </si>
  <si>
    <t>Frequ</t>
  </si>
  <si>
    <t>Vout_Min(12V)</t>
  </si>
  <si>
    <t>Vout_Min(12Vsb)</t>
  </si>
  <si>
    <t>Vout_Min(PWOK)</t>
  </si>
  <si>
    <t>Vout_Min(Vin_Good)</t>
  </si>
  <si>
    <t>Vout_Min(SMBAlert)</t>
  </si>
  <si>
    <t>Vout_Max(12V)</t>
  </si>
  <si>
    <t>Vout_Max(12Vsb)</t>
  </si>
  <si>
    <t>Vout_Max(PWOK)</t>
  </si>
  <si>
    <t>Vout_Max(Vin_Good)</t>
  </si>
  <si>
    <t>Vout_Max(SMBAlert)</t>
  </si>
  <si>
    <t>L_On_Off</t>
  </si>
  <si>
    <t>90V_47Hz_No Load</t>
  </si>
  <si>
    <t>90V_47Hz_StandBy_2.5A</t>
  </si>
  <si>
    <t>90V_47Hz_StandBy_0.1A</t>
  </si>
  <si>
    <t>90V_47Hz_LH</t>
  </si>
  <si>
    <t>90V_47Hz_HL</t>
  </si>
  <si>
    <t>90V_47Hz_HH_current</t>
  </si>
  <si>
    <t>100V_60Hz_No Load</t>
  </si>
  <si>
    <t>100V_60Hz_StandBy_2.5A</t>
  </si>
  <si>
    <t>100V_60Hz_StandBy_0.1A</t>
  </si>
  <si>
    <t>100V_60Hz_LH</t>
  </si>
  <si>
    <t>100V_60Hz_HL</t>
  </si>
  <si>
    <t>180V_47Hz_No Load</t>
  </si>
  <si>
    <t>180V_47Hz_StandBy_2.5A</t>
  </si>
  <si>
    <t>180V_47Hz_StandBy_0.1A</t>
  </si>
  <si>
    <t>180V_47Hz_LH</t>
  </si>
  <si>
    <t>180V_47Hz_HL</t>
  </si>
  <si>
    <t>264V_63Hz_No Load</t>
  </si>
  <si>
    <t>264V_63Hz_StandBy_2.5A</t>
  </si>
  <si>
    <t>264V_63Hz_StandBy_0.1A</t>
  </si>
  <si>
    <t>264V_63Hz_LH</t>
  </si>
  <si>
    <t>164Vdc_No Load</t>
  </si>
  <si>
    <t>164Vdc_StandBy_2.5A</t>
  </si>
  <si>
    <t>164Vdc_StandBy_0.1A</t>
  </si>
  <si>
    <t>164Vdc_LH</t>
  </si>
  <si>
    <t>164Vdc_HL</t>
  </si>
  <si>
    <t>180Vdc_No Load</t>
  </si>
  <si>
    <t>180Vdc_StandBy_2.5A</t>
  </si>
  <si>
    <t>180Vdc_StandBy_0.1A</t>
  </si>
  <si>
    <t>180Vdc_LH</t>
  </si>
  <si>
    <t>180Vdc_HL</t>
  </si>
  <si>
    <t>300Vdc_No Load</t>
  </si>
  <si>
    <t>300Vdc_StandBy_2.5A</t>
  </si>
  <si>
    <t>300Vdc_StandBy_0.1A</t>
  </si>
  <si>
    <t>300Vdc_LH</t>
  </si>
  <si>
    <t>300Vdc_HL</t>
  </si>
  <si>
    <t>drop out</t>
    <phoneticPr fontId="2" type="noConversion"/>
  </si>
  <si>
    <t>Vpk_Spec_max(12V)</t>
  </si>
  <si>
    <t>Vpk_Spec_max(12Vsb)</t>
  </si>
  <si>
    <t>Vpk_Spec_max(PWOK)</t>
  </si>
  <si>
    <t>Vpk_Spec_max(Vin_Good)</t>
  </si>
  <si>
    <t>Vpk_Spec_max(SMBAlert)</t>
  </si>
  <si>
    <t>Vpk_Spec_min(12V)</t>
  </si>
  <si>
    <t>Vpk_Spec_min(12Vsb)</t>
  </si>
  <si>
    <t>Vpk_Spec_min(PWOK)</t>
  </si>
  <si>
    <t>Vpk_Spec_min(Vin_Good)</t>
  </si>
  <si>
    <t>Vpk_Spec_min(SMBAlert)</t>
  </si>
  <si>
    <t>Drop Voltage</t>
  </si>
  <si>
    <t>Drop Frequency</t>
  </si>
  <si>
    <t>Repeat Count</t>
  </si>
  <si>
    <t>Degree</t>
  </si>
  <si>
    <t>Duty cycle</t>
  </si>
  <si>
    <t>90Vac --&gt;0Vac - 10ms-0</t>
  </si>
  <si>
    <t>90Vac --&gt;0Vac - 10ms-45</t>
  </si>
  <si>
    <t>90Vac --&gt;0Vac - 10ms-90</t>
  </si>
  <si>
    <t>90Vac --&gt;0Vac - 10ms-135</t>
  </si>
  <si>
    <t>90Vac --&gt;0Vac - 10ms-225</t>
  </si>
  <si>
    <t>90Vac --&gt;0Vac - 10ms-270</t>
  </si>
  <si>
    <t>90Vac --&gt;0Vac - 10ms-315</t>
  </si>
  <si>
    <t>100Vac --&gt;0Vac - 10ms-0</t>
  </si>
  <si>
    <t>100Vac --&gt;0Vac - 10ms-45</t>
  </si>
  <si>
    <t>100Vac --&gt;0Vac - 10ms-90</t>
  </si>
  <si>
    <t>100Vac --&gt;0Vac - 10ms-135</t>
  </si>
  <si>
    <t>100Vac --&gt;0Vac - 10ms-225</t>
  </si>
  <si>
    <t>100Vac --&gt;0Vac - 10ms-270</t>
  </si>
  <si>
    <t>100Vac --&gt;0Vac - 10ms-315</t>
  </si>
  <si>
    <t>180Vac --&gt;0Vac - 10ms-0</t>
  </si>
  <si>
    <t>180Vac --&gt;0Vac - 10ms-45</t>
  </si>
  <si>
    <t>180Vac --&gt;0Vac - 10ms-90</t>
  </si>
  <si>
    <t>180Vac --&gt;0Vac - 10ms-135</t>
  </si>
  <si>
    <t>180Vac --&gt;0Vac - 10ms-225</t>
  </si>
  <si>
    <t>180Vac --&gt;0Vac - 10ms-270</t>
  </si>
  <si>
    <t>180Vac --&gt;0Vac - 10ms-315</t>
  </si>
  <si>
    <t>264Vac --&gt;0Vac - 10ms-0</t>
  </si>
  <si>
    <t>264Vac --&gt;0Vac - 10ms-45</t>
  </si>
  <si>
    <t>264Vac --&gt;0Vac - 10ms-90</t>
  </si>
  <si>
    <t>264Vac --&gt;0Vac - 10ms-135</t>
  </si>
  <si>
    <t>264Vac --&gt;0Vac - 10ms-225</t>
  </si>
  <si>
    <t>264Vac --&gt;0Vac - 10ms-270</t>
  </si>
  <si>
    <t>264Vac --&gt;0Vac - 10ms-315</t>
  </si>
  <si>
    <t>DropOut H_164Vdc - 10ms</t>
  </si>
  <si>
    <t>DropOut H_180Vdc - 10ms</t>
  </si>
  <si>
    <t>DropOut H_300Vdc - 10ms</t>
  </si>
  <si>
    <t>sag surge</t>
    <phoneticPr fontId="2" type="noConversion"/>
  </si>
  <si>
    <t>180V-5S</t>
  </si>
  <si>
    <t>264V-5S</t>
  </si>
  <si>
    <t>230V--&gt;195.5V -15S</t>
  </si>
  <si>
    <t>230Vac --&gt;161Vac - 0.5 cycle</t>
  </si>
  <si>
    <t>220Vac --&gt;253Vac - 100ms Max</t>
  </si>
  <si>
    <t>220Vac --&gt;286Vac - 0.5 Cycle Max</t>
  </si>
  <si>
    <t>220Vac --&gt;253Vac - 100ms Min</t>
  </si>
  <si>
    <t>220Vac --&gt;286Vac - 0.5 Cycle Min</t>
  </si>
  <si>
    <t>accuracy</t>
    <phoneticPr fontId="2" type="noConversion"/>
  </si>
  <si>
    <t>230Vac-50Hz-100%_106.6A_0.1A</t>
  </si>
  <si>
    <t>230Vac-50Hz-90%</t>
  </si>
  <si>
    <t>230Vac-50Hz-80%</t>
  </si>
  <si>
    <t>230Vac-50Hz-70%</t>
  </si>
  <si>
    <t>230Vac-50Hz-60%</t>
  </si>
  <si>
    <t>230Vac-50Hz-50%</t>
  </si>
  <si>
    <t>230Vac-50Hz-40%</t>
  </si>
  <si>
    <t>230Vac-50Hz-30%</t>
  </si>
  <si>
    <t>230Vac-50Hz-20%</t>
  </si>
  <si>
    <t>230Vac-50Hz-10%</t>
  </si>
  <si>
    <t>230Vac-50Hz-5%</t>
  </si>
  <si>
    <t>230Vac-60Hz-100%_106.6A_0.1A</t>
  </si>
  <si>
    <t>230Vac-60Hz-90%</t>
  </si>
  <si>
    <t>230Vac-60Hz-80%</t>
  </si>
  <si>
    <t>230Vac-60Hz-70%</t>
  </si>
  <si>
    <t>230Vac-60Hz-60%</t>
  </si>
  <si>
    <t>230Vac-60Hz-50%</t>
  </si>
  <si>
    <t>230Vac-60Hz-40%</t>
  </si>
  <si>
    <t>230Vac-60Hz-30%</t>
  </si>
  <si>
    <t>230Vac-60Hz-20%</t>
  </si>
  <si>
    <t>230Vac-60Hz-10%</t>
  </si>
  <si>
    <t>230Vac-60Hz-5%</t>
  </si>
  <si>
    <t>230Vac-50Hz-100%_104.1A_2.5A</t>
  </si>
  <si>
    <t>230Vac-60Hz-100%_104.1A_2.5A</t>
  </si>
  <si>
    <t>240Vac-60Hz-100%</t>
  </si>
  <si>
    <t>240Vac-60Hz-90%</t>
  </si>
  <si>
    <t>240Vac-60Hz-80%</t>
  </si>
  <si>
    <t>240Vac-60Hz-70%</t>
  </si>
  <si>
    <t>240Vac-60Hz-60%</t>
  </si>
  <si>
    <t>240Vac-60Hz-50%</t>
  </si>
  <si>
    <t>240Vac-60Hz-40%</t>
  </si>
  <si>
    <t>240Vac-60Hz-30%</t>
  </si>
  <si>
    <t>240Vac-60Hz-20%</t>
  </si>
  <si>
    <t>240Vac-60Hz-10%</t>
  </si>
  <si>
    <t>240Vac-60Hz-5%</t>
  </si>
  <si>
    <t>240Vac-50Hz-100%</t>
  </si>
  <si>
    <t>240Vac-50Hz-90%</t>
  </si>
  <si>
    <t>240Vac-50Hz-80%</t>
  </si>
  <si>
    <t>240Vac-50Hz-70%</t>
  </si>
  <si>
    <t>240Vac-50Hz-60%</t>
  </si>
  <si>
    <t>240Vac-50Hz-50%</t>
  </si>
  <si>
    <t>240Vac-50Hz-40%</t>
  </si>
  <si>
    <t>240Vac-50Hz-30%</t>
  </si>
  <si>
    <t>240Vac-50Hz-20%</t>
  </si>
  <si>
    <t>240Vac-50Hz-10%</t>
  </si>
  <si>
    <t>240Vac-50Hz-5%</t>
  </si>
  <si>
    <t>200Vac-60Hz-100%</t>
  </si>
  <si>
    <t>200Vac-60Hz-90%</t>
  </si>
  <si>
    <t>200Vac-60Hz-80%</t>
  </si>
  <si>
    <t>200Vac-60Hz-70%</t>
  </si>
  <si>
    <t>200Vac-60Hz-60%</t>
  </si>
  <si>
    <t>200Vac-60Hz-50%</t>
  </si>
  <si>
    <t>200Vac-60Hz-40%</t>
  </si>
  <si>
    <t>200Vac-60Hz-30%</t>
  </si>
  <si>
    <t>200Vac-60Hz-20%</t>
  </si>
  <si>
    <t>200Vac-60Hz-10%</t>
  </si>
  <si>
    <t>200Vac-60Hz-5%</t>
  </si>
  <si>
    <t>200Vac-50Hz-100%</t>
  </si>
  <si>
    <t>200Vac-50Hz-90%</t>
  </si>
  <si>
    <t>200Vac-50Hz-80%</t>
  </si>
  <si>
    <t>200Vac-50Hz-70%</t>
  </si>
  <si>
    <t>200Vac-50Hz-60%</t>
  </si>
  <si>
    <t>200Vac-50Hz-50%</t>
  </si>
  <si>
    <t>200Vac-50Hz-40%</t>
  </si>
  <si>
    <t>200Vac-50Hz-30%</t>
  </si>
  <si>
    <t>200Vac-50Hz-20%</t>
  </si>
  <si>
    <t>200Vac-50Hz-10%</t>
  </si>
  <si>
    <t>200Vac-50Hz-5%</t>
  </si>
  <si>
    <t>240Vdc-100%</t>
  </si>
  <si>
    <t>240Vdc-90%</t>
  </si>
  <si>
    <t>240Vdc-80%</t>
  </si>
  <si>
    <t>240Vdc-70%</t>
  </si>
  <si>
    <t>240Vdc-60%</t>
  </si>
  <si>
    <t>240Vdc-50%</t>
  </si>
  <si>
    <t>240Vdc-40%</t>
  </si>
  <si>
    <t>240Vdc-30%</t>
  </si>
  <si>
    <t>Item</t>
    <phoneticPr fontId="2" type="noConversion"/>
  </si>
  <si>
    <t>Check</t>
    <phoneticPr fontId="2" type="noConversion"/>
  </si>
  <si>
    <t>ATS6</t>
    <phoneticPr fontId="2" type="noConversion"/>
  </si>
  <si>
    <t>Dynamic</t>
    <phoneticPr fontId="2" type="noConversion"/>
  </si>
  <si>
    <t>V</t>
    <phoneticPr fontId="2" type="noConversion"/>
  </si>
  <si>
    <t>ATS7</t>
    <phoneticPr fontId="2" type="noConversion"/>
  </si>
  <si>
    <t>ATS5</t>
    <phoneticPr fontId="2" type="noConversion"/>
  </si>
  <si>
    <t>Turn on Timing Test</t>
    <phoneticPr fontId="2" type="noConversion"/>
  </si>
  <si>
    <t>Turn on Timing Test Rise</t>
    <phoneticPr fontId="2" type="noConversion"/>
  </si>
  <si>
    <t>PS OFF Time 80611</t>
    <phoneticPr fontId="2" type="noConversion"/>
  </si>
  <si>
    <t>PS ON Delay time 80611</t>
    <phoneticPr fontId="2" type="noConversion"/>
  </si>
  <si>
    <t>PS ON Delay time 80611 RISE</t>
    <phoneticPr fontId="2" type="noConversion"/>
  </si>
  <si>
    <t>Hold Up Time Test</t>
    <phoneticPr fontId="2" type="noConversion"/>
  </si>
  <si>
    <t>Accuracy</t>
    <phoneticPr fontId="2" type="noConversion"/>
  </si>
  <si>
    <t>Noise</t>
    <phoneticPr fontId="2" type="noConversion"/>
  </si>
  <si>
    <t>Drop out</t>
    <phoneticPr fontId="13" type="noConversion"/>
  </si>
  <si>
    <t>Sag Surge</t>
    <phoneticPr fontId="13" type="noConversion"/>
  </si>
  <si>
    <t>R1K3BA01P-CT01-ATS5_Multi_Single_20230420</t>
    <phoneticPr fontId="2" type="noConversion"/>
  </si>
  <si>
    <t>R1K3BA01P-CT01-ATS6_Multi_Single_20230510</t>
    <phoneticPr fontId="2" type="noConversion"/>
  </si>
  <si>
    <t>R1K3BA01P-CT01-ATS7_Multi_Single_20230510</t>
    <phoneticPr fontId="2" type="noConversion"/>
  </si>
  <si>
    <t>Back to List</t>
    <phoneticPr fontId="2" type="noConversion"/>
  </si>
  <si>
    <t>Back to List</t>
    <phoneticPr fontId="2" type="noConversion"/>
  </si>
  <si>
    <t>Back to List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</si>
</sst>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###"/>
    <numFmt numFmtId="177" formatCode="0.00;[Red]0.00"/>
    <numFmt numFmtId="178" formatCode="0;[Red]0"/>
    <numFmt numFmtId="179" formatCode="0.000_ "/>
  </numFmts>
  <fonts count="14" x14ac:knownFonts="1">
    <font>
      <sz val="12"/>
      <color theme="1"/>
      <name val="新細明體"/>
      <family val="2"/>
      <scheme val="minor"/>
    </font>
    <font>
      <sz val="10"/>
      <name val="Tahoma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b/>
      <sz val="10"/>
      <name val="Tahoma"/>
      <family val="2"/>
    </font>
    <font>
      <b/>
      <sz val="20"/>
      <name val="新細明體"/>
      <family val="1"/>
      <charset val="136"/>
      <scheme val="minor"/>
    </font>
    <font>
      <b/>
      <sz val="20"/>
      <name val="新細明體"/>
      <family val="1"/>
      <charset val="136"/>
      <scheme val="major"/>
    </font>
    <font>
      <b/>
      <sz val="20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FF"/>
      <name val="Calibri"/>
      <family val="2"/>
    </font>
    <font>
      <b/>
      <sz val="26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E0D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1" applyFont="1" applyFill="1"/>
    <xf numFmtId="0" fontId="0" fillId="3" borderId="0" xfId="0" applyFill="1"/>
    <xf numFmtId="0" fontId="0" fillId="4" borderId="0" xfId="0" applyFill="1"/>
    <xf numFmtId="0" fontId="1" fillId="0" borderId="0" xfId="2"/>
    <xf numFmtId="0" fontId="0" fillId="0" borderId="0" xfId="0" applyNumberFormat="1"/>
    <xf numFmtId="176" fontId="0" fillId="0" borderId="0" xfId="1" applyNumberFormat="1" applyFont="1"/>
    <xf numFmtId="1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1" fontId="0" fillId="5" borderId="0" xfId="1" applyNumberFormat="1" applyFont="1" applyFill="1"/>
    <xf numFmtId="9" fontId="0" fillId="0" borderId="0" xfId="0" applyNumberFormat="1"/>
    <xf numFmtId="177" fontId="4" fillId="6" borderId="0" xfId="2" applyNumberFormat="1" applyFont="1" applyFill="1"/>
    <xf numFmtId="177" fontId="5" fillId="7" borderId="0" xfId="1" applyNumberFormat="1" applyFont="1" applyFill="1"/>
    <xf numFmtId="177" fontId="5" fillId="4" borderId="0" xfId="1" applyNumberFormat="1" applyFont="1" applyFill="1"/>
    <xf numFmtId="177" fontId="6" fillId="0" borderId="0" xfId="2" applyNumberFormat="1" applyFont="1" applyAlignment="1">
      <alignment horizontal="center" vertical="center"/>
    </xf>
    <xf numFmtId="0" fontId="1" fillId="4" borderId="0" xfId="2" applyFill="1"/>
    <xf numFmtId="177" fontId="6" fillId="4" borderId="0" xfId="2" applyNumberFormat="1" applyFont="1" applyFill="1" applyAlignment="1">
      <alignment horizontal="center" vertical="center"/>
    </xf>
    <xf numFmtId="0" fontId="1" fillId="0" borderId="0" xfId="2" applyNumberFormat="1"/>
    <xf numFmtId="9" fontId="1" fillId="0" borderId="0" xfId="2" applyNumberFormat="1"/>
    <xf numFmtId="177" fontId="7" fillId="0" borderId="0" xfId="1" applyNumberFormat="1" applyFont="1" applyAlignment="1">
      <alignment horizontal="center" vertical="center"/>
    </xf>
    <xf numFmtId="177" fontId="7" fillId="4" borderId="0" xfId="1" applyNumberFormat="1" applyFont="1" applyFill="1" applyAlignment="1">
      <alignment horizontal="center" vertical="center"/>
    </xf>
    <xf numFmtId="9" fontId="0" fillId="0" borderId="0" xfId="1" applyNumberFormat="1" applyFont="1"/>
    <xf numFmtId="0" fontId="1" fillId="3" borderId="0" xfId="2" applyFill="1"/>
    <xf numFmtId="0" fontId="0" fillId="8" borderId="0" xfId="0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1" fontId="0" fillId="0" borderId="0" xfId="0" applyNumberFormat="1"/>
    <xf numFmtId="179" fontId="0" fillId="0" borderId="0" xfId="0" applyNumberFormat="1"/>
    <xf numFmtId="0" fontId="9" fillId="8" borderId="0" xfId="0" applyFont="1" applyFill="1" applyBorder="1" applyAlignment="1">
      <alignment horizontal="center" vertical="center" wrapText="1"/>
    </xf>
    <xf numFmtId="177" fontId="1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177" fontId="11" fillId="4" borderId="0" xfId="0" applyNumberFormat="1" applyFont="1" applyFill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5" xfId="2" applyBorder="1" applyAlignment="1">
      <alignment horizontal="center"/>
    </xf>
    <xf numFmtId="0" fontId="1" fillId="0" borderId="6" xfId="2" applyBorder="1" applyAlignment="1">
      <alignment horizontal="center" vertical="center"/>
    </xf>
    <xf numFmtId="0" fontId="12" fillId="0" borderId="5" xfId="3" applyBorder="1" applyAlignment="1">
      <alignment horizontal="center" vertical="center"/>
    </xf>
    <xf numFmtId="0" fontId="1" fillId="0" borderId="7" xfId="2" applyBorder="1" applyAlignment="1">
      <alignment horizontal="center"/>
    </xf>
    <xf numFmtId="0" fontId="1" fillId="0" borderId="8" xfId="2" applyBorder="1" applyAlignment="1">
      <alignment horizontal="center" vertical="center"/>
    </xf>
    <xf numFmtId="0" fontId="1" fillId="0" borderId="9" xfId="2" applyBorder="1" applyAlignment="1">
      <alignment horizontal="center"/>
    </xf>
    <xf numFmtId="0" fontId="1" fillId="0" borderId="5" xfId="2" applyBorder="1" applyAlignment="1">
      <alignment horizontal="center" vertical="center"/>
    </xf>
    <xf numFmtId="0" fontId="12" fillId="0" borderId="5" xfId="3" applyBorder="1" applyAlignment="1">
      <alignment horizontal="center"/>
    </xf>
    <xf numFmtId="0" fontId="1" fillId="0" borderId="5" xfId="2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0" xfId="2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8" borderId="0" xfId="3" applyFill="1" applyBorder="1" applyAlignment="1">
      <alignment vertical="center"/>
    </xf>
    <xf numFmtId="0" fontId="12" fillId="0" borderId="0" xfId="3" applyAlignment="1"/>
  </cellXfs>
  <cellStyles count="4">
    <cellStyle name="Normal" xfId="1"/>
    <cellStyle name="一般" xfId="0" builtinId="0"/>
    <cellStyle name="一般 2" xfId="2"/>
    <cellStyle name="超連結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18"/>
  <sheetViews>
    <sheetView tabSelected="1" workbookViewId="0"/>
  </sheetViews>
  <sheetFormatPr defaultRowHeight="12.75" x14ac:dyDescent="0.2"/>
  <cols>
    <col min="1" max="4" width="9" style="4"/>
    <col min="5" max="5" width="36.375" style="4" customWidth="1"/>
    <col min="6" max="6" width="8" style="4" hidden="1" customWidth="1"/>
    <col min="7" max="7" width="3.5" style="4" hidden="1" customWidth="1"/>
    <col min="8" max="9" width="8" style="4" hidden="1" customWidth="1"/>
    <col min="10" max="10" width="9" style="4"/>
    <col min="11" max="11" width="40.25" style="4" bestFit="1" customWidth="1"/>
    <col min="12" max="16384" width="9" style="4"/>
  </cols>
  <sheetData>
    <row r="5" spans="4:12" x14ac:dyDescent="0.2">
      <c r="D5" s="39"/>
      <c r="E5" s="39"/>
      <c r="F5" s="39"/>
      <c r="G5" s="39"/>
      <c r="H5" s="39"/>
      <c r="I5" s="39"/>
      <c r="J5" s="40"/>
      <c r="K5" s="40" t="s">
        <v>633</v>
      </c>
      <c r="L5" s="40" t="s">
        <v>634</v>
      </c>
    </row>
    <row r="6" spans="4:12" ht="16.5" x14ac:dyDescent="0.2">
      <c r="D6" s="48" t="s">
        <v>651</v>
      </c>
      <c r="E6" s="48"/>
      <c r="F6" s="48"/>
      <c r="G6" s="48"/>
      <c r="H6" s="48"/>
      <c r="I6" s="48"/>
      <c r="J6" s="41" t="s">
        <v>635</v>
      </c>
      <c r="K6" s="42" t="s">
        <v>636</v>
      </c>
      <c r="L6" s="43" t="s">
        <v>637</v>
      </c>
    </row>
    <row r="7" spans="4:12" ht="16.5" x14ac:dyDescent="0.2">
      <c r="D7" s="48" t="s">
        <v>652</v>
      </c>
      <c r="E7" s="48"/>
      <c r="F7" s="48"/>
      <c r="G7" s="48"/>
      <c r="H7" s="48"/>
      <c r="I7" s="48"/>
      <c r="J7" s="44" t="s">
        <v>638</v>
      </c>
      <c r="K7" s="42" t="s">
        <v>636</v>
      </c>
      <c r="L7" s="45" t="s">
        <v>637</v>
      </c>
    </row>
    <row r="8" spans="4:12" ht="16.5" x14ac:dyDescent="0.25">
      <c r="D8" s="49" t="s">
        <v>650</v>
      </c>
      <c r="E8" s="50"/>
      <c r="F8" s="46"/>
      <c r="G8" s="46"/>
      <c r="H8" s="46"/>
      <c r="I8" s="46"/>
      <c r="J8" s="55" t="s">
        <v>639</v>
      </c>
      <c r="K8" s="47" t="s">
        <v>640</v>
      </c>
      <c r="L8" s="43" t="s">
        <v>637</v>
      </c>
    </row>
    <row r="9" spans="4:12" ht="16.5" x14ac:dyDescent="0.25">
      <c r="D9" s="51"/>
      <c r="E9" s="52"/>
      <c r="F9" s="46"/>
      <c r="G9" s="46"/>
      <c r="H9" s="46"/>
      <c r="I9" s="46"/>
      <c r="J9" s="56"/>
      <c r="K9" s="47" t="s">
        <v>641</v>
      </c>
      <c r="L9" s="43" t="s">
        <v>637</v>
      </c>
    </row>
    <row r="10" spans="4:12" ht="16.5" x14ac:dyDescent="0.25">
      <c r="D10" s="51"/>
      <c r="E10" s="52"/>
      <c r="F10" s="46"/>
      <c r="G10" s="46"/>
      <c r="H10" s="46"/>
      <c r="I10" s="46"/>
      <c r="J10" s="56"/>
      <c r="K10" s="47" t="s">
        <v>642</v>
      </c>
      <c r="L10" s="43" t="s">
        <v>637</v>
      </c>
    </row>
    <row r="11" spans="4:12" ht="16.5" x14ac:dyDescent="0.25">
      <c r="D11" s="51"/>
      <c r="E11" s="52"/>
      <c r="F11" s="46"/>
      <c r="G11" s="46"/>
      <c r="H11" s="46"/>
      <c r="I11" s="46"/>
      <c r="J11" s="56"/>
      <c r="K11" s="47" t="s">
        <v>643</v>
      </c>
      <c r="L11" s="43" t="s">
        <v>637</v>
      </c>
    </row>
    <row r="12" spans="4:12" ht="16.5" x14ac:dyDescent="0.25">
      <c r="D12" s="51"/>
      <c r="E12" s="52"/>
      <c r="F12" s="46"/>
      <c r="G12" s="46"/>
      <c r="H12" s="46"/>
      <c r="I12" s="46"/>
      <c r="J12" s="56"/>
      <c r="K12" s="47" t="s">
        <v>644</v>
      </c>
      <c r="L12" s="43" t="s">
        <v>637</v>
      </c>
    </row>
    <row r="13" spans="4:12" ht="16.5" x14ac:dyDescent="0.25">
      <c r="D13" s="51"/>
      <c r="E13" s="52"/>
      <c r="F13" s="46"/>
      <c r="G13" s="46"/>
      <c r="H13" s="46"/>
      <c r="I13" s="46"/>
      <c r="J13" s="56"/>
      <c r="K13" s="47" t="s">
        <v>645</v>
      </c>
      <c r="L13" s="43" t="s">
        <v>637</v>
      </c>
    </row>
    <row r="14" spans="4:12" ht="16.5" x14ac:dyDescent="0.25">
      <c r="D14" s="51"/>
      <c r="E14" s="52"/>
      <c r="F14" s="46"/>
      <c r="G14" s="46"/>
      <c r="H14" s="46"/>
      <c r="I14" s="46"/>
      <c r="J14" s="56"/>
      <c r="K14" s="47" t="s">
        <v>646</v>
      </c>
      <c r="L14" s="43" t="s">
        <v>637</v>
      </c>
    </row>
    <row r="15" spans="4:12" ht="16.5" x14ac:dyDescent="0.25">
      <c r="D15" s="51"/>
      <c r="E15" s="52"/>
      <c r="F15" s="46"/>
      <c r="G15" s="46"/>
      <c r="H15" s="46"/>
      <c r="I15" s="46"/>
      <c r="J15" s="56"/>
      <c r="K15" s="47" t="s">
        <v>647</v>
      </c>
      <c r="L15" s="43" t="s">
        <v>637</v>
      </c>
    </row>
    <row r="16" spans="4:12" ht="16.5" x14ac:dyDescent="0.2">
      <c r="D16" s="51"/>
      <c r="E16" s="52"/>
      <c r="F16" s="46"/>
      <c r="G16" s="46"/>
      <c r="H16" s="46"/>
      <c r="I16" s="46"/>
      <c r="J16" s="56"/>
      <c r="K16" s="42" t="s">
        <v>648</v>
      </c>
      <c r="L16" s="43" t="s">
        <v>637</v>
      </c>
    </row>
    <row r="17" spans="4:12" ht="16.5" x14ac:dyDescent="0.2">
      <c r="D17" s="53"/>
      <c r="E17" s="54"/>
      <c r="F17" s="46"/>
      <c r="G17" s="46"/>
      <c r="H17" s="46"/>
      <c r="I17" s="46"/>
      <c r="J17" s="57"/>
      <c r="K17" s="42" t="s">
        <v>649</v>
      </c>
      <c r="L17" s="43" t="s">
        <v>637</v>
      </c>
    </row>
    <row r="18" spans="4:12" x14ac:dyDescent="0.2">
      <c r="G18" s="46"/>
      <c r="H18" s="46"/>
      <c r="I18" s="46"/>
    </row>
  </sheetData>
  <mergeCells count="4">
    <mergeCell ref="D6:I6"/>
    <mergeCell ref="D7:I7"/>
    <mergeCell ref="D8:E17"/>
    <mergeCell ref="J8:J17"/>
  </mergeCells>
  <phoneticPr fontId="2" type="noConversion"/>
  <hyperlinks>
    <hyperlink ref="K9" location="'turn on'!A1" display="Turn on Timing Test Rise"/>
    <hyperlink ref="K10" location="'ps off'!A1" display="PS OFF Time 80611"/>
    <hyperlink ref="K11" location="'ps on'!A1" display="PS ON Delay time 80611"/>
    <hyperlink ref="K12" location="'ps on'!A1" display="PS ON Delay time 80611 RISE"/>
    <hyperlink ref="K13" location="'hold up'!A1" display="Hold Up Time Test"/>
    <hyperlink ref="K6" location="'ats6'!A1" display="Dynamic"/>
    <hyperlink ref="K7" location="'ats7'!A1" display="Dynamic"/>
    <hyperlink ref="K14" location="accuracy!A1" display="Accuracy"/>
    <hyperlink ref="K15" location="Eff_Noise!A1" display="Noise"/>
    <hyperlink ref="K8" location="'turn on'!A1" display="Turn on Timing Test"/>
    <hyperlink ref="K16" location="'drop out'!A1" display="Drop out"/>
    <hyperlink ref="K17" location="sag!A1" display="Sag Surge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opLeftCell="A55" workbookViewId="0">
      <selection activeCell="B61" sqref="B61:C61"/>
    </sheetView>
  </sheetViews>
  <sheetFormatPr defaultRowHeight="16.5" x14ac:dyDescent="0.25"/>
  <cols>
    <col min="3" max="3" width="9.75" bestFit="1" customWidth="1"/>
  </cols>
  <sheetData>
    <row r="1" spans="1:42" ht="32.25" thickBot="1" x14ac:dyDescent="0.3">
      <c r="A1" s="25" t="s">
        <v>1</v>
      </c>
      <c r="B1" s="26" t="s">
        <v>335</v>
      </c>
      <c r="C1" s="26" t="s">
        <v>336</v>
      </c>
      <c r="D1" s="26" t="s">
        <v>337</v>
      </c>
      <c r="E1" s="26" t="s">
        <v>338</v>
      </c>
      <c r="F1" s="26" t="s">
        <v>339</v>
      </c>
      <c r="G1" s="26" t="s">
        <v>340</v>
      </c>
      <c r="H1" s="26" t="s">
        <v>341</v>
      </c>
      <c r="I1" s="26" t="s">
        <v>342</v>
      </c>
      <c r="J1" s="26" t="s">
        <v>343</v>
      </c>
      <c r="K1" s="26" t="s">
        <v>344</v>
      </c>
      <c r="L1" s="26" t="s">
        <v>345</v>
      </c>
      <c r="M1" s="26" t="s">
        <v>346</v>
      </c>
      <c r="N1" s="26" t="s">
        <v>347</v>
      </c>
      <c r="O1" s="26" t="s">
        <v>348</v>
      </c>
      <c r="P1" s="26" t="s">
        <v>349</v>
      </c>
      <c r="Q1" s="26" t="s">
        <v>350</v>
      </c>
      <c r="R1" s="26" t="s">
        <v>351</v>
      </c>
      <c r="S1" s="26" t="s">
        <v>352</v>
      </c>
      <c r="T1" s="26" t="s">
        <v>353</v>
      </c>
      <c r="U1" s="26" t="s">
        <v>354</v>
      </c>
      <c r="V1" s="26" t="s">
        <v>355</v>
      </c>
      <c r="W1" s="26" t="s">
        <v>356</v>
      </c>
      <c r="X1" s="26" t="s">
        <v>357</v>
      </c>
      <c r="Y1" s="26" t="s">
        <v>358</v>
      </c>
      <c r="Z1" s="26" t="s">
        <v>359</v>
      </c>
      <c r="AA1" s="26" t="s">
        <v>360</v>
      </c>
      <c r="AB1" s="26" t="s">
        <v>361</v>
      </c>
      <c r="AC1" s="26" t="s">
        <v>362</v>
      </c>
      <c r="AD1" s="26" t="s">
        <v>363</v>
      </c>
      <c r="AE1" s="26" t="s">
        <v>364</v>
      </c>
      <c r="AF1" s="26" t="s">
        <v>365</v>
      </c>
      <c r="AG1" s="26" t="s">
        <v>366</v>
      </c>
      <c r="AH1" s="26" t="s">
        <v>367</v>
      </c>
      <c r="AI1" s="26" t="s">
        <v>368</v>
      </c>
      <c r="AJ1" s="26" t="s">
        <v>369</v>
      </c>
      <c r="AK1" s="26" t="s">
        <v>370</v>
      </c>
      <c r="AL1" s="26" t="s">
        <v>371</v>
      </c>
      <c r="AM1" s="26" t="s">
        <v>372</v>
      </c>
      <c r="AN1" s="26" t="s">
        <v>373</v>
      </c>
      <c r="AO1" s="26" t="s">
        <v>374</v>
      </c>
      <c r="AP1" s="26" t="s">
        <v>375</v>
      </c>
    </row>
    <row r="2" spans="1:42" ht="32.25" thickBot="1" x14ac:dyDescent="0.3">
      <c r="A2" s="27">
        <v>21</v>
      </c>
      <c r="B2" s="28" t="s">
        <v>383</v>
      </c>
      <c r="C2" s="29">
        <v>11.6</v>
      </c>
      <c r="D2" s="29">
        <v>11.4</v>
      </c>
      <c r="E2" s="29">
        <v>2.6</v>
      </c>
      <c r="F2" s="29">
        <v>2.6</v>
      </c>
      <c r="G2" s="29">
        <v>2.6</v>
      </c>
      <c r="H2" s="29">
        <v>12.8</v>
      </c>
      <c r="I2" s="29">
        <v>12.6</v>
      </c>
      <c r="J2" s="29">
        <v>3.46</v>
      </c>
      <c r="K2" s="29">
        <v>3.46</v>
      </c>
      <c r="L2" s="29">
        <v>3.46</v>
      </c>
      <c r="M2" s="29">
        <v>9</v>
      </c>
      <c r="N2" s="29">
        <v>9</v>
      </c>
      <c r="O2" s="29">
        <v>9</v>
      </c>
      <c r="P2" s="29">
        <v>9</v>
      </c>
      <c r="Q2" s="29">
        <v>9</v>
      </c>
      <c r="R2" s="29">
        <v>5</v>
      </c>
      <c r="S2" s="29">
        <v>9</v>
      </c>
      <c r="T2" s="29">
        <v>5</v>
      </c>
      <c r="U2" s="29">
        <v>9</v>
      </c>
      <c r="V2" s="29">
        <v>9</v>
      </c>
      <c r="W2" s="29">
        <v>400</v>
      </c>
      <c r="X2" s="29" t="s">
        <v>232</v>
      </c>
      <c r="Y2" s="29" t="s">
        <v>232</v>
      </c>
      <c r="Z2" s="29" t="s">
        <v>232</v>
      </c>
      <c r="AA2" s="29" t="s">
        <v>232</v>
      </c>
      <c r="AB2" s="29">
        <v>5</v>
      </c>
      <c r="AC2" s="29" t="s">
        <v>232</v>
      </c>
      <c r="AD2" s="29" t="s">
        <v>232</v>
      </c>
      <c r="AE2" s="29" t="s">
        <v>232</v>
      </c>
      <c r="AF2" s="29" t="s">
        <v>232</v>
      </c>
      <c r="AG2" s="29">
        <v>-500</v>
      </c>
      <c r="AH2" s="29" t="s">
        <v>232</v>
      </c>
      <c r="AI2" s="29">
        <v>500</v>
      </c>
      <c r="AJ2" s="29" t="s">
        <v>232</v>
      </c>
      <c r="AK2" s="29" t="s">
        <v>232</v>
      </c>
      <c r="AL2" s="29">
        <v>-100</v>
      </c>
      <c r="AM2" s="29" t="s">
        <v>232</v>
      </c>
      <c r="AN2" s="29">
        <v>100</v>
      </c>
      <c r="AO2" s="29" t="s">
        <v>232</v>
      </c>
      <c r="AP2" s="29" t="s">
        <v>232</v>
      </c>
    </row>
    <row r="3" spans="1:42" ht="32.25" thickBot="1" x14ac:dyDescent="0.3">
      <c r="A3" s="27">
        <v>30</v>
      </c>
      <c r="B3" s="28" t="s">
        <v>413</v>
      </c>
      <c r="C3" s="29">
        <v>11.6</v>
      </c>
      <c r="D3" s="29">
        <v>11.4</v>
      </c>
      <c r="E3" s="29">
        <v>2.6</v>
      </c>
      <c r="F3" s="29">
        <v>2.6</v>
      </c>
      <c r="G3" s="29">
        <v>2.6</v>
      </c>
      <c r="H3" s="29">
        <v>12.8</v>
      </c>
      <c r="I3" s="29">
        <v>12.6</v>
      </c>
      <c r="J3" s="29">
        <v>3.46</v>
      </c>
      <c r="K3" s="29">
        <v>3.46</v>
      </c>
      <c r="L3" s="29">
        <v>3.46</v>
      </c>
      <c r="M3" s="29">
        <v>9</v>
      </c>
      <c r="N3" s="29">
        <v>9</v>
      </c>
      <c r="O3" s="29">
        <v>9</v>
      </c>
      <c r="P3" s="29">
        <v>9</v>
      </c>
      <c r="Q3" s="29">
        <v>9</v>
      </c>
      <c r="R3" s="29">
        <v>5</v>
      </c>
      <c r="S3" s="29">
        <v>9</v>
      </c>
      <c r="T3" s="29">
        <v>5</v>
      </c>
      <c r="U3" s="29">
        <v>9</v>
      </c>
      <c r="V3" s="29">
        <v>9</v>
      </c>
      <c r="W3" s="29">
        <v>400</v>
      </c>
      <c r="X3" s="29" t="s">
        <v>232</v>
      </c>
      <c r="Y3" s="29" t="s">
        <v>232</v>
      </c>
      <c r="Z3" s="29" t="s">
        <v>232</v>
      </c>
      <c r="AA3" s="29" t="s">
        <v>232</v>
      </c>
      <c r="AB3" s="29">
        <v>5</v>
      </c>
      <c r="AC3" s="29" t="s">
        <v>232</v>
      </c>
      <c r="AD3" s="29" t="s">
        <v>232</v>
      </c>
      <c r="AE3" s="29" t="s">
        <v>232</v>
      </c>
      <c r="AF3" s="29" t="s">
        <v>232</v>
      </c>
      <c r="AG3" s="29">
        <v>-500</v>
      </c>
      <c r="AH3" s="29" t="s">
        <v>232</v>
      </c>
      <c r="AI3" s="29">
        <v>500</v>
      </c>
      <c r="AJ3" s="29" t="s">
        <v>232</v>
      </c>
      <c r="AK3" s="29" t="s">
        <v>232</v>
      </c>
      <c r="AL3" s="29">
        <v>-100</v>
      </c>
      <c r="AM3" s="29" t="s">
        <v>232</v>
      </c>
      <c r="AN3" s="29">
        <v>100</v>
      </c>
      <c r="AO3" s="29" t="s">
        <v>232</v>
      </c>
      <c r="AP3" s="29" t="s">
        <v>232</v>
      </c>
    </row>
    <row r="4" spans="1:42" ht="32.25" thickBot="1" x14ac:dyDescent="0.3">
      <c r="A4" s="27">
        <v>39</v>
      </c>
      <c r="B4" s="28" t="s">
        <v>385</v>
      </c>
      <c r="C4" s="29">
        <v>11.6</v>
      </c>
      <c r="D4" s="29">
        <v>11.4</v>
      </c>
      <c r="E4" s="29">
        <v>2.6</v>
      </c>
      <c r="F4" s="29">
        <v>2.6</v>
      </c>
      <c r="G4" s="29">
        <v>2.6</v>
      </c>
      <c r="H4" s="29">
        <v>12.8</v>
      </c>
      <c r="I4" s="29">
        <v>12.6</v>
      </c>
      <c r="J4" s="29">
        <v>3.46</v>
      </c>
      <c r="K4" s="29">
        <v>3.46</v>
      </c>
      <c r="L4" s="29">
        <v>3.46</v>
      </c>
      <c r="M4" s="29">
        <v>9</v>
      </c>
      <c r="N4" s="29">
        <v>9</v>
      </c>
      <c r="O4" s="29">
        <v>9</v>
      </c>
      <c r="P4" s="29">
        <v>9</v>
      </c>
      <c r="Q4" s="29">
        <v>9</v>
      </c>
      <c r="R4" s="29">
        <v>5</v>
      </c>
      <c r="S4" s="29">
        <v>9</v>
      </c>
      <c r="T4" s="29">
        <v>5</v>
      </c>
      <c r="U4" s="29">
        <v>9</v>
      </c>
      <c r="V4" s="29">
        <v>9</v>
      </c>
      <c r="W4" s="29">
        <v>400</v>
      </c>
      <c r="X4" s="29" t="s">
        <v>232</v>
      </c>
      <c r="Y4" s="29" t="s">
        <v>232</v>
      </c>
      <c r="Z4" s="29" t="s">
        <v>232</v>
      </c>
      <c r="AA4" s="29" t="s">
        <v>232</v>
      </c>
      <c r="AB4" s="29">
        <v>5</v>
      </c>
      <c r="AC4" s="29" t="s">
        <v>232</v>
      </c>
      <c r="AD4" s="29" t="s">
        <v>232</v>
      </c>
      <c r="AE4" s="29" t="s">
        <v>232</v>
      </c>
      <c r="AF4" s="29" t="s">
        <v>232</v>
      </c>
      <c r="AG4" s="29">
        <v>-500</v>
      </c>
      <c r="AH4" s="29" t="s">
        <v>232</v>
      </c>
      <c r="AI4" s="29">
        <v>500</v>
      </c>
      <c r="AJ4" s="29" t="s">
        <v>232</v>
      </c>
      <c r="AK4" s="29" t="s">
        <v>232</v>
      </c>
      <c r="AL4" s="29">
        <v>-100</v>
      </c>
      <c r="AM4" s="29" t="s">
        <v>232</v>
      </c>
      <c r="AN4" s="29">
        <v>100</v>
      </c>
      <c r="AO4" s="29" t="s">
        <v>232</v>
      </c>
      <c r="AP4" s="29" t="s">
        <v>232</v>
      </c>
    </row>
    <row r="5" spans="1:42" ht="32.25" thickBot="1" x14ac:dyDescent="0.3">
      <c r="A5" s="27">
        <v>48</v>
      </c>
      <c r="B5" s="28" t="s">
        <v>414</v>
      </c>
      <c r="C5" s="29">
        <v>11.6</v>
      </c>
      <c r="D5" s="29">
        <v>11.4</v>
      </c>
      <c r="E5" s="29">
        <v>2.6</v>
      </c>
      <c r="F5" s="29">
        <v>2.6</v>
      </c>
      <c r="G5" s="29">
        <v>2.6</v>
      </c>
      <c r="H5" s="29">
        <v>12.8</v>
      </c>
      <c r="I5" s="29">
        <v>12.6</v>
      </c>
      <c r="J5" s="29">
        <v>3.46</v>
      </c>
      <c r="K5" s="29">
        <v>3.46</v>
      </c>
      <c r="L5" s="29">
        <v>3.46</v>
      </c>
      <c r="M5" s="29">
        <v>9</v>
      </c>
      <c r="N5" s="29">
        <v>9</v>
      </c>
      <c r="O5" s="29">
        <v>9</v>
      </c>
      <c r="P5" s="29">
        <v>9</v>
      </c>
      <c r="Q5" s="29">
        <v>9</v>
      </c>
      <c r="R5" s="29">
        <v>5</v>
      </c>
      <c r="S5" s="29">
        <v>9</v>
      </c>
      <c r="T5" s="29">
        <v>5</v>
      </c>
      <c r="U5" s="29">
        <v>9</v>
      </c>
      <c r="V5" s="29">
        <v>9</v>
      </c>
      <c r="W5" s="29">
        <v>400</v>
      </c>
      <c r="X5" s="29" t="s">
        <v>232</v>
      </c>
      <c r="Y5" s="29" t="s">
        <v>232</v>
      </c>
      <c r="Z5" s="29" t="s">
        <v>232</v>
      </c>
      <c r="AA5" s="29" t="s">
        <v>232</v>
      </c>
      <c r="AB5" s="29">
        <v>5</v>
      </c>
      <c r="AC5" s="29" t="s">
        <v>232</v>
      </c>
      <c r="AD5" s="29" t="s">
        <v>232</v>
      </c>
      <c r="AE5" s="29" t="s">
        <v>232</v>
      </c>
      <c r="AF5" s="29" t="s">
        <v>232</v>
      </c>
      <c r="AG5" s="29">
        <v>-500</v>
      </c>
      <c r="AH5" s="29" t="s">
        <v>232</v>
      </c>
      <c r="AI5" s="29">
        <v>500</v>
      </c>
      <c r="AJ5" s="29" t="s">
        <v>232</v>
      </c>
      <c r="AK5" s="29" t="s">
        <v>232</v>
      </c>
      <c r="AL5" s="29">
        <v>-100</v>
      </c>
      <c r="AM5" s="29" t="s">
        <v>232</v>
      </c>
      <c r="AN5" s="29">
        <v>100</v>
      </c>
      <c r="AO5" s="29" t="s">
        <v>232</v>
      </c>
      <c r="AP5" s="29" t="s">
        <v>232</v>
      </c>
    </row>
    <row r="6" spans="1:42" ht="32.25" thickBot="1" x14ac:dyDescent="0.3">
      <c r="A6" s="27">
        <v>57</v>
      </c>
      <c r="B6" s="28" t="s">
        <v>387</v>
      </c>
      <c r="C6" s="29">
        <v>11.6</v>
      </c>
      <c r="D6" s="29">
        <v>11.4</v>
      </c>
      <c r="E6" s="29">
        <v>2.6</v>
      </c>
      <c r="F6" s="29">
        <v>2.6</v>
      </c>
      <c r="G6" s="29">
        <v>2.6</v>
      </c>
      <c r="H6" s="29">
        <v>12.8</v>
      </c>
      <c r="I6" s="29">
        <v>12.6</v>
      </c>
      <c r="J6" s="29">
        <v>3.46</v>
      </c>
      <c r="K6" s="29">
        <v>3.46</v>
      </c>
      <c r="L6" s="29">
        <v>3.46</v>
      </c>
      <c r="M6" s="29">
        <v>9</v>
      </c>
      <c r="N6" s="29">
        <v>9</v>
      </c>
      <c r="O6" s="29">
        <v>9</v>
      </c>
      <c r="P6" s="29">
        <v>9</v>
      </c>
      <c r="Q6" s="29">
        <v>9</v>
      </c>
      <c r="R6" s="29">
        <v>5</v>
      </c>
      <c r="S6" s="29">
        <v>9</v>
      </c>
      <c r="T6" s="29">
        <v>5</v>
      </c>
      <c r="U6" s="29">
        <v>9</v>
      </c>
      <c r="V6" s="29">
        <v>9</v>
      </c>
      <c r="W6" s="29">
        <v>400</v>
      </c>
      <c r="X6" s="29" t="s">
        <v>232</v>
      </c>
      <c r="Y6" s="29" t="s">
        <v>232</v>
      </c>
      <c r="Z6" s="29" t="s">
        <v>232</v>
      </c>
      <c r="AA6" s="29" t="s">
        <v>232</v>
      </c>
      <c r="AB6" s="29">
        <v>5</v>
      </c>
      <c r="AC6" s="29" t="s">
        <v>232</v>
      </c>
      <c r="AD6" s="29" t="s">
        <v>232</v>
      </c>
      <c r="AE6" s="29" t="s">
        <v>232</v>
      </c>
      <c r="AF6" s="29" t="s">
        <v>232</v>
      </c>
      <c r="AG6" s="29">
        <v>-500</v>
      </c>
      <c r="AH6" s="29" t="s">
        <v>232</v>
      </c>
      <c r="AI6" s="29">
        <v>500</v>
      </c>
      <c r="AJ6" s="29" t="s">
        <v>232</v>
      </c>
      <c r="AK6" s="29" t="s">
        <v>232</v>
      </c>
      <c r="AL6" s="29">
        <v>-100</v>
      </c>
      <c r="AM6" s="29" t="s">
        <v>232</v>
      </c>
      <c r="AN6" s="29">
        <v>100</v>
      </c>
      <c r="AO6" s="29" t="s">
        <v>232</v>
      </c>
      <c r="AP6" s="29" t="s">
        <v>232</v>
      </c>
    </row>
    <row r="7" spans="1:42" ht="32.25" thickBot="1" x14ac:dyDescent="0.3">
      <c r="A7" s="27">
        <v>66</v>
      </c>
      <c r="B7" s="28" t="s">
        <v>426</v>
      </c>
      <c r="C7" s="29">
        <v>11.6</v>
      </c>
      <c r="D7" s="29">
        <v>11.4</v>
      </c>
      <c r="E7" s="29">
        <v>2.6</v>
      </c>
      <c r="F7" s="29">
        <v>2.6</v>
      </c>
      <c r="G7" s="29">
        <v>2.6</v>
      </c>
      <c r="H7" s="29">
        <v>12.8</v>
      </c>
      <c r="I7" s="29">
        <v>12.6</v>
      </c>
      <c r="J7" s="29">
        <v>3.46</v>
      </c>
      <c r="K7" s="29">
        <v>3.46</v>
      </c>
      <c r="L7" s="29">
        <v>3.46</v>
      </c>
      <c r="M7" s="29">
        <v>9</v>
      </c>
      <c r="N7" s="29">
        <v>9</v>
      </c>
      <c r="O7" s="29">
        <v>9</v>
      </c>
      <c r="P7" s="29">
        <v>9</v>
      </c>
      <c r="Q7" s="29">
        <v>9</v>
      </c>
      <c r="R7" s="29">
        <v>5</v>
      </c>
      <c r="S7" s="29">
        <v>9</v>
      </c>
      <c r="T7" s="29">
        <v>5</v>
      </c>
      <c r="U7" s="29">
        <v>9</v>
      </c>
      <c r="V7" s="29">
        <v>9</v>
      </c>
      <c r="W7" s="29">
        <v>400</v>
      </c>
      <c r="X7" s="29" t="s">
        <v>232</v>
      </c>
      <c r="Y7" s="29" t="s">
        <v>232</v>
      </c>
      <c r="Z7" s="29" t="s">
        <v>232</v>
      </c>
      <c r="AA7" s="29" t="s">
        <v>232</v>
      </c>
      <c r="AB7" s="29">
        <v>5</v>
      </c>
      <c r="AC7" s="29" t="s">
        <v>232</v>
      </c>
      <c r="AD7" s="29" t="s">
        <v>232</v>
      </c>
      <c r="AE7" s="29" t="s">
        <v>232</v>
      </c>
      <c r="AF7" s="29" t="s">
        <v>232</v>
      </c>
      <c r="AG7" s="29">
        <v>-500</v>
      </c>
      <c r="AH7" s="29" t="s">
        <v>232</v>
      </c>
      <c r="AI7" s="29">
        <v>500</v>
      </c>
      <c r="AJ7" s="29" t="s">
        <v>232</v>
      </c>
      <c r="AK7" s="29" t="s">
        <v>232</v>
      </c>
      <c r="AL7" s="29">
        <v>-100</v>
      </c>
      <c r="AM7" s="29" t="s">
        <v>232</v>
      </c>
      <c r="AN7" s="29">
        <v>100</v>
      </c>
      <c r="AO7" s="29" t="s">
        <v>232</v>
      </c>
      <c r="AP7" s="29" t="s">
        <v>232</v>
      </c>
    </row>
    <row r="8" spans="1:42" ht="32.25" thickBot="1" x14ac:dyDescent="0.3">
      <c r="A8" s="27">
        <v>75</v>
      </c>
      <c r="B8" s="28" t="s">
        <v>389</v>
      </c>
      <c r="C8" s="29">
        <v>11.6</v>
      </c>
      <c r="D8" s="29">
        <v>11.4</v>
      </c>
      <c r="E8" s="29">
        <v>2.6</v>
      </c>
      <c r="F8" s="29">
        <v>2.6</v>
      </c>
      <c r="G8" s="29">
        <v>2.6</v>
      </c>
      <c r="H8" s="29">
        <v>12.8</v>
      </c>
      <c r="I8" s="29">
        <v>12.6</v>
      </c>
      <c r="J8" s="29">
        <v>3.46</v>
      </c>
      <c r="K8" s="29">
        <v>3.46</v>
      </c>
      <c r="L8" s="29">
        <v>3.46</v>
      </c>
      <c r="M8" s="29">
        <v>9</v>
      </c>
      <c r="N8" s="29">
        <v>9</v>
      </c>
      <c r="O8" s="29">
        <v>9</v>
      </c>
      <c r="P8" s="29">
        <v>9</v>
      </c>
      <c r="Q8" s="29">
        <v>9</v>
      </c>
      <c r="R8" s="29">
        <v>5</v>
      </c>
      <c r="S8" s="29">
        <v>9</v>
      </c>
      <c r="T8" s="29">
        <v>5</v>
      </c>
      <c r="U8" s="29">
        <v>9</v>
      </c>
      <c r="V8" s="29">
        <v>9</v>
      </c>
      <c r="W8" s="29">
        <v>400</v>
      </c>
      <c r="X8" s="29" t="s">
        <v>232</v>
      </c>
      <c r="Y8" s="29" t="s">
        <v>232</v>
      </c>
      <c r="Z8" s="29" t="s">
        <v>232</v>
      </c>
      <c r="AA8" s="29" t="s">
        <v>232</v>
      </c>
      <c r="AB8" s="29">
        <v>5</v>
      </c>
      <c r="AC8" s="29" t="s">
        <v>232</v>
      </c>
      <c r="AD8" s="29" t="s">
        <v>232</v>
      </c>
      <c r="AE8" s="29" t="s">
        <v>232</v>
      </c>
      <c r="AF8" s="29" t="s">
        <v>232</v>
      </c>
      <c r="AG8" s="29">
        <v>-500</v>
      </c>
      <c r="AH8" s="29" t="s">
        <v>232</v>
      </c>
      <c r="AI8" s="29">
        <v>500</v>
      </c>
      <c r="AJ8" s="29" t="s">
        <v>232</v>
      </c>
      <c r="AK8" s="29" t="s">
        <v>232</v>
      </c>
      <c r="AL8" s="29">
        <v>-100</v>
      </c>
      <c r="AM8" s="29" t="s">
        <v>232</v>
      </c>
      <c r="AN8" s="29">
        <v>100</v>
      </c>
      <c r="AO8" s="29" t="s">
        <v>232</v>
      </c>
      <c r="AP8" s="29" t="s">
        <v>232</v>
      </c>
    </row>
    <row r="9" spans="1:42" ht="32.25" thickBot="1" x14ac:dyDescent="0.3">
      <c r="A9" s="27">
        <v>84</v>
      </c>
      <c r="B9" s="28" t="s">
        <v>427</v>
      </c>
      <c r="C9" s="29">
        <v>11.6</v>
      </c>
      <c r="D9" s="29">
        <v>11.4</v>
      </c>
      <c r="E9" s="29">
        <v>2.6</v>
      </c>
      <c r="F9" s="29">
        <v>2.6</v>
      </c>
      <c r="G9" s="29">
        <v>2.6</v>
      </c>
      <c r="H9" s="29">
        <v>12.8</v>
      </c>
      <c r="I9" s="29">
        <v>12.6</v>
      </c>
      <c r="J9" s="29">
        <v>3.46</v>
      </c>
      <c r="K9" s="29">
        <v>3.46</v>
      </c>
      <c r="L9" s="29">
        <v>3.46</v>
      </c>
      <c r="M9" s="29">
        <v>9</v>
      </c>
      <c r="N9" s="29">
        <v>9</v>
      </c>
      <c r="O9" s="29">
        <v>9</v>
      </c>
      <c r="P9" s="29">
        <v>9</v>
      </c>
      <c r="Q9" s="29">
        <v>9</v>
      </c>
      <c r="R9" s="29">
        <v>5</v>
      </c>
      <c r="S9" s="29">
        <v>9</v>
      </c>
      <c r="T9" s="29">
        <v>5</v>
      </c>
      <c r="U9" s="29">
        <v>9</v>
      </c>
      <c r="V9" s="29">
        <v>9</v>
      </c>
      <c r="W9" s="29">
        <v>400</v>
      </c>
      <c r="X9" s="29" t="s">
        <v>232</v>
      </c>
      <c r="Y9" s="29" t="s">
        <v>232</v>
      </c>
      <c r="Z9" s="29" t="s">
        <v>232</v>
      </c>
      <c r="AA9" s="29" t="s">
        <v>232</v>
      </c>
      <c r="AB9" s="29">
        <v>5</v>
      </c>
      <c r="AC9" s="29" t="s">
        <v>232</v>
      </c>
      <c r="AD9" s="29" t="s">
        <v>232</v>
      </c>
      <c r="AE9" s="29" t="s">
        <v>232</v>
      </c>
      <c r="AF9" s="29" t="s">
        <v>232</v>
      </c>
      <c r="AG9" s="29">
        <v>-500</v>
      </c>
      <c r="AH9" s="29" t="s">
        <v>232</v>
      </c>
      <c r="AI9" s="29">
        <v>500</v>
      </c>
      <c r="AJ9" s="29" t="s">
        <v>232</v>
      </c>
      <c r="AK9" s="29" t="s">
        <v>232</v>
      </c>
      <c r="AL9" s="29">
        <v>-100</v>
      </c>
      <c r="AM9" s="29" t="s">
        <v>232</v>
      </c>
      <c r="AN9" s="29">
        <v>100</v>
      </c>
      <c r="AO9" s="29" t="s">
        <v>232</v>
      </c>
      <c r="AP9" s="29" t="s">
        <v>232</v>
      </c>
    </row>
    <row r="10" spans="1:42" ht="32.25" thickBot="1" x14ac:dyDescent="0.3">
      <c r="A10" s="27">
        <v>94</v>
      </c>
      <c r="B10" s="28" t="s">
        <v>391</v>
      </c>
      <c r="C10" s="29">
        <v>11.6</v>
      </c>
      <c r="D10" s="29">
        <v>11.4</v>
      </c>
      <c r="E10" s="29">
        <v>2.6</v>
      </c>
      <c r="F10" s="29">
        <v>2.6</v>
      </c>
      <c r="G10" s="29">
        <v>2.6</v>
      </c>
      <c r="H10" s="29">
        <v>12.8</v>
      </c>
      <c r="I10" s="29">
        <v>12.6</v>
      </c>
      <c r="J10" s="29">
        <v>3.46</v>
      </c>
      <c r="K10" s="29">
        <v>3.46</v>
      </c>
      <c r="L10" s="29">
        <v>3.46</v>
      </c>
      <c r="M10" s="29">
        <v>9</v>
      </c>
      <c r="N10" s="29">
        <v>9</v>
      </c>
      <c r="O10" s="29">
        <v>9</v>
      </c>
      <c r="P10" s="29">
        <v>9</v>
      </c>
      <c r="Q10" s="29">
        <v>9</v>
      </c>
      <c r="R10" s="29">
        <v>5</v>
      </c>
      <c r="S10" s="29">
        <v>9</v>
      </c>
      <c r="T10" s="29">
        <v>5</v>
      </c>
      <c r="U10" s="29">
        <v>9</v>
      </c>
      <c r="V10" s="29">
        <v>9</v>
      </c>
      <c r="W10" s="29">
        <v>400</v>
      </c>
      <c r="X10" s="29" t="s">
        <v>232</v>
      </c>
      <c r="Y10" s="29" t="s">
        <v>232</v>
      </c>
      <c r="Z10" s="29" t="s">
        <v>232</v>
      </c>
      <c r="AA10" s="29" t="s">
        <v>232</v>
      </c>
      <c r="AB10" s="29">
        <v>5</v>
      </c>
      <c r="AC10" s="29" t="s">
        <v>232</v>
      </c>
      <c r="AD10" s="29" t="s">
        <v>232</v>
      </c>
      <c r="AE10" s="29" t="s">
        <v>232</v>
      </c>
      <c r="AF10" s="29" t="s">
        <v>232</v>
      </c>
      <c r="AG10" s="29">
        <v>-500</v>
      </c>
      <c r="AH10" s="29" t="s">
        <v>232</v>
      </c>
      <c r="AI10" s="29">
        <v>500</v>
      </c>
      <c r="AJ10" s="29" t="s">
        <v>232</v>
      </c>
      <c r="AK10" s="29" t="s">
        <v>232</v>
      </c>
      <c r="AL10" s="29">
        <v>-100</v>
      </c>
      <c r="AM10" s="29" t="s">
        <v>232</v>
      </c>
      <c r="AN10" s="29">
        <v>100</v>
      </c>
      <c r="AO10" s="29" t="s">
        <v>232</v>
      </c>
      <c r="AP10" s="29" t="s">
        <v>232</v>
      </c>
    </row>
    <row r="11" spans="1:42" ht="32.25" thickBot="1" x14ac:dyDescent="0.3">
      <c r="A11" s="27">
        <v>103</v>
      </c>
      <c r="B11" s="28" t="s">
        <v>428</v>
      </c>
      <c r="C11" s="29">
        <v>11.6</v>
      </c>
      <c r="D11" s="29">
        <v>11.4</v>
      </c>
      <c r="E11" s="29">
        <v>2.6</v>
      </c>
      <c r="F11" s="29">
        <v>2.6</v>
      </c>
      <c r="G11" s="29">
        <v>2.6</v>
      </c>
      <c r="H11" s="29">
        <v>12.8</v>
      </c>
      <c r="I11" s="29">
        <v>12.6</v>
      </c>
      <c r="J11" s="29">
        <v>3.46</v>
      </c>
      <c r="K11" s="29">
        <v>3.46</v>
      </c>
      <c r="L11" s="29">
        <v>3.46</v>
      </c>
      <c r="M11" s="29">
        <v>9</v>
      </c>
      <c r="N11" s="29">
        <v>9</v>
      </c>
      <c r="O11" s="29">
        <v>9</v>
      </c>
      <c r="P11" s="29">
        <v>9</v>
      </c>
      <c r="Q11" s="29">
        <v>9</v>
      </c>
      <c r="R11" s="29">
        <v>5</v>
      </c>
      <c r="S11" s="29">
        <v>9</v>
      </c>
      <c r="T11" s="29">
        <v>5</v>
      </c>
      <c r="U11" s="29">
        <v>9</v>
      </c>
      <c r="V11" s="29">
        <v>9</v>
      </c>
      <c r="W11" s="29">
        <v>400</v>
      </c>
      <c r="X11" s="29" t="s">
        <v>232</v>
      </c>
      <c r="Y11" s="29" t="s">
        <v>232</v>
      </c>
      <c r="Z11" s="29" t="s">
        <v>232</v>
      </c>
      <c r="AA11" s="29" t="s">
        <v>232</v>
      </c>
      <c r="AB11" s="29">
        <v>5</v>
      </c>
      <c r="AC11" s="29" t="s">
        <v>232</v>
      </c>
      <c r="AD11" s="29" t="s">
        <v>232</v>
      </c>
      <c r="AE11" s="29" t="s">
        <v>232</v>
      </c>
      <c r="AF11" s="29" t="s">
        <v>232</v>
      </c>
      <c r="AG11" s="29">
        <v>-500</v>
      </c>
      <c r="AH11" s="29" t="s">
        <v>232</v>
      </c>
      <c r="AI11" s="29">
        <v>500</v>
      </c>
      <c r="AJ11" s="29" t="s">
        <v>232</v>
      </c>
      <c r="AK11" s="29" t="s">
        <v>232</v>
      </c>
      <c r="AL11" s="29">
        <v>-100</v>
      </c>
      <c r="AM11" s="29" t="s">
        <v>232</v>
      </c>
      <c r="AN11" s="29">
        <v>100</v>
      </c>
      <c r="AO11" s="29" t="s">
        <v>232</v>
      </c>
      <c r="AP11" s="29" t="s">
        <v>232</v>
      </c>
    </row>
    <row r="12" spans="1:42" ht="32.25" thickBot="1" x14ac:dyDescent="0.3">
      <c r="A12" s="27">
        <v>112</v>
      </c>
      <c r="B12" s="28" t="s">
        <v>393</v>
      </c>
      <c r="C12" s="29">
        <v>11.6</v>
      </c>
      <c r="D12" s="29">
        <v>11.4</v>
      </c>
      <c r="E12" s="29">
        <v>2.6</v>
      </c>
      <c r="F12" s="29">
        <v>2.6</v>
      </c>
      <c r="G12" s="29">
        <v>2.6</v>
      </c>
      <c r="H12" s="29">
        <v>12.8</v>
      </c>
      <c r="I12" s="29">
        <v>12.6</v>
      </c>
      <c r="J12" s="29">
        <v>3.46</v>
      </c>
      <c r="K12" s="29">
        <v>3.46</v>
      </c>
      <c r="L12" s="29">
        <v>3.46</v>
      </c>
      <c r="M12" s="29">
        <v>9</v>
      </c>
      <c r="N12" s="29">
        <v>9</v>
      </c>
      <c r="O12" s="29">
        <v>9</v>
      </c>
      <c r="P12" s="29">
        <v>9</v>
      </c>
      <c r="Q12" s="29">
        <v>9</v>
      </c>
      <c r="R12" s="29">
        <v>5</v>
      </c>
      <c r="S12" s="29">
        <v>9</v>
      </c>
      <c r="T12" s="29">
        <v>5</v>
      </c>
      <c r="U12" s="29">
        <v>9</v>
      </c>
      <c r="V12" s="29">
        <v>9</v>
      </c>
      <c r="W12" s="29">
        <v>400</v>
      </c>
      <c r="X12" s="29" t="s">
        <v>232</v>
      </c>
      <c r="Y12" s="29" t="s">
        <v>232</v>
      </c>
      <c r="Z12" s="29" t="s">
        <v>232</v>
      </c>
      <c r="AA12" s="29" t="s">
        <v>232</v>
      </c>
      <c r="AB12" s="29">
        <v>5</v>
      </c>
      <c r="AC12" s="29" t="s">
        <v>232</v>
      </c>
      <c r="AD12" s="29" t="s">
        <v>232</v>
      </c>
      <c r="AE12" s="29" t="s">
        <v>232</v>
      </c>
      <c r="AF12" s="29" t="s">
        <v>232</v>
      </c>
      <c r="AG12" s="29">
        <v>-500</v>
      </c>
      <c r="AH12" s="29" t="s">
        <v>232</v>
      </c>
      <c r="AI12" s="29">
        <v>500</v>
      </c>
      <c r="AJ12" s="29" t="s">
        <v>232</v>
      </c>
      <c r="AK12" s="29" t="s">
        <v>232</v>
      </c>
      <c r="AL12" s="29">
        <v>-100</v>
      </c>
      <c r="AM12" s="29" t="s">
        <v>232</v>
      </c>
      <c r="AN12" s="29">
        <v>100</v>
      </c>
      <c r="AO12" s="29" t="s">
        <v>232</v>
      </c>
      <c r="AP12" s="29" t="s">
        <v>232</v>
      </c>
    </row>
    <row r="13" spans="1:42" ht="32.25" thickBot="1" x14ac:dyDescent="0.3">
      <c r="A13" s="27">
        <v>121</v>
      </c>
      <c r="B13" s="28" t="s">
        <v>429</v>
      </c>
      <c r="C13" s="29">
        <v>11.6</v>
      </c>
      <c r="D13" s="29">
        <v>11.4</v>
      </c>
      <c r="E13" s="29">
        <v>2.6</v>
      </c>
      <c r="F13" s="29">
        <v>2.6</v>
      </c>
      <c r="G13" s="29">
        <v>2.6</v>
      </c>
      <c r="H13" s="29">
        <v>12.8</v>
      </c>
      <c r="I13" s="29">
        <v>12.6</v>
      </c>
      <c r="J13" s="29">
        <v>3.46</v>
      </c>
      <c r="K13" s="29">
        <v>3.46</v>
      </c>
      <c r="L13" s="29">
        <v>3.46</v>
      </c>
      <c r="M13" s="29">
        <v>9</v>
      </c>
      <c r="N13" s="29">
        <v>9</v>
      </c>
      <c r="O13" s="29">
        <v>9</v>
      </c>
      <c r="P13" s="29">
        <v>9</v>
      </c>
      <c r="Q13" s="29">
        <v>9</v>
      </c>
      <c r="R13" s="29">
        <v>5</v>
      </c>
      <c r="S13" s="29">
        <v>9</v>
      </c>
      <c r="T13" s="29">
        <v>5</v>
      </c>
      <c r="U13" s="29">
        <v>9</v>
      </c>
      <c r="V13" s="29">
        <v>9</v>
      </c>
      <c r="W13" s="29">
        <v>400</v>
      </c>
      <c r="X13" s="29" t="s">
        <v>232</v>
      </c>
      <c r="Y13" s="29" t="s">
        <v>232</v>
      </c>
      <c r="Z13" s="29" t="s">
        <v>232</v>
      </c>
      <c r="AA13" s="29" t="s">
        <v>232</v>
      </c>
      <c r="AB13" s="29">
        <v>5</v>
      </c>
      <c r="AC13" s="29" t="s">
        <v>232</v>
      </c>
      <c r="AD13" s="29" t="s">
        <v>232</v>
      </c>
      <c r="AE13" s="29" t="s">
        <v>232</v>
      </c>
      <c r="AF13" s="29" t="s">
        <v>232</v>
      </c>
      <c r="AG13" s="29">
        <v>-500</v>
      </c>
      <c r="AH13" s="29" t="s">
        <v>232</v>
      </c>
      <c r="AI13" s="29">
        <v>500</v>
      </c>
      <c r="AJ13" s="29" t="s">
        <v>232</v>
      </c>
      <c r="AK13" s="29" t="s">
        <v>232</v>
      </c>
      <c r="AL13" s="29">
        <v>-100</v>
      </c>
      <c r="AM13" s="29" t="s">
        <v>232</v>
      </c>
      <c r="AN13" s="29">
        <v>100</v>
      </c>
      <c r="AO13" s="29" t="s">
        <v>232</v>
      </c>
      <c r="AP13" s="29" t="s">
        <v>232</v>
      </c>
    </row>
    <row r="14" spans="1:42" ht="32.25" thickBot="1" x14ac:dyDescent="0.3">
      <c r="A14" s="27">
        <v>130</v>
      </c>
      <c r="B14" s="28" t="s">
        <v>395</v>
      </c>
      <c r="C14" s="29">
        <v>11.6</v>
      </c>
      <c r="D14" s="29">
        <v>11.4</v>
      </c>
      <c r="E14" s="29">
        <v>2.6</v>
      </c>
      <c r="F14" s="29">
        <v>2.6</v>
      </c>
      <c r="G14" s="29">
        <v>2.6</v>
      </c>
      <c r="H14" s="29">
        <v>12.8</v>
      </c>
      <c r="I14" s="29">
        <v>12.6</v>
      </c>
      <c r="J14" s="29">
        <v>3.46</v>
      </c>
      <c r="K14" s="29">
        <v>3.46</v>
      </c>
      <c r="L14" s="29">
        <v>3.46</v>
      </c>
      <c r="M14" s="29">
        <v>9</v>
      </c>
      <c r="N14" s="29">
        <v>9</v>
      </c>
      <c r="O14" s="29">
        <v>9</v>
      </c>
      <c r="P14" s="29">
        <v>9</v>
      </c>
      <c r="Q14" s="29">
        <v>9</v>
      </c>
      <c r="R14" s="29">
        <v>5</v>
      </c>
      <c r="S14" s="29">
        <v>9</v>
      </c>
      <c r="T14" s="29">
        <v>5</v>
      </c>
      <c r="U14" s="29">
        <v>9</v>
      </c>
      <c r="V14" s="29">
        <v>9</v>
      </c>
      <c r="W14" s="29">
        <v>400</v>
      </c>
      <c r="X14" s="29" t="s">
        <v>232</v>
      </c>
      <c r="Y14" s="29" t="s">
        <v>232</v>
      </c>
      <c r="Z14" s="29" t="s">
        <v>232</v>
      </c>
      <c r="AA14" s="29" t="s">
        <v>232</v>
      </c>
      <c r="AB14" s="29">
        <v>5</v>
      </c>
      <c r="AC14" s="29" t="s">
        <v>232</v>
      </c>
      <c r="AD14" s="29" t="s">
        <v>232</v>
      </c>
      <c r="AE14" s="29" t="s">
        <v>232</v>
      </c>
      <c r="AF14" s="29" t="s">
        <v>232</v>
      </c>
      <c r="AG14" s="29">
        <v>-500</v>
      </c>
      <c r="AH14" s="29" t="s">
        <v>232</v>
      </c>
      <c r="AI14" s="29">
        <v>500</v>
      </c>
      <c r="AJ14" s="29" t="s">
        <v>232</v>
      </c>
      <c r="AK14" s="29" t="s">
        <v>232</v>
      </c>
      <c r="AL14" s="29">
        <v>-100</v>
      </c>
      <c r="AM14" s="29" t="s">
        <v>232</v>
      </c>
      <c r="AN14" s="29">
        <v>100</v>
      </c>
      <c r="AO14" s="29" t="s">
        <v>232</v>
      </c>
      <c r="AP14" s="29" t="s">
        <v>232</v>
      </c>
    </row>
    <row r="15" spans="1:42" ht="32.25" thickBot="1" x14ac:dyDescent="0.3">
      <c r="A15" s="27">
        <v>139</v>
      </c>
      <c r="B15" s="28" t="s">
        <v>430</v>
      </c>
      <c r="C15" s="29">
        <v>11.6</v>
      </c>
      <c r="D15" s="29">
        <v>11.4</v>
      </c>
      <c r="E15" s="29">
        <v>2.6</v>
      </c>
      <c r="F15" s="29">
        <v>2.6</v>
      </c>
      <c r="G15" s="29">
        <v>2.6</v>
      </c>
      <c r="H15" s="29">
        <v>12.8</v>
      </c>
      <c r="I15" s="29">
        <v>12.6</v>
      </c>
      <c r="J15" s="29">
        <v>3.46</v>
      </c>
      <c r="K15" s="29">
        <v>3.46</v>
      </c>
      <c r="L15" s="29">
        <v>3.46</v>
      </c>
      <c r="M15" s="29">
        <v>9</v>
      </c>
      <c r="N15" s="29">
        <v>9</v>
      </c>
      <c r="O15" s="29">
        <v>9</v>
      </c>
      <c r="P15" s="29">
        <v>9</v>
      </c>
      <c r="Q15" s="29">
        <v>9</v>
      </c>
      <c r="R15" s="29">
        <v>5</v>
      </c>
      <c r="S15" s="29">
        <v>9</v>
      </c>
      <c r="T15" s="29">
        <v>5</v>
      </c>
      <c r="U15" s="29">
        <v>9</v>
      </c>
      <c r="V15" s="29">
        <v>9</v>
      </c>
      <c r="W15" s="29">
        <v>400</v>
      </c>
      <c r="X15" s="29" t="s">
        <v>232</v>
      </c>
      <c r="Y15" s="29" t="s">
        <v>232</v>
      </c>
      <c r="Z15" s="29" t="s">
        <v>232</v>
      </c>
      <c r="AA15" s="29" t="s">
        <v>232</v>
      </c>
      <c r="AB15" s="29">
        <v>5</v>
      </c>
      <c r="AC15" s="29" t="s">
        <v>232</v>
      </c>
      <c r="AD15" s="29" t="s">
        <v>232</v>
      </c>
      <c r="AE15" s="29" t="s">
        <v>232</v>
      </c>
      <c r="AF15" s="29" t="s">
        <v>232</v>
      </c>
      <c r="AG15" s="29">
        <v>-500</v>
      </c>
      <c r="AH15" s="29" t="s">
        <v>232</v>
      </c>
      <c r="AI15" s="29">
        <v>500</v>
      </c>
      <c r="AJ15" s="29" t="s">
        <v>232</v>
      </c>
      <c r="AK15" s="29" t="s">
        <v>232</v>
      </c>
      <c r="AL15" s="29">
        <v>-100</v>
      </c>
      <c r="AM15" s="29" t="s">
        <v>232</v>
      </c>
      <c r="AN15" s="29">
        <v>100</v>
      </c>
      <c r="AO15" s="29" t="s">
        <v>232</v>
      </c>
      <c r="AP15" s="29" t="s">
        <v>232</v>
      </c>
    </row>
    <row r="16" spans="1:42" ht="32.25" thickBot="1" x14ac:dyDescent="0.3">
      <c r="A16" s="27">
        <v>156</v>
      </c>
      <c r="B16" s="28" t="s">
        <v>383</v>
      </c>
      <c r="C16" s="29">
        <v>11.6</v>
      </c>
      <c r="D16" s="29">
        <v>11.4</v>
      </c>
      <c r="E16" s="29">
        <v>2.6</v>
      </c>
      <c r="F16" s="29">
        <v>2.6</v>
      </c>
      <c r="G16" s="29">
        <v>2.6</v>
      </c>
      <c r="H16" s="29">
        <v>12.8</v>
      </c>
      <c r="I16" s="29">
        <v>12.6</v>
      </c>
      <c r="J16" s="29">
        <v>3.46</v>
      </c>
      <c r="K16" s="29">
        <v>3.46</v>
      </c>
      <c r="L16" s="29">
        <v>3.46</v>
      </c>
      <c r="M16" s="29">
        <v>9</v>
      </c>
      <c r="N16" s="29">
        <v>9</v>
      </c>
      <c r="O16" s="29">
        <v>9</v>
      </c>
      <c r="P16" s="29">
        <v>9</v>
      </c>
      <c r="Q16" s="29">
        <v>9</v>
      </c>
      <c r="R16" s="29">
        <v>5</v>
      </c>
      <c r="S16" s="29">
        <v>9</v>
      </c>
      <c r="T16" s="29">
        <v>5</v>
      </c>
      <c r="U16" s="29">
        <v>9</v>
      </c>
      <c r="V16" s="29">
        <v>9</v>
      </c>
      <c r="W16" s="29">
        <v>400</v>
      </c>
      <c r="X16" s="29" t="s">
        <v>232</v>
      </c>
      <c r="Y16" s="29" t="s">
        <v>232</v>
      </c>
      <c r="Z16" s="29" t="s">
        <v>232</v>
      </c>
      <c r="AA16" s="29" t="s">
        <v>232</v>
      </c>
      <c r="AB16" s="29">
        <v>5</v>
      </c>
      <c r="AC16" s="29" t="s">
        <v>232</v>
      </c>
      <c r="AD16" s="29" t="s">
        <v>232</v>
      </c>
      <c r="AE16" s="29" t="s">
        <v>232</v>
      </c>
      <c r="AF16" s="29" t="s">
        <v>232</v>
      </c>
      <c r="AG16" s="29">
        <v>-500</v>
      </c>
      <c r="AH16" s="29" t="s">
        <v>232</v>
      </c>
      <c r="AI16" s="29">
        <v>500</v>
      </c>
      <c r="AJ16" s="29" t="s">
        <v>232</v>
      </c>
      <c r="AK16" s="29" t="s">
        <v>232</v>
      </c>
      <c r="AL16" s="29">
        <v>-100</v>
      </c>
      <c r="AM16" s="29" t="s">
        <v>232</v>
      </c>
      <c r="AN16" s="29">
        <v>100</v>
      </c>
      <c r="AO16" s="29" t="s">
        <v>232</v>
      </c>
      <c r="AP16" s="29" t="s">
        <v>232</v>
      </c>
    </row>
    <row r="17" spans="1:42" ht="32.25" thickBot="1" x14ac:dyDescent="0.3">
      <c r="A17" s="27">
        <v>182</v>
      </c>
      <c r="B17" s="28" t="s">
        <v>413</v>
      </c>
      <c r="C17" s="29">
        <v>11.6</v>
      </c>
      <c r="D17" s="29">
        <v>11.4</v>
      </c>
      <c r="E17" s="29">
        <v>2.6</v>
      </c>
      <c r="F17" s="29">
        <v>2.6</v>
      </c>
      <c r="G17" s="29">
        <v>2.6</v>
      </c>
      <c r="H17" s="29">
        <v>12.8</v>
      </c>
      <c r="I17" s="29">
        <v>12.6</v>
      </c>
      <c r="J17" s="29">
        <v>3.46</v>
      </c>
      <c r="K17" s="29">
        <v>3.46</v>
      </c>
      <c r="L17" s="29">
        <v>3.46</v>
      </c>
      <c r="M17" s="29">
        <v>9</v>
      </c>
      <c r="N17" s="29">
        <v>9</v>
      </c>
      <c r="O17" s="29">
        <v>9</v>
      </c>
      <c r="P17" s="29">
        <v>9</v>
      </c>
      <c r="Q17" s="29">
        <v>9</v>
      </c>
      <c r="R17" s="29">
        <v>5</v>
      </c>
      <c r="S17" s="29">
        <v>9</v>
      </c>
      <c r="T17" s="29">
        <v>5</v>
      </c>
      <c r="U17" s="29">
        <v>9</v>
      </c>
      <c r="V17" s="29">
        <v>9</v>
      </c>
      <c r="W17" s="29">
        <v>400</v>
      </c>
      <c r="X17" s="29" t="s">
        <v>232</v>
      </c>
      <c r="Y17" s="29" t="s">
        <v>232</v>
      </c>
      <c r="Z17" s="29" t="s">
        <v>232</v>
      </c>
      <c r="AA17" s="29" t="s">
        <v>232</v>
      </c>
      <c r="AB17" s="29">
        <v>5</v>
      </c>
      <c r="AC17" s="29" t="s">
        <v>232</v>
      </c>
      <c r="AD17" s="29" t="s">
        <v>232</v>
      </c>
      <c r="AE17" s="29" t="s">
        <v>232</v>
      </c>
      <c r="AF17" s="29" t="s">
        <v>232</v>
      </c>
      <c r="AG17" s="29">
        <v>-500</v>
      </c>
      <c r="AH17" s="29" t="s">
        <v>232</v>
      </c>
      <c r="AI17" s="29">
        <v>500</v>
      </c>
      <c r="AJ17" s="29" t="s">
        <v>232</v>
      </c>
      <c r="AK17" s="29" t="s">
        <v>232</v>
      </c>
      <c r="AL17" s="29">
        <v>-100</v>
      </c>
      <c r="AM17" s="29" t="s">
        <v>232</v>
      </c>
      <c r="AN17" s="29">
        <v>100</v>
      </c>
      <c r="AO17" s="29" t="s">
        <v>232</v>
      </c>
      <c r="AP17" s="29" t="s">
        <v>232</v>
      </c>
    </row>
    <row r="18" spans="1:42" ht="32.25" thickBot="1" x14ac:dyDescent="0.3">
      <c r="A18" s="27">
        <v>218</v>
      </c>
      <c r="B18" s="28" t="s">
        <v>385</v>
      </c>
      <c r="C18" s="29">
        <v>11.6</v>
      </c>
      <c r="D18" s="29">
        <v>11.4</v>
      </c>
      <c r="E18" s="29">
        <v>2.6</v>
      </c>
      <c r="F18" s="29">
        <v>2.6</v>
      </c>
      <c r="G18" s="29">
        <v>2.6</v>
      </c>
      <c r="H18" s="29">
        <v>12.8</v>
      </c>
      <c r="I18" s="29">
        <v>12.6</v>
      </c>
      <c r="J18" s="29">
        <v>3.46</v>
      </c>
      <c r="K18" s="29">
        <v>3.46</v>
      </c>
      <c r="L18" s="29">
        <v>3.46</v>
      </c>
      <c r="M18" s="29">
        <v>9</v>
      </c>
      <c r="N18" s="29">
        <v>9</v>
      </c>
      <c r="O18" s="29">
        <v>9</v>
      </c>
      <c r="P18" s="29">
        <v>9</v>
      </c>
      <c r="Q18" s="29">
        <v>9</v>
      </c>
      <c r="R18" s="29">
        <v>5</v>
      </c>
      <c r="S18" s="29">
        <v>9</v>
      </c>
      <c r="T18" s="29">
        <v>5</v>
      </c>
      <c r="U18" s="29">
        <v>9</v>
      </c>
      <c r="V18" s="29">
        <v>9</v>
      </c>
      <c r="W18" s="29">
        <v>400</v>
      </c>
      <c r="X18" s="29" t="s">
        <v>232</v>
      </c>
      <c r="Y18" s="29" t="s">
        <v>232</v>
      </c>
      <c r="Z18" s="29" t="s">
        <v>232</v>
      </c>
      <c r="AA18" s="29" t="s">
        <v>232</v>
      </c>
      <c r="AB18" s="29">
        <v>5</v>
      </c>
      <c r="AC18" s="29" t="s">
        <v>232</v>
      </c>
      <c r="AD18" s="29" t="s">
        <v>232</v>
      </c>
      <c r="AE18" s="29" t="s">
        <v>232</v>
      </c>
      <c r="AF18" s="29" t="s">
        <v>232</v>
      </c>
      <c r="AG18" s="29">
        <v>-500</v>
      </c>
      <c r="AH18" s="29" t="s">
        <v>232</v>
      </c>
      <c r="AI18" s="29">
        <v>500</v>
      </c>
      <c r="AJ18" s="29" t="s">
        <v>232</v>
      </c>
      <c r="AK18" s="29" t="s">
        <v>232</v>
      </c>
      <c r="AL18" s="29">
        <v>-100</v>
      </c>
      <c r="AM18" s="29" t="s">
        <v>232</v>
      </c>
      <c r="AN18" s="29">
        <v>100</v>
      </c>
      <c r="AO18" s="29" t="s">
        <v>232</v>
      </c>
      <c r="AP18" s="29" t="s">
        <v>232</v>
      </c>
    </row>
    <row r="19" spans="1:42" ht="32.25" thickBot="1" x14ac:dyDescent="0.3">
      <c r="A19" s="27">
        <v>244</v>
      </c>
      <c r="B19" s="28" t="s">
        <v>414</v>
      </c>
      <c r="C19" s="29">
        <v>11.6</v>
      </c>
      <c r="D19" s="29">
        <v>11.4</v>
      </c>
      <c r="E19" s="29">
        <v>2.6</v>
      </c>
      <c r="F19" s="29">
        <v>2.6</v>
      </c>
      <c r="G19" s="29">
        <v>2.6</v>
      </c>
      <c r="H19" s="29">
        <v>12.8</v>
      </c>
      <c r="I19" s="29">
        <v>12.6</v>
      </c>
      <c r="J19" s="29">
        <v>3.46</v>
      </c>
      <c r="K19" s="29">
        <v>3.46</v>
      </c>
      <c r="L19" s="29">
        <v>3.46</v>
      </c>
      <c r="M19" s="29">
        <v>9</v>
      </c>
      <c r="N19" s="29">
        <v>9</v>
      </c>
      <c r="O19" s="29">
        <v>9</v>
      </c>
      <c r="P19" s="29">
        <v>9</v>
      </c>
      <c r="Q19" s="29">
        <v>9</v>
      </c>
      <c r="R19" s="29">
        <v>5</v>
      </c>
      <c r="S19" s="29">
        <v>9</v>
      </c>
      <c r="T19" s="29">
        <v>5</v>
      </c>
      <c r="U19" s="29">
        <v>9</v>
      </c>
      <c r="V19" s="29">
        <v>9</v>
      </c>
      <c r="W19" s="29">
        <v>400</v>
      </c>
      <c r="X19" s="29" t="s">
        <v>232</v>
      </c>
      <c r="Y19" s="29" t="s">
        <v>232</v>
      </c>
      <c r="Z19" s="29" t="s">
        <v>232</v>
      </c>
      <c r="AA19" s="29" t="s">
        <v>232</v>
      </c>
      <c r="AB19" s="29">
        <v>5</v>
      </c>
      <c r="AC19" s="29" t="s">
        <v>232</v>
      </c>
      <c r="AD19" s="29" t="s">
        <v>232</v>
      </c>
      <c r="AE19" s="29" t="s">
        <v>232</v>
      </c>
      <c r="AF19" s="29" t="s">
        <v>232</v>
      </c>
      <c r="AG19" s="29">
        <v>-500</v>
      </c>
      <c r="AH19" s="29" t="s">
        <v>232</v>
      </c>
      <c r="AI19" s="29">
        <v>500</v>
      </c>
      <c r="AJ19" s="29" t="s">
        <v>232</v>
      </c>
      <c r="AK19" s="29" t="s">
        <v>232</v>
      </c>
      <c r="AL19" s="29">
        <v>-100</v>
      </c>
      <c r="AM19" s="29" t="s">
        <v>232</v>
      </c>
      <c r="AN19" s="29">
        <v>100</v>
      </c>
      <c r="AO19" s="29" t="s">
        <v>232</v>
      </c>
      <c r="AP19" s="29" t="s">
        <v>232</v>
      </c>
    </row>
    <row r="20" spans="1:42" ht="32.25" thickBot="1" x14ac:dyDescent="0.3">
      <c r="A20" s="27">
        <v>280</v>
      </c>
      <c r="B20" s="28" t="s">
        <v>387</v>
      </c>
      <c r="C20" s="29">
        <v>11.6</v>
      </c>
      <c r="D20" s="29">
        <v>11.4</v>
      </c>
      <c r="E20" s="29">
        <v>2.6</v>
      </c>
      <c r="F20" s="29">
        <v>2.6</v>
      </c>
      <c r="G20" s="29">
        <v>2.6</v>
      </c>
      <c r="H20" s="29">
        <v>12.8</v>
      </c>
      <c r="I20" s="29">
        <v>12.6</v>
      </c>
      <c r="J20" s="29">
        <v>3.46</v>
      </c>
      <c r="K20" s="29">
        <v>3.46</v>
      </c>
      <c r="L20" s="29">
        <v>3.46</v>
      </c>
      <c r="M20" s="29">
        <v>9</v>
      </c>
      <c r="N20" s="29">
        <v>9</v>
      </c>
      <c r="O20" s="29">
        <v>9</v>
      </c>
      <c r="P20" s="29">
        <v>9</v>
      </c>
      <c r="Q20" s="29">
        <v>9</v>
      </c>
      <c r="R20" s="29">
        <v>5</v>
      </c>
      <c r="S20" s="29">
        <v>9</v>
      </c>
      <c r="T20" s="29">
        <v>5</v>
      </c>
      <c r="U20" s="29">
        <v>9</v>
      </c>
      <c r="V20" s="29">
        <v>9</v>
      </c>
      <c r="W20" s="29">
        <v>400</v>
      </c>
      <c r="X20" s="29" t="s">
        <v>232</v>
      </c>
      <c r="Y20" s="29" t="s">
        <v>232</v>
      </c>
      <c r="Z20" s="29" t="s">
        <v>232</v>
      </c>
      <c r="AA20" s="29" t="s">
        <v>232</v>
      </c>
      <c r="AB20" s="29">
        <v>5</v>
      </c>
      <c r="AC20" s="29" t="s">
        <v>232</v>
      </c>
      <c r="AD20" s="29" t="s">
        <v>232</v>
      </c>
      <c r="AE20" s="29" t="s">
        <v>232</v>
      </c>
      <c r="AF20" s="29" t="s">
        <v>232</v>
      </c>
      <c r="AG20" s="29">
        <v>-500</v>
      </c>
      <c r="AH20" s="29" t="s">
        <v>232</v>
      </c>
      <c r="AI20" s="29">
        <v>500</v>
      </c>
      <c r="AJ20" s="29" t="s">
        <v>232</v>
      </c>
      <c r="AK20" s="29" t="s">
        <v>232</v>
      </c>
      <c r="AL20" s="29">
        <v>-100</v>
      </c>
      <c r="AM20" s="29" t="s">
        <v>232</v>
      </c>
      <c r="AN20" s="29">
        <v>100</v>
      </c>
      <c r="AO20" s="29" t="s">
        <v>232</v>
      </c>
      <c r="AP20" s="29" t="s">
        <v>232</v>
      </c>
    </row>
    <row r="21" spans="1:42" ht="32.25" thickBot="1" x14ac:dyDescent="0.3">
      <c r="A21" s="27">
        <v>306</v>
      </c>
      <c r="B21" s="28" t="s">
        <v>426</v>
      </c>
      <c r="C21" s="29">
        <v>11.6</v>
      </c>
      <c r="D21" s="29">
        <v>11.4</v>
      </c>
      <c r="E21" s="29">
        <v>2.6</v>
      </c>
      <c r="F21" s="29">
        <v>2.6</v>
      </c>
      <c r="G21" s="29">
        <v>2.6</v>
      </c>
      <c r="H21" s="29">
        <v>12.8</v>
      </c>
      <c r="I21" s="29">
        <v>12.6</v>
      </c>
      <c r="J21" s="29">
        <v>3.46</v>
      </c>
      <c r="K21" s="29">
        <v>3.46</v>
      </c>
      <c r="L21" s="29">
        <v>3.46</v>
      </c>
      <c r="M21" s="29">
        <v>9</v>
      </c>
      <c r="N21" s="29">
        <v>9</v>
      </c>
      <c r="O21" s="29">
        <v>9</v>
      </c>
      <c r="P21" s="29">
        <v>9</v>
      </c>
      <c r="Q21" s="29">
        <v>9</v>
      </c>
      <c r="R21" s="29">
        <v>5</v>
      </c>
      <c r="S21" s="29">
        <v>9</v>
      </c>
      <c r="T21" s="29">
        <v>5</v>
      </c>
      <c r="U21" s="29">
        <v>9</v>
      </c>
      <c r="V21" s="29">
        <v>9</v>
      </c>
      <c r="W21" s="29">
        <v>400</v>
      </c>
      <c r="X21" s="29" t="s">
        <v>232</v>
      </c>
      <c r="Y21" s="29" t="s">
        <v>232</v>
      </c>
      <c r="Z21" s="29" t="s">
        <v>232</v>
      </c>
      <c r="AA21" s="29" t="s">
        <v>232</v>
      </c>
      <c r="AB21" s="29">
        <v>5</v>
      </c>
      <c r="AC21" s="29" t="s">
        <v>232</v>
      </c>
      <c r="AD21" s="29" t="s">
        <v>232</v>
      </c>
      <c r="AE21" s="29" t="s">
        <v>232</v>
      </c>
      <c r="AF21" s="29" t="s">
        <v>232</v>
      </c>
      <c r="AG21" s="29">
        <v>-500</v>
      </c>
      <c r="AH21" s="29" t="s">
        <v>232</v>
      </c>
      <c r="AI21" s="29">
        <v>500</v>
      </c>
      <c r="AJ21" s="29" t="s">
        <v>232</v>
      </c>
      <c r="AK21" s="29" t="s">
        <v>232</v>
      </c>
      <c r="AL21" s="29">
        <v>-100</v>
      </c>
      <c r="AM21" s="29" t="s">
        <v>232</v>
      </c>
      <c r="AN21" s="29">
        <v>100</v>
      </c>
      <c r="AO21" s="29" t="s">
        <v>232</v>
      </c>
      <c r="AP21" s="29" t="s">
        <v>232</v>
      </c>
    </row>
    <row r="22" spans="1:42" ht="32.25" thickBot="1" x14ac:dyDescent="0.3">
      <c r="A22" s="27">
        <v>342</v>
      </c>
      <c r="B22" s="28" t="s">
        <v>389</v>
      </c>
      <c r="C22" s="29">
        <v>11.6</v>
      </c>
      <c r="D22" s="29">
        <v>11.4</v>
      </c>
      <c r="E22" s="29">
        <v>2.6</v>
      </c>
      <c r="F22" s="29">
        <v>2.6</v>
      </c>
      <c r="G22" s="29">
        <v>2.6</v>
      </c>
      <c r="H22" s="29">
        <v>12.8</v>
      </c>
      <c r="I22" s="29">
        <v>12.6</v>
      </c>
      <c r="J22" s="29">
        <v>3.46</v>
      </c>
      <c r="K22" s="29">
        <v>3.46</v>
      </c>
      <c r="L22" s="29">
        <v>3.46</v>
      </c>
      <c r="M22" s="29">
        <v>9</v>
      </c>
      <c r="N22" s="29">
        <v>9</v>
      </c>
      <c r="O22" s="29">
        <v>9</v>
      </c>
      <c r="P22" s="29">
        <v>9</v>
      </c>
      <c r="Q22" s="29">
        <v>9</v>
      </c>
      <c r="R22" s="29">
        <v>5</v>
      </c>
      <c r="S22" s="29">
        <v>9</v>
      </c>
      <c r="T22" s="29">
        <v>5</v>
      </c>
      <c r="U22" s="29">
        <v>9</v>
      </c>
      <c r="V22" s="29">
        <v>9</v>
      </c>
      <c r="W22" s="29">
        <v>400</v>
      </c>
      <c r="X22" s="29" t="s">
        <v>232</v>
      </c>
      <c r="Y22" s="29" t="s">
        <v>232</v>
      </c>
      <c r="Z22" s="29" t="s">
        <v>232</v>
      </c>
      <c r="AA22" s="29" t="s">
        <v>232</v>
      </c>
      <c r="AB22" s="29">
        <v>5</v>
      </c>
      <c r="AC22" s="29" t="s">
        <v>232</v>
      </c>
      <c r="AD22" s="29" t="s">
        <v>232</v>
      </c>
      <c r="AE22" s="29" t="s">
        <v>232</v>
      </c>
      <c r="AF22" s="29" t="s">
        <v>232</v>
      </c>
      <c r="AG22" s="29">
        <v>-500</v>
      </c>
      <c r="AH22" s="29" t="s">
        <v>232</v>
      </c>
      <c r="AI22" s="29">
        <v>500</v>
      </c>
      <c r="AJ22" s="29" t="s">
        <v>232</v>
      </c>
      <c r="AK22" s="29" t="s">
        <v>232</v>
      </c>
      <c r="AL22" s="29">
        <v>-100</v>
      </c>
      <c r="AM22" s="29" t="s">
        <v>232</v>
      </c>
      <c r="AN22" s="29">
        <v>100</v>
      </c>
      <c r="AO22" s="29" t="s">
        <v>232</v>
      </c>
      <c r="AP22" s="29" t="s">
        <v>232</v>
      </c>
    </row>
    <row r="23" spans="1:42" ht="32.25" thickBot="1" x14ac:dyDescent="0.3">
      <c r="A23" s="27">
        <v>368</v>
      </c>
      <c r="B23" s="28" t="s">
        <v>427</v>
      </c>
      <c r="C23" s="29">
        <v>11.6</v>
      </c>
      <c r="D23" s="29">
        <v>11.4</v>
      </c>
      <c r="E23" s="29">
        <v>2.6</v>
      </c>
      <c r="F23" s="29">
        <v>2.6</v>
      </c>
      <c r="G23" s="29">
        <v>2.6</v>
      </c>
      <c r="H23" s="29">
        <v>12.8</v>
      </c>
      <c r="I23" s="29">
        <v>12.6</v>
      </c>
      <c r="J23" s="29">
        <v>3.46</v>
      </c>
      <c r="K23" s="29">
        <v>3.46</v>
      </c>
      <c r="L23" s="29">
        <v>3.46</v>
      </c>
      <c r="M23" s="29">
        <v>9</v>
      </c>
      <c r="N23" s="29">
        <v>9</v>
      </c>
      <c r="O23" s="29">
        <v>9</v>
      </c>
      <c r="P23" s="29">
        <v>9</v>
      </c>
      <c r="Q23" s="29">
        <v>9</v>
      </c>
      <c r="R23" s="29">
        <v>5</v>
      </c>
      <c r="S23" s="29">
        <v>9</v>
      </c>
      <c r="T23" s="29">
        <v>5</v>
      </c>
      <c r="U23" s="29">
        <v>9</v>
      </c>
      <c r="V23" s="29">
        <v>9</v>
      </c>
      <c r="W23" s="29">
        <v>400</v>
      </c>
      <c r="X23" s="29" t="s">
        <v>232</v>
      </c>
      <c r="Y23" s="29" t="s">
        <v>232</v>
      </c>
      <c r="Z23" s="29" t="s">
        <v>232</v>
      </c>
      <c r="AA23" s="29" t="s">
        <v>232</v>
      </c>
      <c r="AB23" s="29">
        <v>5</v>
      </c>
      <c r="AC23" s="29" t="s">
        <v>232</v>
      </c>
      <c r="AD23" s="29" t="s">
        <v>232</v>
      </c>
      <c r="AE23" s="29" t="s">
        <v>232</v>
      </c>
      <c r="AF23" s="29" t="s">
        <v>232</v>
      </c>
      <c r="AG23" s="29">
        <v>-500</v>
      </c>
      <c r="AH23" s="29" t="s">
        <v>232</v>
      </c>
      <c r="AI23" s="29">
        <v>500</v>
      </c>
      <c r="AJ23" s="29" t="s">
        <v>232</v>
      </c>
      <c r="AK23" s="29" t="s">
        <v>232</v>
      </c>
      <c r="AL23" s="29">
        <v>-100</v>
      </c>
      <c r="AM23" s="29" t="s">
        <v>232</v>
      </c>
      <c r="AN23" s="29">
        <v>100</v>
      </c>
      <c r="AO23" s="29" t="s">
        <v>232</v>
      </c>
      <c r="AP23" s="29" t="s">
        <v>232</v>
      </c>
    </row>
    <row r="24" spans="1:42" ht="32.25" thickBot="1" x14ac:dyDescent="0.3">
      <c r="A24" s="27">
        <v>406</v>
      </c>
      <c r="B24" s="28" t="s">
        <v>391</v>
      </c>
      <c r="C24" s="29">
        <v>11.6</v>
      </c>
      <c r="D24" s="29">
        <v>11.4</v>
      </c>
      <c r="E24" s="29">
        <v>2.6</v>
      </c>
      <c r="F24" s="29">
        <v>2.6</v>
      </c>
      <c r="G24" s="29">
        <v>2.6</v>
      </c>
      <c r="H24" s="29">
        <v>12.8</v>
      </c>
      <c r="I24" s="29">
        <v>12.6</v>
      </c>
      <c r="J24" s="29">
        <v>3.46</v>
      </c>
      <c r="K24" s="29">
        <v>3.46</v>
      </c>
      <c r="L24" s="29">
        <v>3.46</v>
      </c>
      <c r="M24" s="29">
        <v>9</v>
      </c>
      <c r="N24" s="29">
        <v>9</v>
      </c>
      <c r="O24" s="29">
        <v>9</v>
      </c>
      <c r="P24" s="29">
        <v>9</v>
      </c>
      <c r="Q24" s="29">
        <v>9</v>
      </c>
      <c r="R24" s="29">
        <v>5</v>
      </c>
      <c r="S24" s="29">
        <v>9</v>
      </c>
      <c r="T24" s="29">
        <v>5</v>
      </c>
      <c r="U24" s="29">
        <v>9</v>
      </c>
      <c r="V24" s="29">
        <v>9</v>
      </c>
      <c r="W24" s="29">
        <v>400</v>
      </c>
      <c r="X24" s="29" t="s">
        <v>232</v>
      </c>
      <c r="Y24" s="29" t="s">
        <v>232</v>
      </c>
      <c r="Z24" s="29" t="s">
        <v>232</v>
      </c>
      <c r="AA24" s="29" t="s">
        <v>232</v>
      </c>
      <c r="AB24" s="29">
        <v>5</v>
      </c>
      <c r="AC24" s="29" t="s">
        <v>232</v>
      </c>
      <c r="AD24" s="29" t="s">
        <v>232</v>
      </c>
      <c r="AE24" s="29" t="s">
        <v>232</v>
      </c>
      <c r="AF24" s="29" t="s">
        <v>232</v>
      </c>
      <c r="AG24" s="29">
        <v>-500</v>
      </c>
      <c r="AH24" s="29" t="s">
        <v>232</v>
      </c>
      <c r="AI24" s="29">
        <v>500</v>
      </c>
      <c r="AJ24" s="29" t="s">
        <v>232</v>
      </c>
      <c r="AK24" s="29" t="s">
        <v>232</v>
      </c>
      <c r="AL24" s="29">
        <v>-100</v>
      </c>
      <c r="AM24" s="29" t="s">
        <v>232</v>
      </c>
      <c r="AN24" s="29">
        <v>100</v>
      </c>
      <c r="AO24" s="29" t="s">
        <v>232</v>
      </c>
      <c r="AP24" s="29" t="s">
        <v>232</v>
      </c>
    </row>
    <row r="25" spans="1:42" ht="32.25" thickBot="1" x14ac:dyDescent="0.3">
      <c r="A25" s="27">
        <v>432</v>
      </c>
      <c r="B25" s="28" t="s">
        <v>428</v>
      </c>
      <c r="C25" s="29">
        <v>11.6</v>
      </c>
      <c r="D25" s="29">
        <v>11.4</v>
      </c>
      <c r="E25" s="29">
        <v>2.6</v>
      </c>
      <c r="F25" s="29">
        <v>2.6</v>
      </c>
      <c r="G25" s="29">
        <v>2.6</v>
      </c>
      <c r="H25" s="29">
        <v>12.8</v>
      </c>
      <c r="I25" s="29">
        <v>12.6</v>
      </c>
      <c r="J25" s="29">
        <v>3.46</v>
      </c>
      <c r="K25" s="29">
        <v>3.46</v>
      </c>
      <c r="L25" s="29">
        <v>3.46</v>
      </c>
      <c r="M25" s="29">
        <v>9</v>
      </c>
      <c r="N25" s="29">
        <v>9</v>
      </c>
      <c r="O25" s="29">
        <v>9</v>
      </c>
      <c r="P25" s="29">
        <v>9</v>
      </c>
      <c r="Q25" s="29">
        <v>9</v>
      </c>
      <c r="R25" s="29">
        <v>5</v>
      </c>
      <c r="S25" s="29">
        <v>9</v>
      </c>
      <c r="T25" s="29">
        <v>5</v>
      </c>
      <c r="U25" s="29">
        <v>9</v>
      </c>
      <c r="V25" s="29">
        <v>9</v>
      </c>
      <c r="W25" s="29">
        <v>400</v>
      </c>
      <c r="X25" s="29" t="s">
        <v>232</v>
      </c>
      <c r="Y25" s="29" t="s">
        <v>232</v>
      </c>
      <c r="Z25" s="29" t="s">
        <v>232</v>
      </c>
      <c r="AA25" s="29" t="s">
        <v>232</v>
      </c>
      <c r="AB25" s="29">
        <v>5</v>
      </c>
      <c r="AC25" s="29" t="s">
        <v>232</v>
      </c>
      <c r="AD25" s="29" t="s">
        <v>232</v>
      </c>
      <c r="AE25" s="29" t="s">
        <v>232</v>
      </c>
      <c r="AF25" s="29" t="s">
        <v>232</v>
      </c>
      <c r="AG25" s="29">
        <v>-500</v>
      </c>
      <c r="AH25" s="29" t="s">
        <v>232</v>
      </c>
      <c r="AI25" s="29">
        <v>500</v>
      </c>
      <c r="AJ25" s="29" t="s">
        <v>232</v>
      </c>
      <c r="AK25" s="29" t="s">
        <v>232</v>
      </c>
      <c r="AL25" s="29">
        <v>-100</v>
      </c>
      <c r="AM25" s="29" t="s">
        <v>232</v>
      </c>
      <c r="AN25" s="29">
        <v>100</v>
      </c>
      <c r="AO25" s="29" t="s">
        <v>232</v>
      </c>
      <c r="AP25" s="29" t="s">
        <v>232</v>
      </c>
    </row>
    <row r="26" spans="1:42" ht="32.25" thickBot="1" x14ac:dyDescent="0.3">
      <c r="A26" s="27">
        <v>468</v>
      </c>
      <c r="B26" s="28" t="s">
        <v>393</v>
      </c>
      <c r="C26" s="29">
        <v>11.6</v>
      </c>
      <c r="D26" s="29">
        <v>11.4</v>
      </c>
      <c r="E26" s="29">
        <v>2.6</v>
      </c>
      <c r="F26" s="29">
        <v>2.6</v>
      </c>
      <c r="G26" s="29">
        <v>2.6</v>
      </c>
      <c r="H26" s="29">
        <v>12.8</v>
      </c>
      <c r="I26" s="29">
        <v>12.6</v>
      </c>
      <c r="J26" s="29">
        <v>3.46</v>
      </c>
      <c r="K26" s="29">
        <v>3.46</v>
      </c>
      <c r="L26" s="29">
        <v>3.46</v>
      </c>
      <c r="M26" s="29">
        <v>9</v>
      </c>
      <c r="N26" s="29">
        <v>9</v>
      </c>
      <c r="O26" s="29">
        <v>9</v>
      </c>
      <c r="P26" s="29">
        <v>9</v>
      </c>
      <c r="Q26" s="29">
        <v>9</v>
      </c>
      <c r="R26" s="29">
        <v>5</v>
      </c>
      <c r="S26" s="29">
        <v>9</v>
      </c>
      <c r="T26" s="29">
        <v>5</v>
      </c>
      <c r="U26" s="29">
        <v>9</v>
      </c>
      <c r="V26" s="29">
        <v>9</v>
      </c>
      <c r="W26" s="29">
        <v>400</v>
      </c>
      <c r="X26" s="29" t="s">
        <v>232</v>
      </c>
      <c r="Y26" s="29" t="s">
        <v>232</v>
      </c>
      <c r="Z26" s="29" t="s">
        <v>232</v>
      </c>
      <c r="AA26" s="29" t="s">
        <v>232</v>
      </c>
      <c r="AB26" s="29">
        <v>5</v>
      </c>
      <c r="AC26" s="29" t="s">
        <v>232</v>
      </c>
      <c r="AD26" s="29" t="s">
        <v>232</v>
      </c>
      <c r="AE26" s="29" t="s">
        <v>232</v>
      </c>
      <c r="AF26" s="29" t="s">
        <v>232</v>
      </c>
      <c r="AG26" s="29">
        <v>-500</v>
      </c>
      <c r="AH26" s="29" t="s">
        <v>232</v>
      </c>
      <c r="AI26" s="29">
        <v>500</v>
      </c>
      <c r="AJ26" s="29" t="s">
        <v>232</v>
      </c>
      <c r="AK26" s="29" t="s">
        <v>232</v>
      </c>
      <c r="AL26" s="29">
        <v>-100</v>
      </c>
      <c r="AM26" s="29" t="s">
        <v>232</v>
      </c>
      <c r="AN26" s="29">
        <v>100</v>
      </c>
      <c r="AO26" s="29" t="s">
        <v>232</v>
      </c>
      <c r="AP26" s="29" t="s">
        <v>232</v>
      </c>
    </row>
    <row r="27" spans="1:42" ht="32.25" thickBot="1" x14ac:dyDescent="0.3">
      <c r="A27" s="27">
        <v>494</v>
      </c>
      <c r="B27" s="28" t="s">
        <v>429</v>
      </c>
      <c r="C27" s="29">
        <v>11.6</v>
      </c>
      <c r="D27" s="29">
        <v>11.4</v>
      </c>
      <c r="E27" s="29">
        <v>2.6</v>
      </c>
      <c r="F27" s="29">
        <v>2.6</v>
      </c>
      <c r="G27" s="29">
        <v>2.6</v>
      </c>
      <c r="H27" s="29">
        <v>12.8</v>
      </c>
      <c r="I27" s="29">
        <v>12.6</v>
      </c>
      <c r="J27" s="29">
        <v>3.46</v>
      </c>
      <c r="K27" s="29">
        <v>3.46</v>
      </c>
      <c r="L27" s="29">
        <v>3.46</v>
      </c>
      <c r="M27" s="29">
        <v>9</v>
      </c>
      <c r="N27" s="29">
        <v>9</v>
      </c>
      <c r="O27" s="29">
        <v>9</v>
      </c>
      <c r="P27" s="29">
        <v>9</v>
      </c>
      <c r="Q27" s="29">
        <v>9</v>
      </c>
      <c r="R27" s="29">
        <v>5</v>
      </c>
      <c r="S27" s="29">
        <v>9</v>
      </c>
      <c r="T27" s="29">
        <v>5</v>
      </c>
      <c r="U27" s="29">
        <v>9</v>
      </c>
      <c r="V27" s="29">
        <v>9</v>
      </c>
      <c r="W27" s="29">
        <v>400</v>
      </c>
      <c r="X27" s="29" t="s">
        <v>232</v>
      </c>
      <c r="Y27" s="29" t="s">
        <v>232</v>
      </c>
      <c r="Z27" s="29" t="s">
        <v>232</v>
      </c>
      <c r="AA27" s="29" t="s">
        <v>232</v>
      </c>
      <c r="AB27" s="29">
        <v>5</v>
      </c>
      <c r="AC27" s="29" t="s">
        <v>232</v>
      </c>
      <c r="AD27" s="29" t="s">
        <v>232</v>
      </c>
      <c r="AE27" s="29" t="s">
        <v>232</v>
      </c>
      <c r="AF27" s="29" t="s">
        <v>232</v>
      </c>
      <c r="AG27" s="29">
        <v>-500</v>
      </c>
      <c r="AH27" s="29" t="s">
        <v>232</v>
      </c>
      <c r="AI27" s="29">
        <v>500</v>
      </c>
      <c r="AJ27" s="29" t="s">
        <v>232</v>
      </c>
      <c r="AK27" s="29" t="s">
        <v>232</v>
      </c>
      <c r="AL27" s="29">
        <v>-100</v>
      </c>
      <c r="AM27" s="29" t="s">
        <v>232</v>
      </c>
      <c r="AN27" s="29">
        <v>100</v>
      </c>
      <c r="AO27" s="29" t="s">
        <v>232</v>
      </c>
      <c r="AP27" s="29" t="s">
        <v>232</v>
      </c>
    </row>
    <row r="28" spans="1:42" ht="32.25" thickBot="1" x14ac:dyDescent="0.3">
      <c r="A28" s="27">
        <v>530</v>
      </c>
      <c r="B28" s="28" t="s">
        <v>395</v>
      </c>
      <c r="C28" s="29">
        <v>11.6</v>
      </c>
      <c r="D28" s="29">
        <v>11.4</v>
      </c>
      <c r="E28" s="29">
        <v>2.6</v>
      </c>
      <c r="F28" s="29">
        <v>2.6</v>
      </c>
      <c r="G28" s="29">
        <v>2.6</v>
      </c>
      <c r="H28" s="29">
        <v>12.8</v>
      </c>
      <c r="I28" s="29">
        <v>12.6</v>
      </c>
      <c r="J28" s="29">
        <v>3.46</v>
      </c>
      <c r="K28" s="29">
        <v>3.46</v>
      </c>
      <c r="L28" s="29">
        <v>3.46</v>
      </c>
      <c r="M28" s="29">
        <v>9</v>
      </c>
      <c r="N28" s="29">
        <v>9</v>
      </c>
      <c r="O28" s="29">
        <v>9</v>
      </c>
      <c r="P28" s="29">
        <v>9</v>
      </c>
      <c r="Q28" s="29">
        <v>9</v>
      </c>
      <c r="R28" s="29">
        <v>5</v>
      </c>
      <c r="S28" s="29">
        <v>9</v>
      </c>
      <c r="T28" s="29">
        <v>5</v>
      </c>
      <c r="U28" s="29">
        <v>9</v>
      </c>
      <c r="V28" s="29">
        <v>9</v>
      </c>
      <c r="W28" s="29">
        <v>400</v>
      </c>
      <c r="X28" s="29" t="s">
        <v>232</v>
      </c>
      <c r="Y28" s="29" t="s">
        <v>232</v>
      </c>
      <c r="Z28" s="29" t="s">
        <v>232</v>
      </c>
      <c r="AA28" s="29" t="s">
        <v>232</v>
      </c>
      <c r="AB28" s="29">
        <v>5</v>
      </c>
      <c r="AC28" s="29" t="s">
        <v>232</v>
      </c>
      <c r="AD28" s="29" t="s">
        <v>232</v>
      </c>
      <c r="AE28" s="29" t="s">
        <v>232</v>
      </c>
      <c r="AF28" s="29" t="s">
        <v>232</v>
      </c>
      <c r="AG28" s="29">
        <v>-500</v>
      </c>
      <c r="AH28" s="29" t="s">
        <v>232</v>
      </c>
      <c r="AI28" s="29">
        <v>500</v>
      </c>
      <c r="AJ28" s="29" t="s">
        <v>232</v>
      </c>
      <c r="AK28" s="29" t="s">
        <v>232</v>
      </c>
      <c r="AL28" s="29">
        <v>-100</v>
      </c>
      <c r="AM28" s="29" t="s">
        <v>232</v>
      </c>
      <c r="AN28" s="29">
        <v>100</v>
      </c>
      <c r="AO28" s="29" t="s">
        <v>232</v>
      </c>
      <c r="AP28" s="29" t="s">
        <v>232</v>
      </c>
    </row>
    <row r="29" spans="1:42" ht="32.25" thickBot="1" x14ac:dyDescent="0.3">
      <c r="A29" s="27">
        <v>556</v>
      </c>
      <c r="B29" s="28" t="s">
        <v>430</v>
      </c>
      <c r="C29" s="29">
        <v>11.6</v>
      </c>
      <c r="D29" s="29">
        <v>11.4</v>
      </c>
      <c r="E29" s="29">
        <v>2.6</v>
      </c>
      <c r="F29" s="29">
        <v>2.6</v>
      </c>
      <c r="G29" s="29">
        <v>2.6</v>
      </c>
      <c r="H29" s="29">
        <v>12.8</v>
      </c>
      <c r="I29" s="29">
        <v>12.6</v>
      </c>
      <c r="J29" s="29">
        <v>3.46</v>
      </c>
      <c r="K29" s="29">
        <v>3.46</v>
      </c>
      <c r="L29" s="29">
        <v>3.46</v>
      </c>
      <c r="M29" s="29">
        <v>9</v>
      </c>
      <c r="N29" s="29">
        <v>9</v>
      </c>
      <c r="O29" s="29">
        <v>9</v>
      </c>
      <c r="P29" s="29">
        <v>9</v>
      </c>
      <c r="Q29" s="29">
        <v>9</v>
      </c>
      <c r="R29" s="29">
        <v>5</v>
      </c>
      <c r="S29" s="29">
        <v>9</v>
      </c>
      <c r="T29" s="29">
        <v>5</v>
      </c>
      <c r="U29" s="29">
        <v>9</v>
      </c>
      <c r="V29" s="29">
        <v>9</v>
      </c>
      <c r="W29" s="29">
        <v>400</v>
      </c>
      <c r="X29" s="29" t="s">
        <v>232</v>
      </c>
      <c r="Y29" s="29" t="s">
        <v>232</v>
      </c>
      <c r="Z29" s="29" t="s">
        <v>232</v>
      </c>
      <c r="AA29" s="29" t="s">
        <v>232</v>
      </c>
      <c r="AB29" s="29">
        <v>5</v>
      </c>
      <c r="AC29" s="29" t="s">
        <v>232</v>
      </c>
      <c r="AD29" s="29" t="s">
        <v>232</v>
      </c>
      <c r="AE29" s="29" t="s">
        <v>232</v>
      </c>
      <c r="AF29" s="29" t="s">
        <v>232</v>
      </c>
      <c r="AG29" s="29">
        <v>-500</v>
      </c>
      <c r="AH29" s="29" t="s">
        <v>232</v>
      </c>
      <c r="AI29" s="29">
        <v>500</v>
      </c>
      <c r="AJ29" s="29" t="s">
        <v>232</v>
      </c>
      <c r="AK29" s="29" t="s">
        <v>232</v>
      </c>
      <c r="AL29" s="29">
        <v>-100</v>
      </c>
      <c r="AM29" s="29" t="s">
        <v>232</v>
      </c>
      <c r="AN29" s="29">
        <v>100</v>
      </c>
      <c r="AO29" s="29" t="s">
        <v>232</v>
      </c>
      <c r="AP29" s="29" t="s">
        <v>232</v>
      </c>
    </row>
    <row r="30" spans="1:42" ht="37.5" thickBot="1" x14ac:dyDescent="0.3">
      <c r="C30" s="33">
        <f>SUM(C2:C29)/28/C29</f>
        <v>1</v>
      </c>
      <c r="D30" s="33">
        <f t="shared" ref="D30:AP30" si="0">SUM(D2:D29)/28/D29</f>
        <v>1</v>
      </c>
      <c r="E30" s="33">
        <f t="shared" si="0"/>
        <v>1</v>
      </c>
      <c r="F30" s="33">
        <f t="shared" si="0"/>
        <v>1</v>
      </c>
      <c r="G30" s="33">
        <f t="shared" si="0"/>
        <v>1</v>
      </c>
      <c r="H30" s="33">
        <f t="shared" si="0"/>
        <v>1.0000000000000004</v>
      </c>
      <c r="I30" s="33">
        <f t="shared" si="0"/>
        <v>1.0000000000000002</v>
      </c>
      <c r="J30" s="33">
        <f t="shared" si="0"/>
        <v>0.99999999999999944</v>
      </c>
      <c r="K30" s="33">
        <f t="shared" si="0"/>
        <v>0.99999999999999944</v>
      </c>
      <c r="L30" s="33">
        <f t="shared" si="0"/>
        <v>0.99999999999999944</v>
      </c>
      <c r="M30" s="33">
        <f t="shared" si="0"/>
        <v>1</v>
      </c>
      <c r="N30" s="33">
        <f t="shared" si="0"/>
        <v>1</v>
      </c>
      <c r="O30" s="33">
        <f t="shared" si="0"/>
        <v>1</v>
      </c>
      <c r="P30" s="33">
        <f t="shared" si="0"/>
        <v>1</v>
      </c>
      <c r="Q30" s="33">
        <f t="shared" si="0"/>
        <v>1</v>
      </c>
      <c r="R30" s="33">
        <f t="shared" si="0"/>
        <v>1</v>
      </c>
      <c r="S30" s="33">
        <f t="shared" si="0"/>
        <v>1</v>
      </c>
      <c r="T30" s="33">
        <f t="shared" si="0"/>
        <v>1</v>
      </c>
      <c r="U30" s="33">
        <f t="shared" si="0"/>
        <v>1</v>
      </c>
      <c r="V30" s="33">
        <f t="shared" si="0"/>
        <v>1</v>
      </c>
      <c r="W30" s="33">
        <f t="shared" si="0"/>
        <v>1</v>
      </c>
      <c r="X30" s="33" t="e">
        <f t="shared" si="0"/>
        <v>#VALUE!</v>
      </c>
      <c r="Y30" s="33" t="e">
        <f t="shared" si="0"/>
        <v>#VALUE!</v>
      </c>
      <c r="Z30" s="33" t="e">
        <f t="shared" si="0"/>
        <v>#VALUE!</v>
      </c>
      <c r="AA30" s="33" t="e">
        <f t="shared" si="0"/>
        <v>#VALUE!</v>
      </c>
      <c r="AB30" s="33">
        <f t="shared" si="0"/>
        <v>1</v>
      </c>
      <c r="AC30" s="33" t="e">
        <f t="shared" si="0"/>
        <v>#VALUE!</v>
      </c>
      <c r="AD30" s="33" t="e">
        <f t="shared" si="0"/>
        <v>#VALUE!</v>
      </c>
      <c r="AE30" s="33" t="e">
        <f t="shared" si="0"/>
        <v>#VALUE!</v>
      </c>
      <c r="AF30" s="33" t="e">
        <f t="shared" si="0"/>
        <v>#VALUE!</v>
      </c>
      <c r="AG30" s="33">
        <f t="shared" si="0"/>
        <v>1</v>
      </c>
      <c r="AH30" s="33" t="e">
        <f t="shared" si="0"/>
        <v>#VALUE!</v>
      </c>
      <c r="AI30" s="33">
        <f t="shared" si="0"/>
        <v>1</v>
      </c>
      <c r="AJ30" s="33" t="e">
        <f t="shared" si="0"/>
        <v>#VALUE!</v>
      </c>
      <c r="AK30" s="33" t="e">
        <f t="shared" si="0"/>
        <v>#VALUE!</v>
      </c>
      <c r="AL30" s="33">
        <f t="shared" si="0"/>
        <v>1</v>
      </c>
      <c r="AM30" s="33" t="e">
        <f t="shared" si="0"/>
        <v>#VALUE!</v>
      </c>
      <c r="AN30" s="33">
        <f t="shared" si="0"/>
        <v>1</v>
      </c>
      <c r="AO30" s="33" t="e">
        <f t="shared" si="0"/>
        <v>#VALUE!</v>
      </c>
      <c r="AP30" s="33" t="e">
        <f t="shared" si="0"/>
        <v>#VALUE!</v>
      </c>
    </row>
    <row r="31" spans="1:42" ht="63.75" thickBot="1" x14ac:dyDescent="0.3">
      <c r="A31" s="34">
        <v>24</v>
      </c>
      <c r="B31" s="35" t="s">
        <v>432</v>
      </c>
      <c r="C31" s="36">
        <v>1.22</v>
      </c>
      <c r="D31" s="36">
        <v>1.2</v>
      </c>
      <c r="E31" s="36">
        <v>2.6</v>
      </c>
      <c r="F31" s="36">
        <v>2.6</v>
      </c>
      <c r="G31" s="36">
        <v>2.6</v>
      </c>
      <c r="H31" s="36">
        <v>11.6</v>
      </c>
      <c r="I31" s="36">
        <v>10.8</v>
      </c>
      <c r="J31" s="36">
        <v>3.46</v>
      </c>
      <c r="K31" s="36">
        <v>3.46</v>
      </c>
      <c r="L31" s="36">
        <v>3.46</v>
      </c>
      <c r="M31" s="36">
        <v>5</v>
      </c>
      <c r="N31" s="36">
        <v>9</v>
      </c>
      <c r="O31" s="36">
        <v>9</v>
      </c>
      <c r="P31" s="36">
        <v>9</v>
      </c>
      <c r="Q31" s="36">
        <v>9</v>
      </c>
      <c r="R31" s="36">
        <v>6</v>
      </c>
      <c r="S31" s="36">
        <v>9</v>
      </c>
      <c r="T31" s="36">
        <v>9</v>
      </c>
      <c r="U31" s="36">
        <v>9</v>
      </c>
      <c r="V31" s="36">
        <v>9</v>
      </c>
      <c r="W31" s="36">
        <v>70</v>
      </c>
      <c r="X31" s="36" t="s">
        <v>232</v>
      </c>
      <c r="Y31" s="36" t="s">
        <v>232</v>
      </c>
      <c r="Z31" s="36" t="s">
        <v>232</v>
      </c>
      <c r="AA31" s="36" t="s">
        <v>232</v>
      </c>
      <c r="AB31" s="36">
        <v>5</v>
      </c>
      <c r="AC31" s="36" t="s">
        <v>232</v>
      </c>
      <c r="AD31" s="36" t="s">
        <v>232</v>
      </c>
      <c r="AE31" s="36" t="s">
        <v>232</v>
      </c>
      <c r="AF31" s="36" t="s">
        <v>232</v>
      </c>
      <c r="AG31" s="36" t="s">
        <v>232</v>
      </c>
      <c r="AH31" s="36" t="s">
        <v>232</v>
      </c>
      <c r="AI31" s="36" t="s">
        <v>232</v>
      </c>
      <c r="AJ31" s="36" t="s">
        <v>232</v>
      </c>
      <c r="AK31" s="36" t="s">
        <v>232</v>
      </c>
      <c r="AL31" s="36" t="s">
        <v>232</v>
      </c>
      <c r="AM31" s="36" t="s">
        <v>232</v>
      </c>
      <c r="AN31" s="36" t="s">
        <v>232</v>
      </c>
      <c r="AO31" s="36" t="s">
        <v>232</v>
      </c>
      <c r="AP31" s="36" t="s">
        <v>232</v>
      </c>
    </row>
    <row r="32" spans="1:42" ht="63.75" thickBot="1" x14ac:dyDescent="0.3">
      <c r="A32" s="27">
        <v>33</v>
      </c>
      <c r="B32" s="28" t="s">
        <v>433</v>
      </c>
      <c r="C32" s="29">
        <v>1.22</v>
      </c>
      <c r="D32" s="29">
        <v>1.2</v>
      </c>
      <c r="E32" s="29">
        <v>2.6</v>
      </c>
      <c r="F32" s="29">
        <v>2.6</v>
      </c>
      <c r="G32" s="29">
        <v>2.6</v>
      </c>
      <c r="H32" s="29">
        <v>11.6</v>
      </c>
      <c r="I32" s="29">
        <v>10.8</v>
      </c>
      <c r="J32" s="29">
        <v>3.46</v>
      </c>
      <c r="K32" s="29">
        <v>3.46</v>
      </c>
      <c r="L32" s="29">
        <v>3.46</v>
      </c>
      <c r="M32" s="29">
        <v>5</v>
      </c>
      <c r="N32" s="29">
        <v>9</v>
      </c>
      <c r="O32" s="29">
        <v>9</v>
      </c>
      <c r="P32" s="29">
        <v>9</v>
      </c>
      <c r="Q32" s="29">
        <v>9</v>
      </c>
      <c r="R32" s="29">
        <v>6</v>
      </c>
      <c r="S32" s="29">
        <v>9</v>
      </c>
      <c r="T32" s="29">
        <v>9</v>
      </c>
      <c r="U32" s="29">
        <v>9</v>
      </c>
      <c r="V32" s="29">
        <v>9</v>
      </c>
      <c r="W32" s="29">
        <v>70</v>
      </c>
      <c r="X32" s="29" t="s">
        <v>232</v>
      </c>
      <c r="Y32" s="29" t="s">
        <v>232</v>
      </c>
      <c r="Z32" s="29" t="s">
        <v>232</v>
      </c>
      <c r="AA32" s="29" t="s">
        <v>232</v>
      </c>
      <c r="AB32" s="29">
        <v>5</v>
      </c>
      <c r="AC32" s="29" t="s">
        <v>232</v>
      </c>
      <c r="AD32" s="29" t="s">
        <v>232</v>
      </c>
      <c r="AE32" s="29" t="s">
        <v>232</v>
      </c>
      <c r="AF32" s="29" t="s">
        <v>232</v>
      </c>
      <c r="AG32" s="29" t="s">
        <v>232</v>
      </c>
      <c r="AH32" s="29" t="s">
        <v>232</v>
      </c>
      <c r="AI32" s="29" t="s">
        <v>232</v>
      </c>
      <c r="AJ32" s="29" t="s">
        <v>232</v>
      </c>
      <c r="AK32" s="29" t="s">
        <v>232</v>
      </c>
      <c r="AL32" s="29" t="s">
        <v>232</v>
      </c>
      <c r="AM32" s="29" t="s">
        <v>232</v>
      </c>
      <c r="AN32" s="29" t="s">
        <v>232</v>
      </c>
      <c r="AO32" s="29" t="s">
        <v>232</v>
      </c>
      <c r="AP32" s="29" t="s">
        <v>232</v>
      </c>
    </row>
    <row r="33" spans="1:42" ht="63.75" thickBot="1" x14ac:dyDescent="0.3">
      <c r="A33" s="27">
        <v>42</v>
      </c>
      <c r="B33" s="28" t="s">
        <v>434</v>
      </c>
      <c r="C33" s="29">
        <v>1.22</v>
      </c>
      <c r="D33" s="29">
        <v>1.2</v>
      </c>
      <c r="E33" s="29">
        <v>2.6</v>
      </c>
      <c r="F33" s="29">
        <v>2.6</v>
      </c>
      <c r="G33" s="29">
        <v>2.6</v>
      </c>
      <c r="H33" s="29">
        <v>11.6</v>
      </c>
      <c r="I33" s="29">
        <v>10.8</v>
      </c>
      <c r="J33" s="29">
        <v>3.46</v>
      </c>
      <c r="K33" s="29">
        <v>3.46</v>
      </c>
      <c r="L33" s="29">
        <v>3.46</v>
      </c>
      <c r="M33" s="29">
        <v>5</v>
      </c>
      <c r="N33" s="29">
        <v>9</v>
      </c>
      <c r="O33" s="29">
        <v>9</v>
      </c>
      <c r="P33" s="29">
        <v>9</v>
      </c>
      <c r="Q33" s="29">
        <v>9</v>
      </c>
      <c r="R33" s="29">
        <v>6</v>
      </c>
      <c r="S33" s="29">
        <v>9</v>
      </c>
      <c r="T33" s="29">
        <v>9</v>
      </c>
      <c r="U33" s="29">
        <v>9</v>
      </c>
      <c r="V33" s="29">
        <v>9</v>
      </c>
      <c r="W33" s="29">
        <v>70</v>
      </c>
      <c r="X33" s="29" t="s">
        <v>232</v>
      </c>
      <c r="Y33" s="29" t="s">
        <v>232</v>
      </c>
      <c r="Z33" s="29" t="s">
        <v>232</v>
      </c>
      <c r="AA33" s="29" t="s">
        <v>232</v>
      </c>
      <c r="AB33" s="29">
        <v>5</v>
      </c>
      <c r="AC33" s="29" t="s">
        <v>232</v>
      </c>
      <c r="AD33" s="29" t="s">
        <v>232</v>
      </c>
      <c r="AE33" s="29" t="s">
        <v>232</v>
      </c>
      <c r="AF33" s="29" t="s">
        <v>232</v>
      </c>
      <c r="AG33" s="29" t="s">
        <v>232</v>
      </c>
      <c r="AH33" s="29" t="s">
        <v>232</v>
      </c>
      <c r="AI33" s="29" t="s">
        <v>232</v>
      </c>
      <c r="AJ33" s="29" t="s">
        <v>232</v>
      </c>
      <c r="AK33" s="29" t="s">
        <v>232</v>
      </c>
      <c r="AL33" s="29" t="s">
        <v>232</v>
      </c>
      <c r="AM33" s="29" t="s">
        <v>232</v>
      </c>
      <c r="AN33" s="29" t="s">
        <v>232</v>
      </c>
      <c r="AO33" s="29" t="s">
        <v>232</v>
      </c>
      <c r="AP33" s="29" t="s">
        <v>232</v>
      </c>
    </row>
    <row r="34" spans="1:42" ht="63.75" thickBot="1" x14ac:dyDescent="0.3">
      <c r="A34" s="27">
        <v>51</v>
      </c>
      <c r="B34" s="28" t="s">
        <v>435</v>
      </c>
      <c r="C34" s="29">
        <v>1.22</v>
      </c>
      <c r="D34" s="29">
        <v>1.2</v>
      </c>
      <c r="E34" s="29">
        <v>2.6</v>
      </c>
      <c r="F34" s="29">
        <v>2.6</v>
      </c>
      <c r="G34" s="29">
        <v>2.6</v>
      </c>
      <c r="H34" s="29">
        <v>11.6</v>
      </c>
      <c r="I34" s="29">
        <v>10.8</v>
      </c>
      <c r="J34" s="29">
        <v>3.46</v>
      </c>
      <c r="K34" s="29">
        <v>3.46</v>
      </c>
      <c r="L34" s="29">
        <v>3.46</v>
      </c>
      <c r="M34" s="29">
        <v>5</v>
      </c>
      <c r="N34" s="29">
        <v>9</v>
      </c>
      <c r="O34" s="29">
        <v>9</v>
      </c>
      <c r="P34" s="29">
        <v>9</v>
      </c>
      <c r="Q34" s="29">
        <v>9</v>
      </c>
      <c r="R34" s="29">
        <v>6</v>
      </c>
      <c r="S34" s="29">
        <v>9</v>
      </c>
      <c r="T34" s="29">
        <v>9</v>
      </c>
      <c r="U34" s="29">
        <v>9</v>
      </c>
      <c r="V34" s="29">
        <v>9</v>
      </c>
      <c r="W34" s="29">
        <v>70</v>
      </c>
      <c r="X34" s="29" t="s">
        <v>232</v>
      </c>
      <c r="Y34" s="29" t="s">
        <v>232</v>
      </c>
      <c r="Z34" s="29" t="s">
        <v>232</v>
      </c>
      <c r="AA34" s="29" t="s">
        <v>232</v>
      </c>
      <c r="AB34" s="29">
        <v>5</v>
      </c>
      <c r="AC34" s="29" t="s">
        <v>232</v>
      </c>
      <c r="AD34" s="29" t="s">
        <v>232</v>
      </c>
      <c r="AE34" s="29" t="s">
        <v>232</v>
      </c>
      <c r="AF34" s="29" t="s">
        <v>232</v>
      </c>
      <c r="AG34" s="29" t="s">
        <v>232</v>
      </c>
      <c r="AH34" s="29" t="s">
        <v>232</v>
      </c>
      <c r="AI34" s="29" t="s">
        <v>232</v>
      </c>
      <c r="AJ34" s="29" t="s">
        <v>232</v>
      </c>
      <c r="AK34" s="29" t="s">
        <v>232</v>
      </c>
      <c r="AL34" s="29" t="s">
        <v>232</v>
      </c>
      <c r="AM34" s="29" t="s">
        <v>232</v>
      </c>
      <c r="AN34" s="29" t="s">
        <v>232</v>
      </c>
      <c r="AO34" s="29" t="s">
        <v>232</v>
      </c>
      <c r="AP34" s="29" t="s">
        <v>232</v>
      </c>
    </row>
    <row r="35" spans="1:42" ht="63.75" thickBot="1" x14ac:dyDescent="0.3">
      <c r="A35" s="27">
        <v>60</v>
      </c>
      <c r="B35" s="28" t="s">
        <v>436</v>
      </c>
      <c r="C35" s="29">
        <v>1.22</v>
      </c>
      <c r="D35" s="29">
        <v>1.2</v>
      </c>
      <c r="E35" s="29">
        <v>2.6</v>
      </c>
      <c r="F35" s="29">
        <v>2.6</v>
      </c>
      <c r="G35" s="29">
        <v>2.6</v>
      </c>
      <c r="H35" s="29">
        <v>11.6</v>
      </c>
      <c r="I35" s="29">
        <v>10.8</v>
      </c>
      <c r="J35" s="29">
        <v>3.46</v>
      </c>
      <c r="K35" s="29">
        <v>3.46</v>
      </c>
      <c r="L35" s="29">
        <v>3.46</v>
      </c>
      <c r="M35" s="29">
        <v>5</v>
      </c>
      <c r="N35" s="29">
        <v>9</v>
      </c>
      <c r="O35" s="29">
        <v>9</v>
      </c>
      <c r="P35" s="29">
        <v>9</v>
      </c>
      <c r="Q35" s="29">
        <v>9</v>
      </c>
      <c r="R35" s="29">
        <v>6</v>
      </c>
      <c r="S35" s="29">
        <v>9</v>
      </c>
      <c r="T35" s="29">
        <v>9</v>
      </c>
      <c r="U35" s="29">
        <v>9</v>
      </c>
      <c r="V35" s="29">
        <v>9</v>
      </c>
      <c r="W35" s="29">
        <v>70</v>
      </c>
      <c r="X35" s="29" t="s">
        <v>232</v>
      </c>
      <c r="Y35" s="29" t="s">
        <v>232</v>
      </c>
      <c r="Z35" s="29" t="s">
        <v>232</v>
      </c>
      <c r="AA35" s="29" t="s">
        <v>232</v>
      </c>
      <c r="AB35" s="29">
        <v>5</v>
      </c>
      <c r="AC35" s="29" t="s">
        <v>232</v>
      </c>
      <c r="AD35" s="29" t="s">
        <v>232</v>
      </c>
      <c r="AE35" s="29" t="s">
        <v>232</v>
      </c>
      <c r="AF35" s="29" t="s">
        <v>232</v>
      </c>
      <c r="AG35" s="29" t="s">
        <v>232</v>
      </c>
      <c r="AH35" s="29" t="s">
        <v>232</v>
      </c>
      <c r="AI35" s="29" t="s">
        <v>232</v>
      </c>
      <c r="AJ35" s="29" t="s">
        <v>232</v>
      </c>
      <c r="AK35" s="29" t="s">
        <v>232</v>
      </c>
      <c r="AL35" s="29" t="s">
        <v>232</v>
      </c>
      <c r="AM35" s="29" t="s">
        <v>232</v>
      </c>
      <c r="AN35" s="29" t="s">
        <v>232</v>
      </c>
      <c r="AO35" s="29" t="s">
        <v>232</v>
      </c>
      <c r="AP35" s="29" t="s">
        <v>232</v>
      </c>
    </row>
    <row r="36" spans="1:42" ht="63.75" thickBot="1" x14ac:dyDescent="0.3">
      <c r="A36" s="27">
        <v>69</v>
      </c>
      <c r="B36" s="28" t="s">
        <v>437</v>
      </c>
      <c r="C36" s="29">
        <v>1.22</v>
      </c>
      <c r="D36" s="29">
        <v>1.2</v>
      </c>
      <c r="E36" s="29">
        <v>2.6</v>
      </c>
      <c r="F36" s="29">
        <v>2.6</v>
      </c>
      <c r="G36" s="29">
        <v>2.6</v>
      </c>
      <c r="H36" s="29">
        <v>11.6</v>
      </c>
      <c r="I36" s="29">
        <v>10.8</v>
      </c>
      <c r="J36" s="29">
        <v>3.46</v>
      </c>
      <c r="K36" s="29">
        <v>3.46</v>
      </c>
      <c r="L36" s="29">
        <v>3.46</v>
      </c>
      <c r="M36" s="29">
        <v>5</v>
      </c>
      <c r="N36" s="29">
        <v>9</v>
      </c>
      <c r="O36" s="29">
        <v>9</v>
      </c>
      <c r="P36" s="29">
        <v>9</v>
      </c>
      <c r="Q36" s="29">
        <v>9</v>
      </c>
      <c r="R36" s="29">
        <v>6</v>
      </c>
      <c r="S36" s="29">
        <v>9</v>
      </c>
      <c r="T36" s="29">
        <v>9</v>
      </c>
      <c r="U36" s="29">
        <v>9</v>
      </c>
      <c r="V36" s="29">
        <v>9</v>
      </c>
      <c r="W36" s="29">
        <v>70</v>
      </c>
      <c r="X36" s="29" t="s">
        <v>232</v>
      </c>
      <c r="Y36" s="29" t="s">
        <v>232</v>
      </c>
      <c r="Z36" s="29" t="s">
        <v>232</v>
      </c>
      <c r="AA36" s="29" t="s">
        <v>232</v>
      </c>
      <c r="AB36" s="29">
        <v>5</v>
      </c>
      <c r="AC36" s="29" t="s">
        <v>232</v>
      </c>
      <c r="AD36" s="29" t="s">
        <v>232</v>
      </c>
      <c r="AE36" s="29" t="s">
        <v>232</v>
      </c>
      <c r="AF36" s="29" t="s">
        <v>232</v>
      </c>
      <c r="AG36" s="29" t="s">
        <v>232</v>
      </c>
      <c r="AH36" s="29" t="s">
        <v>232</v>
      </c>
      <c r="AI36" s="29" t="s">
        <v>232</v>
      </c>
      <c r="AJ36" s="29" t="s">
        <v>232</v>
      </c>
      <c r="AK36" s="29" t="s">
        <v>232</v>
      </c>
      <c r="AL36" s="29" t="s">
        <v>232</v>
      </c>
      <c r="AM36" s="29" t="s">
        <v>232</v>
      </c>
      <c r="AN36" s="29" t="s">
        <v>232</v>
      </c>
      <c r="AO36" s="29" t="s">
        <v>232</v>
      </c>
      <c r="AP36" s="29" t="s">
        <v>232</v>
      </c>
    </row>
    <row r="37" spans="1:42" ht="63.75" thickBot="1" x14ac:dyDescent="0.3">
      <c r="A37" s="27">
        <v>78</v>
      </c>
      <c r="B37" s="28" t="s">
        <v>438</v>
      </c>
      <c r="C37" s="29">
        <v>1.22</v>
      </c>
      <c r="D37" s="29">
        <v>1.2</v>
      </c>
      <c r="E37" s="29">
        <v>2.6</v>
      </c>
      <c r="F37" s="29">
        <v>2.6</v>
      </c>
      <c r="G37" s="29">
        <v>2.6</v>
      </c>
      <c r="H37" s="29">
        <v>11.6</v>
      </c>
      <c r="I37" s="29">
        <v>10.8</v>
      </c>
      <c r="J37" s="29">
        <v>3.46</v>
      </c>
      <c r="K37" s="29">
        <v>3.46</v>
      </c>
      <c r="L37" s="29">
        <v>3.46</v>
      </c>
      <c r="M37" s="29">
        <v>5</v>
      </c>
      <c r="N37" s="29">
        <v>9</v>
      </c>
      <c r="O37" s="29">
        <v>9</v>
      </c>
      <c r="P37" s="29">
        <v>9</v>
      </c>
      <c r="Q37" s="29">
        <v>9</v>
      </c>
      <c r="R37" s="29">
        <v>6</v>
      </c>
      <c r="S37" s="29">
        <v>9</v>
      </c>
      <c r="T37" s="29">
        <v>9</v>
      </c>
      <c r="U37" s="29">
        <v>9</v>
      </c>
      <c r="V37" s="29">
        <v>9</v>
      </c>
      <c r="W37" s="29">
        <v>70</v>
      </c>
      <c r="X37" s="29" t="s">
        <v>232</v>
      </c>
      <c r="Y37" s="29" t="s">
        <v>232</v>
      </c>
      <c r="Z37" s="29" t="s">
        <v>232</v>
      </c>
      <c r="AA37" s="29" t="s">
        <v>232</v>
      </c>
      <c r="AB37" s="29">
        <v>5</v>
      </c>
      <c r="AC37" s="29" t="s">
        <v>232</v>
      </c>
      <c r="AD37" s="29" t="s">
        <v>232</v>
      </c>
      <c r="AE37" s="29" t="s">
        <v>232</v>
      </c>
      <c r="AF37" s="29" t="s">
        <v>232</v>
      </c>
      <c r="AG37" s="29" t="s">
        <v>232</v>
      </c>
      <c r="AH37" s="29" t="s">
        <v>232</v>
      </c>
      <c r="AI37" s="29" t="s">
        <v>232</v>
      </c>
      <c r="AJ37" s="29" t="s">
        <v>232</v>
      </c>
      <c r="AK37" s="29" t="s">
        <v>232</v>
      </c>
      <c r="AL37" s="29" t="s">
        <v>232</v>
      </c>
      <c r="AM37" s="29" t="s">
        <v>232</v>
      </c>
      <c r="AN37" s="29" t="s">
        <v>232</v>
      </c>
      <c r="AO37" s="29" t="s">
        <v>232</v>
      </c>
      <c r="AP37" s="29" t="s">
        <v>232</v>
      </c>
    </row>
    <row r="38" spans="1:42" ht="63.75" thickBot="1" x14ac:dyDescent="0.3">
      <c r="A38" s="27">
        <v>87</v>
      </c>
      <c r="B38" s="28" t="s">
        <v>439</v>
      </c>
      <c r="C38" s="29">
        <v>1.22</v>
      </c>
      <c r="D38" s="29">
        <v>1.2</v>
      </c>
      <c r="E38" s="29">
        <v>2.6</v>
      </c>
      <c r="F38" s="29">
        <v>2.6</v>
      </c>
      <c r="G38" s="29">
        <v>2.6</v>
      </c>
      <c r="H38" s="29">
        <v>11.6</v>
      </c>
      <c r="I38" s="29">
        <v>10.8</v>
      </c>
      <c r="J38" s="29">
        <v>3.46</v>
      </c>
      <c r="K38" s="29">
        <v>3.46</v>
      </c>
      <c r="L38" s="29">
        <v>3.46</v>
      </c>
      <c r="M38" s="29">
        <v>5</v>
      </c>
      <c r="N38" s="29">
        <v>9</v>
      </c>
      <c r="O38" s="29">
        <v>9</v>
      </c>
      <c r="P38" s="29">
        <v>9</v>
      </c>
      <c r="Q38" s="29">
        <v>9</v>
      </c>
      <c r="R38" s="29">
        <v>6</v>
      </c>
      <c r="S38" s="29">
        <v>9</v>
      </c>
      <c r="T38" s="29">
        <v>9</v>
      </c>
      <c r="U38" s="29">
        <v>9</v>
      </c>
      <c r="V38" s="29">
        <v>9</v>
      </c>
      <c r="W38" s="29">
        <v>70</v>
      </c>
      <c r="X38" s="29" t="s">
        <v>232</v>
      </c>
      <c r="Y38" s="29" t="s">
        <v>232</v>
      </c>
      <c r="Z38" s="29" t="s">
        <v>232</v>
      </c>
      <c r="AA38" s="29" t="s">
        <v>232</v>
      </c>
      <c r="AB38" s="29">
        <v>5</v>
      </c>
      <c r="AC38" s="29" t="s">
        <v>232</v>
      </c>
      <c r="AD38" s="29" t="s">
        <v>232</v>
      </c>
      <c r="AE38" s="29" t="s">
        <v>232</v>
      </c>
      <c r="AF38" s="29" t="s">
        <v>232</v>
      </c>
      <c r="AG38" s="29" t="s">
        <v>232</v>
      </c>
      <c r="AH38" s="29" t="s">
        <v>232</v>
      </c>
      <c r="AI38" s="29" t="s">
        <v>232</v>
      </c>
      <c r="AJ38" s="29" t="s">
        <v>232</v>
      </c>
      <c r="AK38" s="29" t="s">
        <v>232</v>
      </c>
      <c r="AL38" s="29" t="s">
        <v>232</v>
      </c>
      <c r="AM38" s="29" t="s">
        <v>232</v>
      </c>
      <c r="AN38" s="29" t="s">
        <v>232</v>
      </c>
      <c r="AO38" s="29" t="s">
        <v>232</v>
      </c>
      <c r="AP38" s="29" t="s">
        <v>232</v>
      </c>
    </row>
    <row r="39" spans="1:42" ht="48" thickBot="1" x14ac:dyDescent="0.3">
      <c r="A39" s="27">
        <v>97</v>
      </c>
      <c r="B39" s="28" t="s">
        <v>440</v>
      </c>
      <c r="C39" s="29">
        <v>1.22</v>
      </c>
      <c r="D39" s="29">
        <v>1.2</v>
      </c>
      <c r="E39" s="29">
        <v>2.6</v>
      </c>
      <c r="F39" s="29">
        <v>2.6</v>
      </c>
      <c r="G39" s="29">
        <v>2.6</v>
      </c>
      <c r="H39" s="29">
        <v>11.6</v>
      </c>
      <c r="I39" s="29">
        <v>10.8</v>
      </c>
      <c r="J39" s="29">
        <v>3.46</v>
      </c>
      <c r="K39" s="29">
        <v>3.46</v>
      </c>
      <c r="L39" s="29">
        <v>3.46</v>
      </c>
      <c r="M39" s="29">
        <v>5</v>
      </c>
      <c r="N39" s="29">
        <v>9</v>
      </c>
      <c r="O39" s="29">
        <v>9</v>
      </c>
      <c r="P39" s="29">
        <v>9</v>
      </c>
      <c r="Q39" s="29">
        <v>9</v>
      </c>
      <c r="R39" s="29">
        <v>6</v>
      </c>
      <c r="S39" s="29">
        <v>9</v>
      </c>
      <c r="T39" s="29">
        <v>9</v>
      </c>
      <c r="U39" s="29">
        <v>9</v>
      </c>
      <c r="V39" s="29">
        <v>9</v>
      </c>
      <c r="W39" s="29">
        <v>70</v>
      </c>
      <c r="X39" s="29" t="s">
        <v>232</v>
      </c>
      <c r="Y39" s="29" t="s">
        <v>232</v>
      </c>
      <c r="Z39" s="29" t="s">
        <v>232</v>
      </c>
      <c r="AA39" s="29" t="s">
        <v>232</v>
      </c>
      <c r="AB39" s="29">
        <v>5</v>
      </c>
      <c r="AC39" s="29" t="s">
        <v>232</v>
      </c>
      <c r="AD39" s="29" t="s">
        <v>232</v>
      </c>
      <c r="AE39" s="29" t="s">
        <v>232</v>
      </c>
      <c r="AF39" s="29" t="s">
        <v>232</v>
      </c>
      <c r="AG39" s="29" t="s">
        <v>232</v>
      </c>
      <c r="AH39" s="29" t="s">
        <v>232</v>
      </c>
      <c r="AI39" s="29" t="s">
        <v>232</v>
      </c>
      <c r="AJ39" s="29" t="s">
        <v>232</v>
      </c>
      <c r="AK39" s="29" t="s">
        <v>232</v>
      </c>
      <c r="AL39" s="29" t="s">
        <v>232</v>
      </c>
      <c r="AM39" s="29" t="s">
        <v>232</v>
      </c>
      <c r="AN39" s="29" t="s">
        <v>232</v>
      </c>
      <c r="AO39" s="29" t="s">
        <v>232</v>
      </c>
      <c r="AP39" s="29" t="s">
        <v>232</v>
      </c>
    </row>
    <row r="40" spans="1:42" ht="48" thickBot="1" x14ac:dyDescent="0.3">
      <c r="A40" s="27">
        <v>106</v>
      </c>
      <c r="B40" s="28" t="s">
        <v>441</v>
      </c>
      <c r="C40" s="29">
        <v>1.22</v>
      </c>
      <c r="D40" s="29">
        <v>1.2</v>
      </c>
      <c r="E40" s="29">
        <v>2.6</v>
      </c>
      <c r="F40" s="29">
        <v>2.6</v>
      </c>
      <c r="G40" s="29">
        <v>2.6</v>
      </c>
      <c r="H40" s="29">
        <v>11.6</v>
      </c>
      <c r="I40" s="29">
        <v>10.8</v>
      </c>
      <c r="J40" s="29">
        <v>3.46</v>
      </c>
      <c r="K40" s="29">
        <v>3.46</v>
      </c>
      <c r="L40" s="29">
        <v>3.46</v>
      </c>
      <c r="M40" s="29">
        <v>5</v>
      </c>
      <c r="N40" s="29">
        <v>9</v>
      </c>
      <c r="O40" s="29">
        <v>9</v>
      </c>
      <c r="P40" s="29">
        <v>9</v>
      </c>
      <c r="Q40" s="29">
        <v>9</v>
      </c>
      <c r="R40" s="29">
        <v>6</v>
      </c>
      <c r="S40" s="29">
        <v>9</v>
      </c>
      <c r="T40" s="29">
        <v>9</v>
      </c>
      <c r="U40" s="29">
        <v>9</v>
      </c>
      <c r="V40" s="29">
        <v>9</v>
      </c>
      <c r="W40" s="29">
        <v>70</v>
      </c>
      <c r="X40" s="29" t="s">
        <v>232</v>
      </c>
      <c r="Y40" s="29" t="s">
        <v>232</v>
      </c>
      <c r="Z40" s="29" t="s">
        <v>232</v>
      </c>
      <c r="AA40" s="29" t="s">
        <v>232</v>
      </c>
      <c r="AB40" s="29">
        <v>5</v>
      </c>
      <c r="AC40" s="29" t="s">
        <v>232</v>
      </c>
      <c r="AD40" s="29" t="s">
        <v>232</v>
      </c>
      <c r="AE40" s="29" t="s">
        <v>232</v>
      </c>
      <c r="AF40" s="29" t="s">
        <v>232</v>
      </c>
      <c r="AG40" s="29" t="s">
        <v>232</v>
      </c>
      <c r="AH40" s="29" t="s">
        <v>232</v>
      </c>
      <c r="AI40" s="29" t="s">
        <v>232</v>
      </c>
      <c r="AJ40" s="29" t="s">
        <v>232</v>
      </c>
      <c r="AK40" s="29" t="s">
        <v>232</v>
      </c>
      <c r="AL40" s="29" t="s">
        <v>232</v>
      </c>
      <c r="AM40" s="29" t="s">
        <v>232</v>
      </c>
      <c r="AN40" s="29" t="s">
        <v>232</v>
      </c>
      <c r="AO40" s="29" t="s">
        <v>232</v>
      </c>
      <c r="AP40" s="29" t="s">
        <v>232</v>
      </c>
    </row>
    <row r="41" spans="1:42" ht="48" thickBot="1" x14ac:dyDescent="0.3">
      <c r="A41" s="27">
        <v>115</v>
      </c>
      <c r="B41" s="28" t="s">
        <v>442</v>
      </c>
      <c r="C41" s="29">
        <v>1.22</v>
      </c>
      <c r="D41" s="29">
        <v>1.2</v>
      </c>
      <c r="E41" s="29">
        <v>2.6</v>
      </c>
      <c r="F41" s="29">
        <v>2.6</v>
      </c>
      <c r="G41" s="29">
        <v>2.6</v>
      </c>
      <c r="H41" s="29">
        <v>11.6</v>
      </c>
      <c r="I41" s="29">
        <v>10.8</v>
      </c>
      <c r="J41" s="29">
        <v>3.46</v>
      </c>
      <c r="K41" s="29">
        <v>3.46</v>
      </c>
      <c r="L41" s="29">
        <v>3.46</v>
      </c>
      <c r="M41" s="29">
        <v>5</v>
      </c>
      <c r="N41" s="29">
        <v>9</v>
      </c>
      <c r="O41" s="29">
        <v>9</v>
      </c>
      <c r="P41" s="29">
        <v>9</v>
      </c>
      <c r="Q41" s="29">
        <v>9</v>
      </c>
      <c r="R41" s="29">
        <v>6</v>
      </c>
      <c r="S41" s="29">
        <v>9</v>
      </c>
      <c r="T41" s="29">
        <v>9</v>
      </c>
      <c r="U41" s="29">
        <v>9</v>
      </c>
      <c r="V41" s="29">
        <v>9</v>
      </c>
      <c r="W41" s="29">
        <v>70</v>
      </c>
      <c r="X41" s="29" t="s">
        <v>232</v>
      </c>
      <c r="Y41" s="29" t="s">
        <v>232</v>
      </c>
      <c r="Z41" s="29" t="s">
        <v>232</v>
      </c>
      <c r="AA41" s="29" t="s">
        <v>232</v>
      </c>
      <c r="AB41" s="29">
        <v>5</v>
      </c>
      <c r="AC41" s="29" t="s">
        <v>232</v>
      </c>
      <c r="AD41" s="29" t="s">
        <v>232</v>
      </c>
      <c r="AE41" s="29" t="s">
        <v>232</v>
      </c>
      <c r="AF41" s="29" t="s">
        <v>232</v>
      </c>
      <c r="AG41" s="29" t="s">
        <v>232</v>
      </c>
      <c r="AH41" s="29" t="s">
        <v>232</v>
      </c>
      <c r="AI41" s="29" t="s">
        <v>232</v>
      </c>
      <c r="AJ41" s="29" t="s">
        <v>232</v>
      </c>
      <c r="AK41" s="29" t="s">
        <v>232</v>
      </c>
      <c r="AL41" s="29" t="s">
        <v>232</v>
      </c>
      <c r="AM41" s="29" t="s">
        <v>232</v>
      </c>
      <c r="AN41" s="29" t="s">
        <v>232</v>
      </c>
      <c r="AO41" s="29" t="s">
        <v>232</v>
      </c>
      <c r="AP41" s="29" t="s">
        <v>232</v>
      </c>
    </row>
    <row r="42" spans="1:42" ht="48" thickBot="1" x14ac:dyDescent="0.3">
      <c r="A42" s="27">
        <v>124</v>
      </c>
      <c r="B42" s="28" t="s">
        <v>443</v>
      </c>
      <c r="C42" s="29">
        <v>1.22</v>
      </c>
      <c r="D42" s="29">
        <v>1.2</v>
      </c>
      <c r="E42" s="29">
        <v>2.6</v>
      </c>
      <c r="F42" s="29">
        <v>2.6</v>
      </c>
      <c r="G42" s="29">
        <v>2.6</v>
      </c>
      <c r="H42" s="29">
        <v>11.6</v>
      </c>
      <c r="I42" s="29">
        <v>10.8</v>
      </c>
      <c r="J42" s="29">
        <v>3.46</v>
      </c>
      <c r="K42" s="29">
        <v>3.46</v>
      </c>
      <c r="L42" s="29">
        <v>3.46</v>
      </c>
      <c r="M42" s="29">
        <v>5</v>
      </c>
      <c r="N42" s="29">
        <v>9</v>
      </c>
      <c r="O42" s="29">
        <v>9</v>
      </c>
      <c r="P42" s="29">
        <v>9</v>
      </c>
      <c r="Q42" s="29">
        <v>9</v>
      </c>
      <c r="R42" s="29">
        <v>6</v>
      </c>
      <c r="S42" s="29">
        <v>9</v>
      </c>
      <c r="T42" s="29">
        <v>9</v>
      </c>
      <c r="U42" s="29">
        <v>9</v>
      </c>
      <c r="V42" s="29">
        <v>9</v>
      </c>
      <c r="W42" s="29">
        <v>70</v>
      </c>
      <c r="X42" s="29" t="s">
        <v>232</v>
      </c>
      <c r="Y42" s="29" t="s">
        <v>232</v>
      </c>
      <c r="Z42" s="29" t="s">
        <v>232</v>
      </c>
      <c r="AA42" s="29" t="s">
        <v>232</v>
      </c>
      <c r="AB42" s="29">
        <v>5</v>
      </c>
      <c r="AC42" s="29" t="s">
        <v>232</v>
      </c>
      <c r="AD42" s="29" t="s">
        <v>232</v>
      </c>
      <c r="AE42" s="29" t="s">
        <v>232</v>
      </c>
      <c r="AF42" s="29" t="s">
        <v>232</v>
      </c>
      <c r="AG42" s="29" t="s">
        <v>232</v>
      </c>
      <c r="AH42" s="29" t="s">
        <v>232</v>
      </c>
      <c r="AI42" s="29" t="s">
        <v>232</v>
      </c>
      <c r="AJ42" s="29" t="s">
        <v>232</v>
      </c>
      <c r="AK42" s="29" t="s">
        <v>232</v>
      </c>
      <c r="AL42" s="29" t="s">
        <v>232</v>
      </c>
      <c r="AM42" s="29" t="s">
        <v>232</v>
      </c>
      <c r="AN42" s="29" t="s">
        <v>232</v>
      </c>
      <c r="AO42" s="29" t="s">
        <v>232</v>
      </c>
      <c r="AP42" s="29" t="s">
        <v>232</v>
      </c>
    </row>
    <row r="43" spans="1:42" ht="48" thickBot="1" x14ac:dyDescent="0.3">
      <c r="A43" s="27">
        <v>133</v>
      </c>
      <c r="B43" s="28" t="s">
        <v>444</v>
      </c>
      <c r="C43" s="29">
        <v>1.22</v>
      </c>
      <c r="D43" s="29">
        <v>1.2</v>
      </c>
      <c r="E43" s="29">
        <v>2.6</v>
      </c>
      <c r="F43" s="29">
        <v>2.6</v>
      </c>
      <c r="G43" s="29">
        <v>2.6</v>
      </c>
      <c r="H43" s="29">
        <v>11.6</v>
      </c>
      <c r="I43" s="29">
        <v>10.8</v>
      </c>
      <c r="J43" s="29">
        <v>3.46</v>
      </c>
      <c r="K43" s="29">
        <v>3.46</v>
      </c>
      <c r="L43" s="29">
        <v>3.46</v>
      </c>
      <c r="M43" s="29">
        <v>5</v>
      </c>
      <c r="N43" s="29">
        <v>9</v>
      </c>
      <c r="O43" s="29">
        <v>9</v>
      </c>
      <c r="P43" s="29">
        <v>9</v>
      </c>
      <c r="Q43" s="29">
        <v>9</v>
      </c>
      <c r="R43" s="29">
        <v>6</v>
      </c>
      <c r="S43" s="29">
        <v>9</v>
      </c>
      <c r="T43" s="29">
        <v>9</v>
      </c>
      <c r="U43" s="29">
        <v>9</v>
      </c>
      <c r="V43" s="29">
        <v>9</v>
      </c>
      <c r="W43" s="29">
        <v>70</v>
      </c>
      <c r="X43" s="29" t="s">
        <v>232</v>
      </c>
      <c r="Y43" s="29" t="s">
        <v>232</v>
      </c>
      <c r="Z43" s="29" t="s">
        <v>232</v>
      </c>
      <c r="AA43" s="29" t="s">
        <v>232</v>
      </c>
      <c r="AB43" s="29">
        <v>5</v>
      </c>
      <c r="AC43" s="29" t="s">
        <v>232</v>
      </c>
      <c r="AD43" s="29" t="s">
        <v>232</v>
      </c>
      <c r="AE43" s="29" t="s">
        <v>232</v>
      </c>
      <c r="AF43" s="29" t="s">
        <v>232</v>
      </c>
      <c r="AG43" s="29" t="s">
        <v>232</v>
      </c>
      <c r="AH43" s="29" t="s">
        <v>232</v>
      </c>
      <c r="AI43" s="29" t="s">
        <v>232</v>
      </c>
      <c r="AJ43" s="29" t="s">
        <v>232</v>
      </c>
      <c r="AK43" s="29" t="s">
        <v>232</v>
      </c>
      <c r="AL43" s="29" t="s">
        <v>232</v>
      </c>
      <c r="AM43" s="29" t="s">
        <v>232</v>
      </c>
      <c r="AN43" s="29" t="s">
        <v>232</v>
      </c>
      <c r="AO43" s="29" t="s">
        <v>232</v>
      </c>
      <c r="AP43" s="29" t="s">
        <v>232</v>
      </c>
    </row>
    <row r="44" spans="1:42" ht="48" thickBot="1" x14ac:dyDescent="0.3">
      <c r="A44" s="27">
        <v>142</v>
      </c>
      <c r="B44" s="28" t="s">
        <v>445</v>
      </c>
      <c r="C44" s="29">
        <v>1.22</v>
      </c>
      <c r="D44" s="29">
        <v>1.2</v>
      </c>
      <c r="E44" s="29">
        <v>2.6</v>
      </c>
      <c r="F44" s="29">
        <v>2.6</v>
      </c>
      <c r="G44" s="29">
        <v>2.6</v>
      </c>
      <c r="H44" s="29">
        <v>11.6</v>
      </c>
      <c r="I44" s="29">
        <v>10.8</v>
      </c>
      <c r="J44" s="29">
        <v>3.46</v>
      </c>
      <c r="K44" s="29">
        <v>3.46</v>
      </c>
      <c r="L44" s="29">
        <v>3.46</v>
      </c>
      <c r="M44" s="29">
        <v>5</v>
      </c>
      <c r="N44" s="29">
        <v>9</v>
      </c>
      <c r="O44" s="29">
        <v>9</v>
      </c>
      <c r="P44" s="29">
        <v>9</v>
      </c>
      <c r="Q44" s="29">
        <v>9</v>
      </c>
      <c r="R44" s="29">
        <v>6</v>
      </c>
      <c r="S44" s="29">
        <v>9</v>
      </c>
      <c r="T44" s="29">
        <v>9</v>
      </c>
      <c r="U44" s="29">
        <v>9</v>
      </c>
      <c r="V44" s="29">
        <v>9</v>
      </c>
      <c r="W44" s="29">
        <v>70</v>
      </c>
      <c r="X44" s="29" t="s">
        <v>232</v>
      </c>
      <c r="Y44" s="29" t="s">
        <v>232</v>
      </c>
      <c r="Z44" s="29" t="s">
        <v>232</v>
      </c>
      <c r="AA44" s="29" t="s">
        <v>232</v>
      </c>
      <c r="AB44" s="29">
        <v>5</v>
      </c>
      <c r="AC44" s="29" t="s">
        <v>232</v>
      </c>
      <c r="AD44" s="29" t="s">
        <v>232</v>
      </c>
      <c r="AE44" s="29" t="s">
        <v>232</v>
      </c>
      <c r="AF44" s="29" t="s">
        <v>232</v>
      </c>
      <c r="AG44" s="29" t="s">
        <v>232</v>
      </c>
      <c r="AH44" s="29" t="s">
        <v>232</v>
      </c>
      <c r="AI44" s="29" t="s">
        <v>232</v>
      </c>
      <c r="AJ44" s="29" t="s">
        <v>232</v>
      </c>
      <c r="AK44" s="29" t="s">
        <v>232</v>
      </c>
      <c r="AL44" s="29" t="s">
        <v>232</v>
      </c>
      <c r="AM44" s="29" t="s">
        <v>232</v>
      </c>
      <c r="AN44" s="29" t="s">
        <v>232</v>
      </c>
      <c r="AO44" s="29" t="s">
        <v>232</v>
      </c>
      <c r="AP44" s="29" t="s">
        <v>232</v>
      </c>
    </row>
    <row r="45" spans="1:42" ht="63.75" thickBot="1" x14ac:dyDescent="0.3">
      <c r="A45" s="27">
        <v>159</v>
      </c>
      <c r="B45" s="28" t="s">
        <v>432</v>
      </c>
      <c r="C45" s="29">
        <v>1.22</v>
      </c>
      <c r="D45" s="29">
        <v>1.2</v>
      </c>
      <c r="E45" s="29">
        <v>2.6</v>
      </c>
      <c r="F45" s="29">
        <v>2.6</v>
      </c>
      <c r="G45" s="29">
        <v>2.6</v>
      </c>
      <c r="H45" s="29">
        <v>11.6</v>
      </c>
      <c r="I45" s="29">
        <v>10.8</v>
      </c>
      <c r="J45" s="29">
        <v>3.46</v>
      </c>
      <c r="K45" s="29">
        <v>3.46</v>
      </c>
      <c r="L45" s="29">
        <v>3.46</v>
      </c>
      <c r="M45" s="29">
        <v>5</v>
      </c>
      <c r="N45" s="29">
        <v>9</v>
      </c>
      <c r="O45" s="29">
        <v>9</v>
      </c>
      <c r="P45" s="29">
        <v>9</v>
      </c>
      <c r="Q45" s="29">
        <v>9</v>
      </c>
      <c r="R45" s="29">
        <v>6</v>
      </c>
      <c r="S45" s="29">
        <v>9</v>
      </c>
      <c r="T45" s="29">
        <v>9</v>
      </c>
      <c r="U45" s="29">
        <v>9</v>
      </c>
      <c r="V45" s="29">
        <v>9</v>
      </c>
      <c r="W45" s="29">
        <v>70</v>
      </c>
      <c r="X45" s="29" t="s">
        <v>232</v>
      </c>
      <c r="Y45" s="29" t="s">
        <v>232</v>
      </c>
      <c r="Z45" s="29" t="s">
        <v>232</v>
      </c>
      <c r="AA45" s="29" t="s">
        <v>232</v>
      </c>
      <c r="AB45" s="29">
        <v>5</v>
      </c>
      <c r="AC45" s="29" t="s">
        <v>232</v>
      </c>
      <c r="AD45" s="29" t="s">
        <v>232</v>
      </c>
      <c r="AE45" s="29" t="s">
        <v>232</v>
      </c>
      <c r="AF45" s="29" t="s">
        <v>232</v>
      </c>
      <c r="AG45" s="29" t="s">
        <v>232</v>
      </c>
      <c r="AH45" s="29" t="s">
        <v>232</v>
      </c>
      <c r="AI45" s="29" t="s">
        <v>232</v>
      </c>
      <c r="AJ45" s="29" t="s">
        <v>232</v>
      </c>
      <c r="AK45" s="29" t="s">
        <v>232</v>
      </c>
      <c r="AL45" s="29" t="s">
        <v>232</v>
      </c>
      <c r="AM45" s="29" t="s">
        <v>232</v>
      </c>
      <c r="AN45" s="29" t="s">
        <v>232</v>
      </c>
      <c r="AO45" s="29" t="s">
        <v>232</v>
      </c>
      <c r="AP45" s="29" t="s">
        <v>232</v>
      </c>
    </row>
    <row r="46" spans="1:42" ht="63.75" thickBot="1" x14ac:dyDescent="0.3">
      <c r="A46" s="27">
        <v>185</v>
      </c>
      <c r="B46" s="28" t="s">
        <v>433</v>
      </c>
      <c r="C46" s="29">
        <v>1.22</v>
      </c>
      <c r="D46" s="29">
        <v>1.2</v>
      </c>
      <c r="E46" s="29">
        <v>2.6</v>
      </c>
      <c r="F46" s="29">
        <v>2.6</v>
      </c>
      <c r="G46" s="29">
        <v>2.6</v>
      </c>
      <c r="H46" s="29">
        <v>11.6</v>
      </c>
      <c r="I46" s="29">
        <v>10.8</v>
      </c>
      <c r="J46" s="29">
        <v>3.46</v>
      </c>
      <c r="K46" s="29">
        <v>3.46</v>
      </c>
      <c r="L46" s="29">
        <v>3.46</v>
      </c>
      <c r="M46" s="29">
        <v>5</v>
      </c>
      <c r="N46" s="29">
        <v>9</v>
      </c>
      <c r="O46" s="29">
        <v>9</v>
      </c>
      <c r="P46" s="29">
        <v>9</v>
      </c>
      <c r="Q46" s="29">
        <v>9</v>
      </c>
      <c r="R46" s="29">
        <v>6</v>
      </c>
      <c r="S46" s="29">
        <v>9</v>
      </c>
      <c r="T46" s="29">
        <v>9</v>
      </c>
      <c r="U46" s="29">
        <v>9</v>
      </c>
      <c r="V46" s="29">
        <v>9</v>
      </c>
      <c r="W46" s="29">
        <v>70</v>
      </c>
      <c r="X46" s="29" t="s">
        <v>232</v>
      </c>
      <c r="Y46" s="29" t="s">
        <v>232</v>
      </c>
      <c r="Z46" s="29" t="s">
        <v>232</v>
      </c>
      <c r="AA46" s="29" t="s">
        <v>232</v>
      </c>
      <c r="AB46" s="29">
        <v>5</v>
      </c>
      <c r="AC46" s="29" t="s">
        <v>232</v>
      </c>
      <c r="AD46" s="29" t="s">
        <v>232</v>
      </c>
      <c r="AE46" s="29" t="s">
        <v>232</v>
      </c>
      <c r="AF46" s="29" t="s">
        <v>232</v>
      </c>
      <c r="AG46" s="29" t="s">
        <v>232</v>
      </c>
      <c r="AH46" s="29" t="s">
        <v>232</v>
      </c>
      <c r="AI46" s="29" t="s">
        <v>232</v>
      </c>
      <c r="AJ46" s="29" t="s">
        <v>232</v>
      </c>
      <c r="AK46" s="29" t="s">
        <v>232</v>
      </c>
      <c r="AL46" s="29" t="s">
        <v>232</v>
      </c>
      <c r="AM46" s="29" t="s">
        <v>232</v>
      </c>
      <c r="AN46" s="29" t="s">
        <v>232</v>
      </c>
      <c r="AO46" s="29" t="s">
        <v>232</v>
      </c>
      <c r="AP46" s="29" t="s">
        <v>232</v>
      </c>
    </row>
    <row r="47" spans="1:42" ht="63.75" thickBot="1" x14ac:dyDescent="0.3">
      <c r="A47" s="27">
        <v>221</v>
      </c>
      <c r="B47" s="28" t="s">
        <v>434</v>
      </c>
      <c r="C47" s="29">
        <v>1.22</v>
      </c>
      <c r="D47" s="29">
        <v>1.2</v>
      </c>
      <c r="E47" s="29">
        <v>2.6</v>
      </c>
      <c r="F47" s="29">
        <v>2.6</v>
      </c>
      <c r="G47" s="29">
        <v>2.6</v>
      </c>
      <c r="H47" s="29">
        <v>11.6</v>
      </c>
      <c r="I47" s="29">
        <v>10.8</v>
      </c>
      <c r="J47" s="29">
        <v>3.46</v>
      </c>
      <c r="K47" s="29">
        <v>3.46</v>
      </c>
      <c r="L47" s="29">
        <v>3.46</v>
      </c>
      <c r="M47" s="29">
        <v>5</v>
      </c>
      <c r="N47" s="29">
        <v>9</v>
      </c>
      <c r="O47" s="29">
        <v>9</v>
      </c>
      <c r="P47" s="29">
        <v>9</v>
      </c>
      <c r="Q47" s="29">
        <v>9</v>
      </c>
      <c r="R47" s="29">
        <v>6</v>
      </c>
      <c r="S47" s="29">
        <v>9</v>
      </c>
      <c r="T47" s="29">
        <v>9</v>
      </c>
      <c r="U47" s="29">
        <v>9</v>
      </c>
      <c r="V47" s="29">
        <v>9</v>
      </c>
      <c r="W47" s="29">
        <v>70</v>
      </c>
      <c r="X47" s="29" t="s">
        <v>232</v>
      </c>
      <c r="Y47" s="29" t="s">
        <v>232</v>
      </c>
      <c r="Z47" s="29" t="s">
        <v>232</v>
      </c>
      <c r="AA47" s="29" t="s">
        <v>232</v>
      </c>
      <c r="AB47" s="29">
        <v>5</v>
      </c>
      <c r="AC47" s="29" t="s">
        <v>232</v>
      </c>
      <c r="AD47" s="29" t="s">
        <v>232</v>
      </c>
      <c r="AE47" s="29" t="s">
        <v>232</v>
      </c>
      <c r="AF47" s="29" t="s">
        <v>232</v>
      </c>
      <c r="AG47" s="29" t="s">
        <v>232</v>
      </c>
      <c r="AH47" s="29" t="s">
        <v>232</v>
      </c>
      <c r="AI47" s="29" t="s">
        <v>232</v>
      </c>
      <c r="AJ47" s="29" t="s">
        <v>232</v>
      </c>
      <c r="AK47" s="29" t="s">
        <v>232</v>
      </c>
      <c r="AL47" s="29" t="s">
        <v>232</v>
      </c>
      <c r="AM47" s="29" t="s">
        <v>232</v>
      </c>
      <c r="AN47" s="29" t="s">
        <v>232</v>
      </c>
      <c r="AO47" s="29" t="s">
        <v>232</v>
      </c>
      <c r="AP47" s="29" t="s">
        <v>232</v>
      </c>
    </row>
    <row r="48" spans="1:42" ht="63.75" thickBot="1" x14ac:dyDescent="0.3">
      <c r="A48" s="27">
        <v>247</v>
      </c>
      <c r="B48" s="28" t="s">
        <v>435</v>
      </c>
      <c r="C48" s="29">
        <v>1.22</v>
      </c>
      <c r="D48" s="29">
        <v>1.2</v>
      </c>
      <c r="E48" s="29">
        <v>2.6</v>
      </c>
      <c r="F48" s="29">
        <v>2.6</v>
      </c>
      <c r="G48" s="29">
        <v>2.6</v>
      </c>
      <c r="H48" s="29">
        <v>11.6</v>
      </c>
      <c r="I48" s="29">
        <v>10.8</v>
      </c>
      <c r="J48" s="29">
        <v>3.46</v>
      </c>
      <c r="K48" s="29">
        <v>3.46</v>
      </c>
      <c r="L48" s="29">
        <v>3.46</v>
      </c>
      <c r="M48" s="29">
        <v>5</v>
      </c>
      <c r="N48" s="29">
        <v>9</v>
      </c>
      <c r="O48" s="29">
        <v>9</v>
      </c>
      <c r="P48" s="29">
        <v>9</v>
      </c>
      <c r="Q48" s="29">
        <v>9</v>
      </c>
      <c r="R48" s="29">
        <v>6</v>
      </c>
      <c r="S48" s="29">
        <v>9</v>
      </c>
      <c r="T48" s="29">
        <v>9</v>
      </c>
      <c r="U48" s="29">
        <v>9</v>
      </c>
      <c r="V48" s="29">
        <v>9</v>
      </c>
      <c r="W48" s="29">
        <v>70</v>
      </c>
      <c r="X48" s="29" t="s">
        <v>232</v>
      </c>
      <c r="Y48" s="29" t="s">
        <v>232</v>
      </c>
      <c r="Z48" s="29" t="s">
        <v>232</v>
      </c>
      <c r="AA48" s="29" t="s">
        <v>232</v>
      </c>
      <c r="AB48" s="29">
        <v>5</v>
      </c>
      <c r="AC48" s="29" t="s">
        <v>232</v>
      </c>
      <c r="AD48" s="29" t="s">
        <v>232</v>
      </c>
      <c r="AE48" s="29" t="s">
        <v>232</v>
      </c>
      <c r="AF48" s="29" t="s">
        <v>232</v>
      </c>
      <c r="AG48" s="29" t="s">
        <v>232</v>
      </c>
      <c r="AH48" s="29" t="s">
        <v>232</v>
      </c>
      <c r="AI48" s="29" t="s">
        <v>232</v>
      </c>
      <c r="AJ48" s="29" t="s">
        <v>232</v>
      </c>
      <c r="AK48" s="29" t="s">
        <v>232</v>
      </c>
      <c r="AL48" s="29" t="s">
        <v>232</v>
      </c>
      <c r="AM48" s="29" t="s">
        <v>232</v>
      </c>
      <c r="AN48" s="29" t="s">
        <v>232</v>
      </c>
      <c r="AO48" s="29" t="s">
        <v>232</v>
      </c>
      <c r="AP48" s="29" t="s">
        <v>232</v>
      </c>
    </row>
    <row r="49" spans="1:42" ht="63.75" thickBot="1" x14ac:dyDescent="0.3">
      <c r="A49" s="27">
        <v>283</v>
      </c>
      <c r="B49" s="28" t="s">
        <v>436</v>
      </c>
      <c r="C49" s="29">
        <v>1.22</v>
      </c>
      <c r="D49" s="29">
        <v>1.2</v>
      </c>
      <c r="E49" s="29">
        <v>2.6</v>
      </c>
      <c r="F49" s="29">
        <v>2.6</v>
      </c>
      <c r="G49" s="29">
        <v>2.6</v>
      </c>
      <c r="H49" s="29">
        <v>11.6</v>
      </c>
      <c r="I49" s="29">
        <v>10.8</v>
      </c>
      <c r="J49" s="29">
        <v>3.46</v>
      </c>
      <c r="K49" s="29">
        <v>3.46</v>
      </c>
      <c r="L49" s="29">
        <v>3.46</v>
      </c>
      <c r="M49" s="29">
        <v>5</v>
      </c>
      <c r="N49" s="29">
        <v>9</v>
      </c>
      <c r="O49" s="29">
        <v>9</v>
      </c>
      <c r="P49" s="29">
        <v>9</v>
      </c>
      <c r="Q49" s="29">
        <v>9</v>
      </c>
      <c r="R49" s="29">
        <v>6</v>
      </c>
      <c r="S49" s="29">
        <v>9</v>
      </c>
      <c r="T49" s="29">
        <v>9</v>
      </c>
      <c r="U49" s="29">
        <v>9</v>
      </c>
      <c r="V49" s="29">
        <v>9</v>
      </c>
      <c r="W49" s="29">
        <v>70</v>
      </c>
      <c r="X49" s="29" t="s">
        <v>232</v>
      </c>
      <c r="Y49" s="29" t="s">
        <v>232</v>
      </c>
      <c r="Z49" s="29" t="s">
        <v>232</v>
      </c>
      <c r="AA49" s="29" t="s">
        <v>232</v>
      </c>
      <c r="AB49" s="29">
        <v>5</v>
      </c>
      <c r="AC49" s="29" t="s">
        <v>232</v>
      </c>
      <c r="AD49" s="29" t="s">
        <v>232</v>
      </c>
      <c r="AE49" s="29" t="s">
        <v>232</v>
      </c>
      <c r="AF49" s="29" t="s">
        <v>232</v>
      </c>
      <c r="AG49" s="29" t="s">
        <v>232</v>
      </c>
      <c r="AH49" s="29" t="s">
        <v>232</v>
      </c>
      <c r="AI49" s="29" t="s">
        <v>232</v>
      </c>
      <c r="AJ49" s="29" t="s">
        <v>232</v>
      </c>
      <c r="AK49" s="29" t="s">
        <v>232</v>
      </c>
      <c r="AL49" s="29" t="s">
        <v>232</v>
      </c>
      <c r="AM49" s="29" t="s">
        <v>232</v>
      </c>
      <c r="AN49" s="29" t="s">
        <v>232</v>
      </c>
      <c r="AO49" s="29" t="s">
        <v>232</v>
      </c>
      <c r="AP49" s="29" t="s">
        <v>232</v>
      </c>
    </row>
    <row r="50" spans="1:42" ht="63.75" thickBot="1" x14ac:dyDescent="0.3">
      <c r="A50" s="27">
        <v>309</v>
      </c>
      <c r="B50" s="28" t="s">
        <v>437</v>
      </c>
      <c r="C50" s="29">
        <v>1.22</v>
      </c>
      <c r="D50" s="29">
        <v>1.2</v>
      </c>
      <c r="E50" s="29">
        <v>2.6</v>
      </c>
      <c r="F50" s="29">
        <v>2.6</v>
      </c>
      <c r="G50" s="29">
        <v>2.6</v>
      </c>
      <c r="H50" s="29">
        <v>11.6</v>
      </c>
      <c r="I50" s="29">
        <v>10.8</v>
      </c>
      <c r="J50" s="29">
        <v>3.46</v>
      </c>
      <c r="K50" s="29">
        <v>3.46</v>
      </c>
      <c r="L50" s="29">
        <v>3.46</v>
      </c>
      <c r="M50" s="29">
        <v>5</v>
      </c>
      <c r="N50" s="29">
        <v>9</v>
      </c>
      <c r="O50" s="29">
        <v>9</v>
      </c>
      <c r="P50" s="29">
        <v>9</v>
      </c>
      <c r="Q50" s="29">
        <v>9</v>
      </c>
      <c r="R50" s="29">
        <v>6</v>
      </c>
      <c r="S50" s="29">
        <v>9</v>
      </c>
      <c r="T50" s="29">
        <v>9</v>
      </c>
      <c r="U50" s="29">
        <v>9</v>
      </c>
      <c r="V50" s="29">
        <v>9</v>
      </c>
      <c r="W50" s="29">
        <v>70</v>
      </c>
      <c r="X50" s="29" t="s">
        <v>232</v>
      </c>
      <c r="Y50" s="29" t="s">
        <v>232</v>
      </c>
      <c r="Z50" s="29" t="s">
        <v>232</v>
      </c>
      <c r="AA50" s="29" t="s">
        <v>232</v>
      </c>
      <c r="AB50" s="29">
        <v>5</v>
      </c>
      <c r="AC50" s="29" t="s">
        <v>232</v>
      </c>
      <c r="AD50" s="29" t="s">
        <v>232</v>
      </c>
      <c r="AE50" s="29" t="s">
        <v>232</v>
      </c>
      <c r="AF50" s="29" t="s">
        <v>232</v>
      </c>
      <c r="AG50" s="29" t="s">
        <v>232</v>
      </c>
      <c r="AH50" s="29" t="s">
        <v>232</v>
      </c>
      <c r="AI50" s="29" t="s">
        <v>232</v>
      </c>
      <c r="AJ50" s="29" t="s">
        <v>232</v>
      </c>
      <c r="AK50" s="29" t="s">
        <v>232</v>
      </c>
      <c r="AL50" s="29" t="s">
        <v>232</v>
      </c>
      <c r="AM50" s="29" t="s">
        <v>232</v>
      </c>
      <c r="AN50" s="29" t="s">
        <v>232</v>
      </c>
      <c r="AO50" s="29" t="s">
        <v>232</v>
      </c>
      <c r="AP50" s="29" t="s">
        <v>232</v>
      </c>
    </row>
    <row r="51" spans="1:42" ht="63.75" thickBot="1" x14ac:dyDescent="0.3">
      <c r="A51" s="27">
        <v>345</v>
      </c>
      <c r="B51" s="28" t="s">
        <v>438</v>
      </c>
      <c r="C51" s="29">
        <v>1.22</v>
      </c>
      <c r="D51" s="29">
        <v>1.2</v>
      </c>
      <c r="E51" s="29">
        <v>2.6</v>
      </c>
      <c r="F51" s="29">
        <v>2.6</v>
      </c>
      <c r="G51" s="29">
        <v>2.6</v>
      </c>
      <c r="H51" s="29">
        <v>11.6</v>
      </c>
      <c r="I51" s="29">
        <v>10.8</v>
      </c>
      <c r="J51" s="29">
        <v>3.46</v>
      </c>
      <c r="K51" s="29">
        <v>3.46</v>
      </c>
      <c r="L51" s="29">
        <v>3.46</v>
      </c>
      <c r="M51" s="29">
        <v>5</v>
      </c>
      <c r="N51" s="29">
        <v>9</v>
      </c>
      <c r="O51" s="29">
        <v>9</v>
      </c>
      <c r="P51" s="29">
        <v>9</v>
      </c>
      <c r="Q51" s="29">
        <v>9</v>
      </c>
      <c r="R51" s="29">
        <v>6</v>
      </c>
      <c r="S51" s="29">
        <v>9</v>
      </c>
      <c r="T51" s="29">
        <v>9</v>
      </c>
      <c r="U51" s="29">
        <v>9</v>
      </c>
      <c r="V51" s="29">
        <v>9</v>
      </c>
      <c r="W51" s="29">
        <v>70</v>
      </c>
      <c r="X51" s="29" t="s">
        <v>232</v>
      </c>
      <c r="Y51" s="29" t="s">
        <v>232</v>
      </c>
      <c r="Z51" s="29" t="s">
        <v>232</v>
      </c>
      <c r="AA51" s="29" t="s">
        <v>232</v>
      </c>
      <c r="AB51" s="29">
        <v>5</v>
      </c>
      <c r="AC51" s="29" t="s">
        <v>232</v>
      </c>
      <c r="AD51" s="29" t="s">
        <v>232</v>
      </c>
      <c r="AE51" s="29" t="s">
        <v>232</v>
      </c>
      <c r="AF51" s="29" t="s">
        <v>232</v>
      </c>
      <c r="AG51" s="29" t="s">
        <v>232</v>
      </c>
      <c r="AH51" s="29" t="s">
        <v>232</v>
      </c>
      <c r="AI51" s="29" t="s">
        <v>232</v>
      </c>
      <c r="AJ51" s="29" t="s">
        <v>232</v>
      </c>
      <c r="AK51" s="29" t="s">
        <v>232</v>
      </c>
      <c r="AL51" s="29" t="s">
        <v>232</v>
      </c>
      <c r="AM51" s="29" t="s">
        <v>232</v>
      </c>
      <c r="AN51" s="29" t="s">
        <v>232</v>
      </c>
      <c r="AO51" s="29" t="s">
        <v>232</v>
      </c>
      <c r="AP51" s="29" t="s">
        <v>232</v>
      </c>
    </row>
    <row r="52" spans="1:42" ht="63.75" thickBot="1" x14ac:dyDescent="0.3">
      <c r="A52" s="27">
        <v>371</v>
      </c>
      <c r="B52" s="28" t="s">
        <v>439</v>
      </c>
      <c r="C52" s="29">
        <v>1.22</v>
      </c>
      <c r="D52" s="29">
        <v>1.2</v>
      </c>
      <c r="E52" s="29">
        <v>2.6</v>
      </c>
      <c r="F52" s="29">
        <v>2.6</v>
      </c>
      <c r="G52" s="29">
        <v>2.6</v>
      </c>
      <c r="H52" s="29">
        <v>11.6</v>
      </c>
      <c r="I52" s="29">
        <v>10.8</v>
      </c>
      <c r="J52" s="29">
        <v>3.46</v>
      </c>
      <c r="K52" s="29">
        <v>3.46</v>
      </c>
      <c r="L52" s="29">
        <v>3.46</v>
      </c>
      <c r="M52" s="29">
        <v>5</v>
      </c>
      <c r="N52" s="29">
        <v>9</v>
      </c>
      <c r="O52" s="29">
        <v>9</v>
      </c>
      <c r="P52" s="29">
        <v>9</v>
      </c>
      <c r="Q52" s="29">
        <v>9</v>
      </c>
      <c r="R52" s="29">
        <v>6</v>
      </c>
      <c r="S52" s="29">
        <v>9</v>
      </c>
      <c r="T52" s="29">
        <v>9</v>
      </c>
      <c r="U52" s="29">
        <v>9</v>
      </c>
      <c r="V52" s="29">
        <v>9</v>
      </c>
      <c r="W52" s="29">
        <v>70</v>
      </c>
      <c r="X52" s="29" t="s">
        <v>232</v>
      </c>
      <c r="Y52" s="29" t="s">
        <v>232</v>
      </c>
      <c r="Z52" s="29" t="s">
        <v>232</v>
      </c>
      <c r="AA52" s="29" t="s">
        <v>232</v>
      </c>
      <c r="AB52" s="29">
        <v>5</v>
      </c>
      <c r="AC52" s="29" t="s">
        <v>232</v>
      </c>
      <c r="AD52" s="29" t="s">
        <v>232</v>
      </c>
      <c r="AE52" s="29" t="s">
        <v>232</v>
      </c>
      <c r="AF52" s="29" t="s">
        <v>232</v>
      </c>
      <c r="AG52" s="29" t="s">
        <v>232</v>
      </c>
      <c r="AH52" s="29" t="s">
        <v>232</v>
      </c>
      <c r="AI52" s="29" t="s">
        <v>232</v>
      </c>
      <c r="AJ52" s="29" t="s">
        <v>232</v>
      </c>
      <c r="AK52" s="29" t="s">
        <v>232</v>
      </c>
      <c r="AL52" s="29" t="s">
        <v>232</v>
      </c>
      <c r="AM52" s="29" t="s">
        <v>232</v>
      </c>
      <c r="AN52" s="29" t="s">
        <v>232</v>
      </c>
      <c r="AO52" s="29" t="s">
        <v>232</v>
      </c>
      <c r="AP52" s="29" t="s">
        <v>232</v>
      </c>
    </row>
    <row r="53" spans="1:42" ht="48" thickBot="1" x14ac:dyDescent="0.3">
      <c r="A53" s="27">
        <v>409</v>
      </c>
      <c r="B53" s="28" t="s">
        <v>440</v>
      </c>
      <c r="C53" s="29">
        <v>1.22</v>
      </c>
      <c r="D53" s="29">
        <v>1.2</v>
      </c>
      <c r="E53" s="29">
        <v>2.6</v>
      </c>
      <c r="F53" s="29">
        <v>2.6</v>
      </c>
      <c r="G53" s="29">
        <v>2.6</v>
      </c>
      <c r="H53" s="29">
        <v>11.6</v>
      </c>
      <c r="I53" s="29">
        <v>10.8</v>
      </c>
      <c r="J53" s="29">
        <v>3.46</v>
      </c>
      <c r="K53" s="29">
        <v>3.46</v>
      </c>
      <c r="L53" s="29">
        <v>3.46</v>
      </c>
      <c r="M53" s="29">
        <v>5</v>
      </c>
      <c r="N53" s="29">
        <v>9</v>
      </c>
      <c r="O53" s="29">
        <v>9</v>
      </c>
      <c r="P53" s="29">
        <v>9</v>
      </c>
      <c r="Q53" s="29">
        <v>9</v>
      </c>
      <c r="R53" s="29">
        <v>6</v>
      </c>
      <c r="S53" s="29">
        <v>9</v>
      </c>
      <c r="T53" s="29">
        <v>9</v>
      </c>
      <c r="U53" s="29">
        <v>9</v>
      </c>
      <c r="V53" s="29">
        <v>9</v>
      </c>
      <c r="W53" s="29">
        <v>70</v>
      </c>
      <c r="X53" s="29" t="s">
        <v>232</v>
      </c>
      <c r="Y53" s="29" t="s">
        <v>232</v>
      </c>
      <c r="Z53" s="29" t="s">
        <v>232</v>
      </c>
      <c r="AA53" s="29" t="s">
        <v>232</v>
      </c>
      <c r="AB53" s="29">
        <v>5</v>
      </c>
      <c r="AC53" s="29" t="s">
        <v>232</v>
      </c>
      <c r="AD53" s="29" t="s">
        <v>232</v>
      </c>
      <c r="AE53" s="29" t="s">
        <v>232</v>
      </c>
      <c r="AF53" s="29" t="s">
        <v>232</v>
      </c>
      <c r="AG53" s="29" t="s">
        <v>232</v>
      </c>
      <c r="AH53" s="29" t="s">
        <v>232</v>
      </c>
      <c r="AI53" s="29" t="s">
        <v>232</v>
      </c>
      <c r="AJ53" s="29" t="s">
        <v>232</v>
      </c>
      <c r="AK53" s="29" t="s">
        <v>232</v>
      </c>
      <c r="AL53" s="29" t="s">
        <v>232</v>
      </c>
      <c r="AM53" s="29" t="s">
        <v>232</v>
      </c>
      <c r="AN53" s="29" t="s">
        <v>232</v>
      </c>
      <c r="AO53" s="29" t="s">
        <v>232</v>
      </c>
      <c r="AP53" s="29" t="s">
        <v>232</v>
      </c>
    </row>
    <row r="54" spans="1:42" ht="48" thickBot="1" x14ac:dyDescent="0.3">
      <c r="A54" s="27">
        <v>435</v>
      </c>
      <c r="B54" s="28" t="s">
        <v>441</v>
      </c>
      <c r="C54" s="29">
        <v>1.22</v>
      </c>
      <c r="D54" s="29">
        <v>1.2</v>
      </c>
      <c r="E54" s="29">
        <v>2.6</v>
      </c>
      <c r="F54" s="29">
        <v>2.6</v>
      </c>
      <c r="G54" s="29">
        <v>2.6</v>
      </c>
      <c r="H54" s="29">
        <v>11.6</v>
      </c>
      <c r="I54" s="29">
        <v>10.8</v>
      </c>
      <c r="J54" s="29">
        <v>3.46</v>
      </c>
      <c r="K54" s="29">
        <v>3.46</v>
      </c>
      <c r="L54" s="29">
        <v>3.46</v>
      </c>
      <c r="M54" s="29">
        <v>5</v>
      </c>
      <c r="N54" s="29">
        <v>9</v>
      </c>
      <c r="O54" s="29">
        <v>9</v>
      </c>
      <c r="P54" s="29">
        <v>9</v>
      </c>
      <c r="Q54" s="29">
        <v>9</v>
      </c>
      <c r="R54" s="29">
        <v>6</v>
      </c>
      <c r="S54" s="29">
        <v>9</v>
      </c>
      <c r="T54" s="29">
        <v>9</v>
      </c>
      <c r="U54" s="29">
        <v>9</v>
      </c>
      <c r="V54" s="29">
        <v>9</v>
      </c>
      <c r="W54" s="29">
        <v>70</v>
      </c>
      <c r="X54" s="29" t="s">
        <v>232</v>
      </c>
      <c r="Y54" s="29" t="s">
        <v>232</v>
      </c>
      <c r="Z54" s="29" t="s">
        <v>232</v>
      </c>
      <c r="AA54" s="29" t="s">
        <v>232</v>
      </c>
      <c r="AB54" s="29">
        <v>5</v>
      </c>
      <c r="AC54" s="29" t="s">
        <v>232</v>
      </c>
      <c r="AD54" s="29" t="s">
        <v>232</v>
      </c>
      <c r="AE54" s="29" t="s">
        <v>232</v>
      </c>
      <c r="AF54" s="29" t="s">
        <v>232</v>
      </c>
      <c r="AG54" s="29" t="s">
        <v>232</v>
      </c>
      <c r="AH54" s="29" t="s">
        <v>232</v>
      </c>
      <c r="AI54" s="29" t="s">
        <v>232</v>
      </c>
      <c r="AJ54" s="29" t="s">
        <v>232</v>
      </c>
      <c r="AK54" s="29" t="s">
        <v>232</v>
      </c>
      <c r="AL54" s="29" t="s">
        <v>232</v>
      </c>
      <c r="AM54" s="29" t="s">
        <v>232</v>
      </c>
      <c r="AN54" s="29" t="s">
        <v>232</v>
      </c>
      <c r="AO54" s="29" t="s">
        <v>232</v>
      </c>
      <c r="AP54" s="29" t="s">
        <v>232</v>
      </c>
    </row>
    <row r="55" spans="1:42" ht="48" thickBot="1" x14ac:dyDescent="0.3">
      <c r="A55" s="27">
        <v>471</v>
      </c>
      <c r="B55" s="28" t="s">
        <v>442</v>
      </c>
      <c r="C55" s="29">
        <v>1.22</v>
      </c>
      <c r="D55" s="29">
        <v>1.2</v>
      </c>
      <c r="E55" s="29">
        <v>2.6</v>
      </c>
      <c r="F55" s="29">
        <v>2.6</v>
      </c>
      <c r="G55" s="29">
        <v>2.6</v>
      </c>
      <c r="H55" s="29">
        <v>11.6</v>
      </c>
      <c r="I55" s="29">
        <v>10.8</v>
      </c>
      <c r="J55" s="29">
        <v>3.46</v>
      </c>
      <c r="K55" s="29">
        <v>3.46</v>
      </c>
      <c r="L55" s="29">
        <v>3.46</v>
      </c>
      <c r="M55" s="29">
        <v>5</v>
      </c>
      <c r="N55" s="29">
        <v>9</v>
      </c>
      <c r="O55" s="29">
        <v>9</v>
      </c>
      <c r="P55" s="29">
        <v>9</v>
      </c>
      <c r="Q55" s="29">
        <v>9</v>
      </c>
      <c r="R55" s="29">
        <v>6</v>
      </c>
      <c r="S55" s="29">
        <v>9</v>
      </c>
      <c r="T55" s="29">
        <v>9</v>
      </c>
      <c r="U55" s="29">
        <v>9</v>
      </c>
      <c r="V55" s="29">
        <v>9</v>
      </c>
      <c r="W55" s="29">
        <v>70</v>
      </c>
      <c r="X55" s="29" t="s">
        <v>232</v>
      </c>
      <c r="Y55" s="29" t="s">
        <v>232</v>
      </c>
      <c r="Z55" s="29" t="s">
        <v>232</v>
      </c>
      <c r="AA55" s="29" t="s">
        <v>232</v>
      </c>
      <c r="AB55" s="29">
        <v>5</v>
      </c>
      <c r="AC55" s="29" t="s">
        <v>232</v>
      </c>
      <c r="AD55" s="29" t="s">
        <v>232</v>
      </c>
      <c r="AE55" s="29" t="s">
        <v>232</v>
      </c>
      <c r="AF55" s="29" t="s">
        <v>232</v>
      </c>
      <c r="AG55" s="29" t="s">
        <v>232</v>
      </c>
      <c r="AH55" s="29" t="s">
        <v>232</v>
      </c>
      <c r="AI55" s="29" t="s">
        <v>232</v>
      </c>
      <c r="AJ55" s="29" t="s">
        <v>232</v>
      </c>
      <c r="AK55" s="29" t="s">
        <v>232</v>
      </c>
      <c r="AL55" s="29" t="s">
        <v>232</v>
      </c>
      <c r="AM55" s="29" t="s">
        <v>232</v>
      </c>
      <c r="AN55" s="29" t="s">
        <v>232</v>
      </c>
      <c r="AO55" s="29" t="s">
        <v>232</v>
      </c>
      <c r="AP55" s="29" t="s">
        <v>232</v>
      </c>
    </row>
    <row r="56" spans="1:42" ht="48" thickBot="1" x14ac:dyDescent="0.3">
      <c r="A56" s="27">
        <v>497</v>
      </c>
      <c r="B56" s="28" t="s">
        <v>443</v>
      </c>
      <c r="C56" s="29">
        <v>1.22</v>
      </c>
      <c r="D56" s="29">
        <v>1.2</v>
      </c>
      <c r="E56" s="29">
        <v>2.6</v>
      </c>
      <c r="F56" s="29">
        <v>2.6</v>
      </c>
      <c r="G56" s="29">
        <v>2.6</v>
      </c>
      <c r="H56" s="29">
        <v>11.6</v>
      </c>
      <c r="I56" s="29">
        <v>10.8</v>
      </c>
      <c r="J56" s="29">
        <v>3.46</v>
      </c>
      <c r="K56" s="29">
        <v>3.46</v>
      </c>
      <c r="L56" s="29">
        <v>3.46</v>
      </c>
      <c r="M56" s="29">
        <v>5</v>
      </c>
      <c r="N56" s="29">
        <v>9</v>
      </c>
      <c r="O56" s="29">
        <v>9</v>
      </c>
      <c r="P56" s="29">
        <v>9</v>
      </c>
      <c r="Q56" s="29">
        <v>9</v>
      </c>
      <c r="R56" s="29">
        <v>6</v>
      </c>
      <c r="S56" s="29">
        <v>9</v>
      </c>
      <c r="T56" s="29">
        <v>9</v>
      </c>
      <c r="U56" s="29">
        <v>9</v>
      </c>
      <c r="V56" s="29">
        <v>9</v>
      </c>
      <c r="W56" s="29">
        <v>70</v>
      </c>
      <c r="X56" s="29" t="s">
        <v>232</v>
      </c>
      <c r="Y56" s="29" t="s">
        <v>232</v>
      </c>
      <c r="Z56" s="29" t="s">
        <v>232</v>
      </c>
      <c r="AA56" s="29" t="s">
        <v>232</v>
      </c>
      <c r="AB56" s="29">
        <v>5</v>
      </c>
      <c r="AC56" s="29" t="s">
        <v>232</v>
      </c>
      <c r="AD56" s="29" t="s">
        <v>232</v>
      </c>
      <c r="AE56" s="29" t="s">
        <v>232</v>
      </c>
      <c r="AF56" s="29" t="s">
        <v>232</v>
      </c>
      <c r="AG56" s="29" t="s">
        <v>232</v>
      </c>
      <c r="AH56" s="29" t="s">
        <v>232</v>
      </c>
      <c r="AI56" s="29" t="s">
        <v>232</v>
      </c>
      <c r="AJ56" s="29" t="s">
        <v>232</v>
      </c>
      <c r="AK56" s="29" t="s">
        <v>232</v>
      </c>
      <c r="AL56" s="29" t="s">
        <v>232</v>
      </c>
      <c r="AM56" s="29" t="s">
        <v>232</v>
      </c>
      <c r="AN56" s="29" t="s">
        <v>232</v>
      </c>
      <c r="AO56" s="29" t="s">
        <v>232</v>
      </c>
      <c r="AP56" s="29" t="s">
        <v>232</v>
      </c>
    </row>
    <row r="57" spans="1:42" ht="48" thickBot="1" x14ac:dyDescent="0.3">
      <c r="A57" s="27">
        <v>533</v>
      </c>
      <c r="B57" s="28" t="s">
        <v>444</v>
      </c>
      <c r="C57" s="29">
        <v>1.22</v>
      </c>
      <c r="D57" s="29">
        <v>1.2</v>
      </c>
      <c r="E57" s="29">
        <v>2.6</v>
      </c>
      <c r="F57" s="29">
        <v>2.6</v>
      </c>
      <c r="G57" s="29">
        <v>2.6</v>
      </c>
      <c r="H57" s="29">
        <v>11.6</v>
      </c>
      <c r="I57" s="29">
        <v>10.8</v>
      </c>
      <c r="J57" s="29">
        <v>3.46</v>
      </c>
      <c r="K57" s="29">
        <v>3.46</v>
      </c>
      <c r="L57" s="29">
        <v>3.46</v>
      </c>
      <c r="M57" s="29">
        <v>5</v>
      </c>
      <c r="N57" s="29">
        <v>9</v>
      </c>
      <c r="O57" s="29">
        <v>9</v>
      </c>
      <c r="P57" s="29">
        <v>9</v>
      </c>
      <c r="Q57" s="29">
        <v>9</v>
      </c>
      <c r="R57" s="29">
        <v>6</v>
      </c>
      <c r="S57" s="29">
        <v>9</v>
      </c>
      <c r="T57" s="29">
        <v>9</v>
      </c>
      <c r="U57" s="29">
        <v>9</v>
      </c>
      <c r="V57" s="29">
        <v>9</v>
      </c>
      <c r="W57" s="29">
        <v>70</v>
      </c>
      <c r="X57" s="29" t="s">
        <v>232</v>
      </c>
      <c r="Y57" s="29" t="s">
        <v>232</v>
      </c>
      <c r="Z57" s="29" t="s">
        <v>232</v>
      </c>
      <c r="AA57" s="29" t="s">
        <v>232</v>
      </c>
      <c r="AB57" s="29">
        <v>5</v>
      </c>
      <c r="AC57" s="29" t="s">
        <v>232</v>
      </c>
      <c r="AD57" s="29" t="s">
        <v>232</v>
      </c>
      <c r="AE57" s="29" t="s">
        <v>232</v>
      </c>
      <c r="AF57" s="29" t="s">
        <v>232</v>
      </c>
      <c r="AG57" s="29" t="s">
        <v>232</v>
      </c>
      <c r="AH57" s="29" t="s">
        <v>232</v>
      </c>
      <c r="AI57" s="29" t="s">
        <v>232</v>
      </c>
      <c r="AJ57" s="29" t="s">
        <v>232</v>
      </c>
      <c r="AK57" s="29" t="s">
        <v>232</v>
      </c>
      <c r="AL57" s="29" t="s">
        <v>232</v>
      </c>
      <c r="AM57" s="29" t="s">
        <v>232</v>
      </c>
      <c r="AN57" s="29" t="s">
        <v>232</v>
      </c>
      <c r="AO57" s="29" t="s">
        <v>232</v>
      </c>
      <c r="AP57" s="29" t="s">
        <v>232</v>
      </c>
    </row>
    <row r="58" spans="1:42" ht="48" thickBot="1" x14ac:dyDescent="0.3">
      <c r="A58" s="27">
        <v>559</v>
      </c>
      <c r="B58" s="28" t="s">
        <v>445</v>
      </c>
      <c r="C58" s="29">
        <v>1.22</v>
      </c>
      <c r="D58" s="29">
        <v>1.2</v>
      </c>
      <c r="E58" s="29">
        <v>2.6</v>
      </c>
      <c r="F58" s="29">
        <v>2.6</v>
      </c>
      <c r="G58" s="29">
        <v>2.6</v>
      </c>
      <c r="H58" s="29">
        <v>11.6</v>
      </c>
      <c r="I58" s="29">
        <v>10.8</v>
      </c>
      <c r="J58" s="29">
        <v>3.46</v>
      </c>
      <c r="K58" s="29">
        <v>3.46</v>
      </c>
      <c r="L58" s="29">
        <v>3.46</v>
      </c>
      <c r="M58" s="29">
        <v>5</v>
      </c>
      <c r="N58" s="29">
        <v>9</v>
      </c>
      <c r="O58" s="29">
        <v>9</v>
      </c>
      <c r="P58" s="29">
        <v>9</v>
      </c>
      <c r="Q58" s="29">
        <v>9</v>
      </c>
      <c r="R58" s="29">
        <v>6</v>
      </c>
      <c r="S58" s="29">
        <v>9</v>
      </c>
      <c r="T58" s="29">
        <v>9</v>
      </c>
      <c r="U58" s="29">
        <v>9</v>
      </c>
      <c r="V58" s="29">
        <v>9</v>
      </c>
      <c r="W58" s="29">
        <v>70</v>
      </c>
      <c r="X58" s="29" t="s">
        <v>232</v>
      </c>
      <c r="Y58" s="29" t="s">
        <v>232</v>
      </c>
      <c r="Z58" s="29" t="s">
        <v>232</v>
      </c>
      <c r="AA58" s="29" t="s">
        <v>232</v>
      </c>
      <c r="AB58" s="29">
        <v>5</v>
      </c>
      <c r="AC58" s="29" t="s">
        <v>232</v>
      </c>
      <c r="AD58" s="29" t="s">
        <v>232</v>
      </c>
      <c r="AE58" s="29" t="s">
        <v>232</v>
      </c>
      <c r="AF58" s="29" t="s">
        <v>232</v>
      </c>
      <c r="AG58" s="29" t="s">
        <v>232</v>
      </c>
      <c r="AH58" s="29" t="s">
        <v>232</v>
      </c>
      <c r="AI58" s="29" t="s">
        <v>232</v>
      </c>
      <c r="AJ58" s="29" t="s">
        <v>232</v>
      </c>
      <c r="AK58" s="29" t="s">
        <v>232</v>
      </c>
      <c r="AL58" s="29" t="s">
        <v>232</v>
      </c>
      <c r="AM58" s="29" t="s">
        <v>232</v>
      </c>
      <c r="AN58" s="29" t="s">
        <v>232</v>
      </c>
      <c r="AO58" s="29" t="s">
        <v>232</v>
      </c>
      <c r="AP58" s="29" t="s">
        <v>232</v>
      </c>
    </row>
    <row r="59" spans="1:42" ht="36.75" x14ac:dyDescent="0.25">
      <c r="C59" s="33">
        <f>SUM(C31:C58)/28/C58</f>
        <v>0.99999999999999967</v>
      </c>
      <c r="D59" s="33">
        <f t="shared" ref="D59:AP59" si="1">SUM(D31:D58)/28/D58</f>
        <v>0.99999999999999978</v>
      </c>
      <c r="E59" s="33">
        <f t="shared" si="1"/>
        <v>1</v>
      </c>
      <c r="F59" s="33">
        <f t="shared" si="1"/>
        <v>1</v>
      </c>
      <c r="G59" s="33">
        <f t="shared" si="1"/>
        <v>1</v>
      </c>
      <c r="H59" s="33">
        <f t="shared" si="1"/>
        <v>1</v>
      </c>
      <c r="I59" s="33">
        <f t="shared" si="1"/>
        <v>1.0000000000000004</v>
      </c>
      <c r="J59" s="33">
        <f t="shared" si="1"/>
        <v>0.99999999999999944</v>
      </c>
      <c r="K59" s="33">
        <f t="shared" si="1"/>
        <v>0.99999999999999944</v>
      </c>
      <c r="L59" s="33">
        <f t="shared" si="1"/>
        <v>0.99999999999999944</v>
      </c>
      <c r="M59" s="33">
        <f t="shared" si="1"/>
        <v>1</v>
      </c>
      <c r="N59" s="33">
        <f t="shared" si="1"/>
        <v>1</v>
      </c>
      <c r="O59" s="33">
        <f t="shared" si="1"/>
        <v>1</v>
      </c>
      <c r="P59" s="33">
        <f t="shared" si="1"/>
        <v>1</v>
      </c>
      <c r="Q59" s="33">
        <f t="shared" si="1"/>
        <v>1</v>
      </c>
      <c r="R59" s="33">
        <f t="shared" si="1"/>
        <v>1</v>
      </c>
      <c r="S59" s="33">
        <f t="shared" si="1"/>
        <v>1</v>
      </c>
      <c r="T59" s="33">
        <f t="shared" si="1"/>
        <v>1</v>
      </c>
      <c r="U59" s="33">
        <f t="shared" si="1"/>
        <v>1</v>
      </c>
      <c r="V59" s="33">
        <f t="shared" si="1"/>
        <v>1</v>
      </c>
      <c r="W59" s="33">
        <f t="shared" si="1"/>
        <v>1</v>
      </c>
      <c r="X59" s="33" t="e">
        <f t="shared" si="1"/>
        <v>#VALUE!</v>
      </c>
      <c r="Y59" s="33" t="e">
        <f t="shared" si="1"/>
        <v>#VALUE!</v>
      </c>
      <c r="Z59" s="33" t="e">
        <f t="shared" si="1"/>
        <v>#VALUE!</v>
      </c>
      <c r="AA59" s="33" t="e">
        <f t="shared" si="1"/>
        <v>#VALUE!</v>
      </c>
      <c r="AB59" s="33">
        <f t="shared" si="1"/>
        <v>1</v>
      </c>
      <c r="AC59" s="33" t="e">
        <f t="shared" si="1"/>
        <v>#VALUE!</v>
      </c>
      <c r="AD59" s="33" t="e">
        <f t="shared" si="1"/>
        <v>#VALUE!</v>
      </c>
      <c r="AE59" s="33" t="e">
        <f t="shared" si="1"/>
        <v>#VALUE!</v>
      </c>
      <c r="AF59" s="33" t="e">
        <f t="shared" si="1"/>
        <v>#VALUE!</v>
      </c>
      <c r="AG59" s="33" t="e">
        <f t="shared" si="1"/>
        <v>#VALUE!</v>
      </c>
      <c r="AH59" s="33" t="e">
        <f t="shared" si="1"/>
        <v>#VALUE!</v>
      </c>
      <c r="AI59" s="33" t="e">
        <f t="shared" si="1"/>
        <v>#VALUE!</v>
      </c>
      <c r="AJ59" s="33" t="e">
        <f t="shared" si="1"/>
        <v>#VALUE!</v>
      </c>
      <c r="AK59" s="33" t="e">
        <f t="shared" si="1"/>
        <v>#VALUE!</v>
      </c>
      <c r="AL59" s="33" t="e">
        <f t="shared" si="1"/>
        <v>#VALUE!</v>
      </c>
      <c r="AM59" s="33" t="e">
        <f t="shared" si="1"/>
        <v>#VALUE!</v>
      </c>
      <c r="AN59" s="33" t="e">
        <f t="shared" si="1"/>
        <v>#VALUE!</v>
      </c>
      <c r="AO59" s="33" t="e">
        <f t="shared" si="1"/>
        <v>#VALUE!</v>
      </c>
      <c r="AP59" s="33" t="e">
        <f t="shared" si="1"/>
        <v>#VALUE!</v>
      </c>
    </row>
    <row r="61" spans="1:42" x14ac:dyDescent="0.25">
      <c r="B61" s="58" t="s">
        <v>655</v>
      </c>
      <c r="C61" s="59"/>
    </row>
  </sheetData>
  <mergeCells count="1">
    <mergeCell ref="B61:C61"/>
  </mergeCells>
  <phoneticPr fontId="2" type="noConversion"/>
  <hyperlinks>
    <hyperlink ref="B61" location="總表!A1" display="Back to List"/>
    <hyperlink ref="B61:C61" location="總表!A1" display="Back to List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opLeftCell="A55" workbookViewId="0">
      <selection activeCell="B61" sqref="B61:C61"/>
    </sheetView>
  </sheetViews>
  <sheetFormatPr defaultRowHeight="16.5" x14ac:dyDescent="0.25"/>
  <cols>
    <col min="3" max="3" width="9.75" bestFit="1" customWidth="1"/>
    <col min="5" max="20" width="9" customWidth="1"/>
  </cols>
  <sheetData>
    <row r="1" spans="1:33" ht="48" thickBot="1" x14ac:dyDescent="0.3">
      <c r="A1" s="25" t="s">
        <v>1</v>
      </c>
      <c r="B1" s="26" t="s">
        <v>335</v>
      </c>
      <c r="C1" s="26" t="s">
        <v>447</v>
      </c>
      <c r="D1" s="26" t="s">
        <v>448</v>
      </c>
      <c r="E1" s="26" t="s">
        <v>449</v>
      </c>
      <c r="F1" s="26" t="s">
        <v>450</v>
      </c>
      <c r="G1" s="26" t="s">
        <v>451</v>
      </c>
      <c r="H1" s="26" t="s">
        <v>452</v>
      </c>
      <c r="I1" s="26" t="s">
        <v>4</v>
      </c>
      <c r="J1" s="26" t="s">
        <v>453</v>
      </c>
      <c r="K1" s="26" t="s">
        <v>454</v>
      </c>
      <c r="L1" s="26" t="s">
        <v>455</v>
      </c>
      <c r="M1" s="26" t="s">
        <v>456</v>
      </c>
      <c r="N1" s="26" t="s">
        <v>457</v>
      </c>
      <c r="O1" s="26" t="s">
        <v>458</v>
      </c>
      <c r="P1" s="26" t="s">
        <v>459</v>
      </c>
      <c r="Q1" s="26" t="s">
        <v>460</v>
      </c>
      <c r="R1" s="26" t="s">
        <v>461</v>
      </c>
      <c r="S1" s="26" t="s">
        <v>462</v>
      </c>
      <c r="T1" s="26" t="s">
        <v>463</v>
      </c>
      <c r="U1" s="26" t="s">
        <v>464</v>
      </c>
      <c r="V1" s="26" t="s">
        <v>377</v>
      </c>
      <c r="W1" s="26" t="s">
        <v>378</v>
      </c>
      <c r="X1" s="26" t="s">
        <v>379</v>
      </c>
      <c r="Y1" s="26" t="s">
        <v>380</v>
      </c>
      <c r="Z1" s="26" t="s">
        <v>381</v>
      </c>
    </row>
    <row r="2" spans="1:33" ht="32.25" thickBot="1" x14ac:dyDescent="0.3">
      <c r="A2" s="27">
        <v>153</v>
      </c>
      <c r="B2" s="28" t="s">
        <v>465</v>
      </c>
      <c r="C2" s="29">
        <v>120</v>
      </c>
      <c r="D2" s="29">
        <v>120</v>
      </c>
      <c r="E2" s="29" t="s">
        <v>232</v>
      </c>
      <c r="F2" s="29" t="s">
        <v>232</v>
      </c>
      <c r="G2" s="29" t="s">
        <v>232</v>
      </c>
      <c r="H2" s="29">
        <v>0</v>
      </c>
      <c r="I2" s="29">
        <v>90</v>
      </c>
      <c r="J2" s="29">
        <v>47</v>
      </c>
      <c r="K2" s="29" t="s">
        <v>232</v>
      </c>
      <c r="L2" s="29">
        <v>11.6</v>
      </c>
      <c r="M2" s="29" t="s">
        <v>232</v>
      </c>
      <c r="N2" s="29">
        <v>2.4</v>
      </c>
      <c r="O2" s="29">
        <v>2.4</v>
      </c>
      <c r="P2" s="29">
        <v>0.4</v>
      </c>
      <c r="Q2" s="29">
        <v>12.4</v>
      </c>
      <c r="R2" s="29">
        <v>0.4</v>
      </c>
      <c r="S2" s="29">
        <v>3.46</v>
      </c>
      <c r="T2" s="29">
        <v>3.46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D2" s="7"/>
      <c r="AE2" s="7"/>
      <c r="AF2" s="30"/>
      <c r="AG2" s="30"/>
    </row>
    <row r="3" spans="1:33" ht="48" thickBot="1" x14ac:dyDescent="0.3">
      <c r="A3" s="27">
        <v>154</v>
      </c>
      <c r="B3" s="28" t="s">
        <v>466</v>
      </c>
      <c r="C3" s="29">
        <v>120</v>
      </c>
      <c r="D3" s="29">
        <v>120</v>
      </c>
      <c r="E3" s="29" t="s">
        <v>232</v>
      </c>
      <c r="F3" s="29" t="s">
        <v>232</v>
      </c>
      <c r="G3" s="29" t="s">
        <v>232</v>
      </c>
      <c r="H3" s="29">
        <v>0</v>
      </c>
      <c r="I3" s="29">
        <v>90</v>
      </c>
      <c r="J3" s="29">
        <v>47</v>
      </c>
      <c r="K3" s="29" t="s">
        <v>232</v>
      </c>
      <c r="L3" s="29">
        <v>11.6</v>
      </c>
      <c r="M3" s="29" t="s">
        <v>232</v>
      </c>
      <c r="N3" s="29">
        <v>2.4</v>
      </c>
      <c r="O3" s="29">
        <v>2.4</v>
      </c>
      <c r="P3" s="29">
        <v>0.4</v>
      </c>
      <c r="Q3" s="29">
        <v>12.4</v>
      </c>
      <c r="R3" s="29">
        <v>0.4</v>
      </c>
      <c r="S3" s="29">
        <v>3.46</v>
      </c>
      <c r="T3" s="29">
        <v>3.46</v>
      </c>
      <c r="U3" s="29">
        <v>1</v>
      </c>
      <c r="V3" s="29">
        <v>1</v>
      </c>
      <c r="W3" s="29">
        <v>2.5</v>
      </c>
      <c r="X3" s="29">
        <v>0</v>
      </c>
      <c r="Y3" s="29">
        <v>0</v>
      </c>
      <c r="Z3" s="29">
        <v>0</v>
      </c>
      <c r="AD3" s="7"/>
      <c r="AE3" s="6"/>
      <c r="AF3" s="30"/>
      <c r="AG3" s="30"/>
    </row>
    <row r="4" spans="1:33" ht="48" thickBot="1" x14ac:dyDescent="0.3">
      <c r="A4" s="27">
        <v>155</v>
      </c>
      <c r="B4" s="28" t="s">
        <v>467</v>
      </c>
      <c r="C4" s="29">
        <v>120</v>
      </c>
      <c r="D4" s="29">
        <v>120</v>
      </c>
      <c r="E4" s="29" t="s">
        <v>232</v>
      </c>
      <c r="F4" s="29" t="s">
        <v>232</v>
      </c>
      <c r="G4" s="29" t="s">
        <v>232</v>
      </c>
      <c r="H4" s="29">
        <v>0</v>
      </c>
      <c r="I4" s="29">
        <v>90</v>
      </c>
      <c r="J4" s="29">
        <v>47</v>
      </c>
      <c r="K4" s="29" t="s">
        <v>232</v>
      </c>
      <c r="L4" s="29">
        <v>11.6</v>
      </c>
      <c r="M4" s="29" t="s">
        <v>232</v>
      </c>
      <c r="N4" s="29">
        <v>2.4</v>
      </c>
      <c r="O4" s="29">
        <v>2.4</v>
      </c>
      <c r="P4" s="29">
        <v>0.4</v>
      </c>
      <c r="Q4" s="29">
        <v>12.4</v>
      </c>
      <c r="R4" s="29">
        <v>0.4</v>
      </c>
      <c r="S4" s="29">
        <v>3.46</v>
      </c>
      <c r="T4" s="29">
        <v>3.46</v>
      </c>
      <c r="U4" s="29">
        <v>1</v>
      </c>
      <c r="V4" s="29">
        <v>1</v>
      </c>
      <c r="W4" s="29">
        <v>0.1</v>
      </c>
      <c r="X4" s="29">
        <v>0</v>
      </c>
      <c r="Y4" s="29">
        <v>0</v>
      </c>
      <c r="Z4" s="29">
        <v>0</v>
      </c>
      <c r="AD4" s="7"/>
      <c r="AE4" s="6"/>
      <c r="AF4" s="30"/>
      <c r="AG4" s="30"/>
    </row>
    <row r="5" spans="1:33" ht="32.25" thickBot="1" x14ac:dyDescent="0.3">
      <c r="A5" s="27">
        <v>160</v>
      </c>
      <c r="B5" s="28" t="s">
        <v>465</v>
      </c>
      <c r="C5" s="29">
        <v>120</v>
      </c>
      <c r="D5" s="29">
        <v>120</v>
      </c>
      <c r="E5" s="29" t="s">
        <v>232</v>
      </c>
      <c r="F5" s="29" t="s">
        <v>232</v>
      </c>
      <c r="G5" s="29" t="s">
        <v>232</v>
      </c>
      <c r="H5" s="29">
        <v>0</v>
      </c>
      <c r="I5" s="29">
        <v>90</v>
      </c>
      <c r="J5" s="29">
        <v>47</v>
      </c>
      <c r="K5" s="29">
        <v>12.12</v>
      </c>
      <c r="L5" s="29">
        <v>11.6</v>
      </c>
      <c r="M5" s="29">
        <v>2.4</v>
      </c>
      <c r="N5" s="29">
        <v>2.4</v>
      </c>
      <c r="O5" s="29">
        <v>2.4</v>
      </c>
      <c r="P5" s="29">
        <v>12.35</v>
      </c>
      <c r="Q5" s="29">
        <v>12.4</v>
      </c>
      <c r="R5" s="29">
        <v>3.46</v>
      </c>
      <c r="S5" s="29">
        <v>3.46</v>
      </c>
      <c r="T5" s="29">
        <v>3.46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D5" s="7"/>
      <c r="AE5" s="7"/>
      <c r="AF5" s="30"/>
      <c r="AG5" s="30"/>
    </row>
    <row r="6" spans="1:33" ht="32.25" thickBot="1" x14ac:dyDescent="0.3">
      <c r="A6" s="27">
        <v>165</v>
      </c>
      <c r="B6" s="28" t="s">
        <v>383</v>
      </c>
      <c r="C6" s="29">
        <v>120</v>
      </c>
      <c r="D6" s="29">
        <v>120</v>
      </c>
      <c r="E6" s="29" t="s">
        <v>232</v>
      </c>
      <c r="F6" s="29" t="s">
        <v>232</v>
      </c>
      <c r="G6" s="29" t="s">
        <v>232</v>
      </c>
      <c r="H6" s="29">
        <v>0</v>
      </c>
      <c r="I6" s="29">
        <v>90</v>
      </c>
      <c r="J6" s="29">
        <v>47</v>
      </c>
      <c r="K6" s="29">
        <v>11.8</v>
      </c>
      <c r="L6" s="29">
        <v>11.6</v>
      </c>
      <c r="M6" s="29">
        <v>2.4</v>
      </c>
      <c r="N6" s="29">
        <v>2.4</v>
      </c>
      <c r="O6" s="29">
        <v>2.4</v>
      </c>
      <c r="P6" s="29">
        <v>12.6</v>
      </c>
      <c r="Q6" s="29">
        <v>12.4</v>
      </c>
      <c r="R6" s="29">
        <v>3.46</v>
      </c>
      <c r="S6" s="29">
        <v>3.46</v>
      </c>
      <c r="T6" s="29">
        <v>3.46</v>
      </c>
      <c r="U6" s="29">
        <v>1</v>
      </c>
      <c r="V6" s="29">
        <v>1</v>
      </c>
      <c r="W6" s="29">
        <v>0.1</v>
      </c>
      <c r="X6" s="29">
        <v>0</v>
      </c>
      <c r="Y6" s="29">
        <v>0</v>
      </c>
      <c r="Z6" s="29">
        <v>0</v>
      </c>
      <c r="AD6" s="7"/>
      <c r="AE6" s="6"/>
      <c r="AF6" s="30"/>
      <c r="AG6" s="30"/>
    </row>
    <row r="7" spans="1:33" ht="32.25" thickBot="1" x14ac:dyDescent="0.3">
      <c r="A7" s="27">
        <v>166</v>
      </c>
      <c r="B7" s="28" t="s">
        <v>468</v>
      </c>
      <c r="C7" s="29">
        <v>120</v>
      </c>
      <c r="D7" s="29">
        <v>120</v>
      </c>
      <c r="E7" s="29" t="s">
        <v>232</v>
      </c>
      <c r="F7" s="29" t="s">
        <v>232</v>
      </c>
      <c r="G7" s="29" t="s">
        <v>232</v>
      </c>
      <c r="H7" s="29">
        <v>0</v>
      </c>
      <c r="I7" s="29">
        <v>90</v>
      </c>
      <c r="J7" s="29">
        <v>47</v>
      </c>
      <c r="K7" s="29">
        <v>11.8</v>
      </c>
      <c r="L7" s="29">
        <v>11.6</v>
      </c>
      <c r="M7" s="29">
        <v>2.4</v>
      </c>
      <c r="N7" s="29">
        <v>2.4</v>
      </c>
      <c r="O7" s="29">
        <v>2.4</v>
      </c>
      <c r="P7" s="29">
        <v>12.6</v>
      </c>
      <c r="Q7" s="29">
        <v>12.4</v>
      </c>
      <c r="R7" s="29">
        <v>3.46</v>
      </c>
      <c r="S7" s="29">
        <v>3.46</v>
      </c>
      <c r="T7" s="29">
        <v>3.46</v>
      </c>
      <c r="U7" s="29">
        <v>1</v>
      </c>
      <c r="V7" s="29">
        <v>1</v>
      </c>
      <c r="W7" s="29">
        <v>2.5</v>
      </c>
      <c r="X7" s="29">
        <v>0</v>
      </c>
      <c r="Y7" s="29">
        <v>0</v>
      </c>
      <c r="Z7" s="29">
        <v>0</v>
      </c>
      <c r="AD7" s="7"/>
      <c r="AE7" s="6"/>
      <c r="AF7" s="30"/>
      <c r="AG7" s="30"/>
    </row>
    <row r="8" spans="1:33" ht="32.25" thickBot="1" x14ac:dyDescent="0.3">
      <c r="A8" s="27">
        <v>189</v>
      </c>
      <c r="B8" s="28" t="s">
        <v>469</v>
      </c>
      <c r="C8" s="29">
        <v>120</v>
      </c>
      <c r="D8" s="29">
        <v>120</v>
      </c>
      <c r="E8" s="29" t="s">
        <v>232</v>
      </c>
      <c r="F8" s="29" t="s">
        <v>232</v>
      </c>
      <c r="G8" s="29" t="s">
        <v>232</v>
      </c>
      <c r="H8" s="29">
        <v>0</v>
      </c>
      <c r="I8" s="29">
        <v>90</v>
      </c>
      <c r="J8" s="29">
        <v>47</v>
      </c>
      <c r="K8" s="29">
        <v>11.8</v>
      </c>
      <c r="L8" s="29">
        <v>11.6</v>
      </c>
      <c r="M8" s="29">
        <v>2.4</v>
      </c>
      <c r="N8" s="29">
        <v>2.4</v>
      </c>
      <c r="O8" s="29">
        <v>2.4</v>
      </c>
      <c r="P8" s="29">
        <v>12.6</v>
      </c>
      <c r="Q8" s="29">
        <v>12.4</v>
      </c>
      <c r="R8" s="29">
        <v>3.46</v>
      </c>
      <c r="S8" s="29">
        <v>3.46</v>
      </c>
      <c r="T8" s="29">
        <v>3.46</v>
      </c>
      <c r="U8" s="29">
        <v>1</v>
      </c>
      <c r="V8" s="29">
        <v>73.8</v>
      </c>
      <c r="W8" s="29">
        <v>0.1</v>
      </c>
      <c r="X8" s="29">
        <v>0</v>
      </c>
      <c r="Y8" s="29">
        <v>0</v>
      </c>
      <c r="Z8" s="29">
        <v>0</v>
      </c>
      <c r="AD8" s="6"/>
      <c r="AE8" s="6"/>
      <c r="AF8" s="30"/>
      <c r="AG8" s="30"/>
    </row>
    <row r="9" spans="1:33" ht="48" thickBot="1" x14ac:dyDescent="0.3">
      <c r="A9" s="27">
        <v>194</v>
      </c>
      <c r="B9" s="28" t="s">
        <v>470</v>
      </c>
      <c r="C9" s="29">
        <v>120</v>
      </c>
      <c r="D9" s="29">
        <v>120</v>
      </c>
      <c r="E9" s="29" t="s">
        <v>232</v>
      </c>
      <c r="F9" s="29" t="s">
        <v>232</v>
      </c>
      <c r="G9" s="29" t="s">
        <v>232</v>
      </c>
      <c r="H9" s="29">
        <v>0</v>
      </c>
      <c r="I9" s="29">
        <v>90</v>
      </c>
      <c r="J9" s="29">
        <v>47</v>
      </c>
      <c r="K9" s="29">
        <v>11.8</v>
      </c>
      <c r="L9" s="29">
        <v>11.6</v>
      </c>
      <c r="M9" s="29">
        <v>2.4</v>
      </c>
      <c r="N9" s="29">
        <v>2.4</v>
      </c>
      <c r="O9" s="29">
        <v>2.4</v>
      </c>
      <c r="P9" s="29">
        <v>12.6</v>
      </c>
      <c r="Q9" s="29">
        <v>12.4</v>
      </c>
      <c r="R9" s="29">
        <v>3.46</v>
      </c>
      <c r="S9" s="29">
        <v>3.46</v>
      </c>
      <c r="T9" s="29">
        <v>3.46</v>
      </c>
      <c r="U9" s="29">
        <v>1</v>
      </c>
      <c r="V9" s="29">
        <v>73.8</v>
      </c>
      <c r="W9" s="29">
        <v>0.1</v>
      </c>
      <c r="X9" s="29">
        <v>0</v>
      </c>
      <c r="Y9" s="29">
        <v>0</v>
      </c>
      <c r="Z9" s="29">
        <v>0</v>
      </c>
      <c r="AD9" s="6"/>
      <c r="AE9" s="6"/>
      <c r="AF9" s="30"/>
      <c r="AG9" s="30"/>
    </row>
    <row r="10" spans="1:33" ht="32.25" thickBot="1" x14ac:dyDescent="0.3">
      <c r="A10" s="27">
        <v>215</v>
      </c>
      <c r="B10" s="28" t="s">
        <v>471</v>
      </c>
      <c r="C10" s="29">
        <v>120</v>
      </c>
      <c r="D10" s="29">
        <v>120</v>
      </c>
      <c r="E10" s="29" t="s">
        <v>232</v>
      </c>
      <c r="F10" s="29" t="s">
        <v>232</v>
      </c>
      <c r="G10" s="29" t="s">
        <v>232</v>
      </c>
      <c r="H10" s="29">
        <v>0</v>
      </c>
      <c r="I10" s="29">
        <v>100</v>
      </c>
      <c r="J10" s="29">
        <v>60</v>
      </c>
      <c r="K10" s="29" t="s">
        <v>232</v>
      </c>
      <c r="L10" s="29">
        <v>11.6</v>
      </c>
      <c r="M10" s="29" t="s">
        <v>232</v>
      </c>
      <c r="N10" s="29">
        <v>2.4</v>
      </c>
      <c r="O10" s="29">
        <v>2.4</v>
      </c>
      <c r="P10" s="29">
        <v>0.4</v>
      </c>
      <c r="Q10" s="29">
        <v>12.4</v>
      </c>
      <c r="R10" s="29">
        <v>0.4</v>
      </c>
      <c r="S10" s="29">
        <v>3.46</v>
      </c>
      <c r="T10" s="29">
        <v>3.46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D10" s="7"/>
      <c r="AE10" s="7"/>
      <c r="AF10" s="30"/>
      <c r="AG10" s="30"/>
    </row>
    <row r="11" spans="1:33" ht="48" thickBot="1" x14ac:dyDescent="0.3">
      <c r="A11" s="27">
        <v>216</v>
      </c>
      <c r="B11" s="28" t="s">
        <v>472</v>
      </c>
      <c r="C11" s="29">
        <v>120</v>
      </c>
      <c r="D11" s="29">
        <v>120</v>
      </c>
      <c r="E11" s="29" t="s">
        <v>232</v>
      </c>
      <c r="F11" s="29" t="s">
        <v>232</v>
      </c>
      <c r="G11" s="29" t="s">
        <v>232</v>
      </c>
      <c r="H11" s="29">
        <v>0</v>
      </c>
      <c r="I11" s="29">
        <v>100</v>
      </c>
      <c r="J11" s="29">
        <v>60</v>
      </c>
      <c r="K11" s="29" t="s">
        <v>232</v>
      </c>
      <c r="L11" s="29">
        <v>11.6</v>
      </c>
      <c r="M11" s="29" t="s">
        <v>232</v>
      </c>
      <c r="N11" s="29">
        <v>2.4</v>
      </c>
      <c r="O11" s="29">
        <v>2.4</v>
      </c>
      <c r="P11" s="29">
        <v>0.4</v>
      </c>
      <c r="Q11" s="29">
        <v>12.4</v>
      </c>
      <c r="R11" s="29">
        <v>0.4</v>
      </c>
      <c r="S11" s="29">
        <v>3.46</v>
      </c>
      <c r="T11" s="29">
        <v>3.46</v>
      </c>
      <c r="U11" s="29">
        <v>1</v>
      </c>
      <c r="V11" s="29">
        <v>1</v>
      </c>
      <c r="W11" s="29">
        <v>2.5</v>
      </c>
      <c r="X11" s="29">
        <v>0</v>
      </c>
      <c r="Y11" s="29">
        <v>0</v>
      </c>
      <c r="Z11" s="29">
        <v>0</v>
      </c>
      <c r="AD11" s="7"/>
      <c r="AE11" s="6"/>
      <c r="AF11" s="30"/>
      <c r="AG11" s="30"/>
    </row>
    <row r="12" spans="1:33" ht="48" thickBot="1" x14ac:dyDescent="0.3">
      <c r="A12" s="27">
        <v>217</v>
      </c>
      <c r="B12" s="28" t="s">
        <v>473</v>
      </c>
      <c r="C12" s="29">
        <v>120</v>
      </c>
      <c r="D12" s="29">
        <v>120</v>
      </c>
      <c r="E12" s="29" t="s">
        <v>232</v>
      </c>
      <c r="F12" s="29" t="s">
        <v>232</v>
      </c>
      <c r="G12" s="29" t="s">
        <v>232</v>
      </c>
      <c r="H12" s="29">
        <v>0</v>
      </c>
      <c r="I12" s="29">
        <v>100</v>
      </c>
      <c r="J12" s="29">
        <v>60</v>
      </c>
      <c r="K12" s="29" t="s">
        <v>232</v>
      </c>
      <c r="L12" s="29">
        <v>11.6</v>
      </c>
      <c r="M12" s="29" t="s">
        <v>232</v>
      </c>
      <c r="N12" s="29">
        <v>2.4</v>
      </c>
      <c r="O12" s="29">
        <v>2.4</v>
      </c>
      <c r="P12" s="29">
        <v>0.4</v>
      </c>
      <c r="Q12" s="29">
        <v>12.4</v>
      </c>
      <c r="R12" s="29">
        <v>0.4</v>
      </c>
      <c r="S12" s="29">
        <v>3.46</v>
      </c>
      <c r="T12" s="29">
        <v>3.46</v>
      </c>
      <c r="U12" s="29">
        <v>1</v>
      </c>
      <c r="V12" s="29">
        <v>1</v>
      </c>
      <c r="W12" s="29">
        <v>0.1</v>
      </c>
      <c r="X12" s="29">
        <v>0</v>
      </c>
      <c r="Y12" s="29">
        <v>0</v>
      </c>
      <c r="Z12" s="29">
        <v>0</v>
      </c>
      <c r="AD12" s="7"/>
      <c r="AE12" s="6"/>
      <c r="AF12" s="30"/>
      <c r="AG12" s="30"/>
    </row>
    <row r="13" spans="1:33" ht="32.25" thickBot="1" x14ac:dyDescent="0.3">
      <c r="A13" s="27">
        <v>222</v>
      </c>
      <c r="B13" s="28" t="s">
        <v>471</v>
      </c>
      <c r="C13" s="29">
        <v>120</v>
      </c>
      <c r="D13" s="29">
        <v>120</v>
      </c>
      <c r="E13" s="29" t="s">
        <v>232</v>
      </c>
      <c r="F13" s="29" t="s">
        <v>232</v>
      </c>
      <c r="G13" s="29" t="s">
        <v>232</v>
      </c>
      <c r="H13" s="29">
        <v>0</v>
      </c>
      <c r="I13" s="29">
        <v>100</v>
      </c>
      <c r="J13" s="29">
        <v>60</v>
      </c>
      <c r="K13" s="29">
        <v>12.12</v>
      </c>
      <c r="L13" s="29">
        <v>11.6</v>
      </c>
      <c r="M13" s="29">
        <v>2.4</v>
      </c>
      <c r="N13" s="29">
        <v>2.4</v>
      </c>
      <c r="O13" s="29">
        <v>2.4</v>
      </c>
      <c r="P13" s="29">
        <v>12.35</v>
      </c>
      <c r="Q13" s="29">
        <v>12.4</v>
      </c>
      <c r="R13" s="29">
        <v>3.46</v>
      </c>
      <c r="S13" s="29">
        <v>3.46</v>
      </c>
      <c r="T13" s="29">
        <v>3.46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D13" s="7"/>
      <c r="AE13" s="7"/>
      <c r="AF13" s="30"/>
      <c r="AG13" s="30"/>
    </row>
    <row r="14" spans="1:33" ht="32.25" thickBot="1" x14ac:dyDescent="0.3">
      <c r="A14" s="27">
        <v>227</v>
      </c>
      <c r="B14" s="28" t="s">
        <v>385</v>
      </c>
      <c r="C14" s="29">
        <v>120</v>
      </c>
      <c r="D14" s="29">
        <v>120</v>
      </c>
      <c r="E14" s="29" t="s">
        <v>232</v>
      </c>
      <c r="F14" s="29" t="s">
        <v>232</v>
      </c>
      <c r="G14" s="29" t="s">
        <v>232</v>
      </c>
      <c r="H14" s="29">
        <v>0</v>
      </c>
      <c r="I14" s="29">
        <v>100</v>
      </c>
      <c r="J14" s="29">
        <v>60</v>
      </c>
      <c r="K14" s="29">
        <v>11.8</v>
      </c>
      <c r="L14" s="29">
        <v>11.6</v>
      </c>
      <c r="M14" s="29">
        <v>2.4</v>
      </c>
      <c r="N14" s="29">
        <v>2.4</v>
      </c>
      <c r="O14" s="29">
        <v>2.4</v>
      </c>
      <c r="P14" s="29">
        <v>12.6</v>
      </c>
      <c r="Q14" s="29">
        <v>12.4</v>
      </c>
      <c r="R14" s="29">
        <v>3.46</v>
      </c>
      <c r="S14" s="29">
        <v>3.46</v>
      </c>
      <c r="T14" s="29">
        <v>3.46</v>
      </c>
      <c r="U14" s="29">
        <v>1</v>
      </c>
      <c r="V14" s="29">
        <v>1</v>
      </c>
      <c r="W14" s="29">
        <v>0.1</v>
      </c>
      <c r="X14" s="29">
        <v>0</v>
      </c>
      <c r="Y14" s="29">
        <v>0</v>
      </c>
      <c r="Z14" s="29">
        <v>0</v>
      </c>
      <c r="AD14" s="7"/>
      <c r="AE14" s="6"/>
      <c r="AF14" s="30"/>
      <c r="AG14" s="30"/>
    </row>
    <row r="15" spans="1:33" ht="32.25" thickBot="1" x14ac:dyDescent="0.3">
      <c r="A15" s="27">
        <v>228</v>
      </c>
      <c r="B15" s="28" t="s">
        <v>474</v>
      </c>
      <c r="C15" s="29">
        <v>120</v>
      </c>
      <c r="D15" s="29">
        <v>120</v>
      </c>
      <c r="E15" s="29" t="s">
        <v>232</v>
      </c>
      <c r="F15" s="29" t="s">
        <v>232</v>
      </c>
      <c r="G15" s="29" t="s">
        <v>232</v>
      </c>
      <c r="H15" s="29">
        <v>0</v>
      </c>
      <c r="I15" s="29">
        <v>100</v>
      </c>
      <c r="J15" s="29">
        <v>60</v>
      </c>
      <c r="K15" s="29">
        <v>11.8</v>
      </c>
      <c r="L15" s="29">
        <v>11.6</v>
      </c>
      <c r="M15" s="29">
        <v>2.4</v>
      </c>
      <c r="N15" s="29">
        <v>2.4</v>
      </c>
      <c r="O15" s="29">
        <v>2.4</v>
      </c>
      <c r="P15" s="29">
        <v>12.6</v>
      </c>
      <c r="Q15" s="29">
        <v>12.4</v>
      </c>
      <c r="R15" s="29">
        <v>3.46</v>
      </c>
      <c r="S15" s="29">
        <v>3.46</v>
      </c>
      <c r="T15" s="29">
        <v>3.46</v>
      </c>
      <c r="U15" s="29">
        <v>1</v>
      </c>
      <c r="V15" s="29">
        <v>1</v>
      </c>
      <c r="W15" s="29">
        <v>2.5</v>
      </c>
      <c r="X15" s="29">
        <v>0</v>
      </c>
      <c r="Y15" s="29">
        <v>0</v>
      </c>
      <c r="Z15" s="29">
        <v>0</v>
      </c>
      <c r="AD15" s="7"/>
      <c r="AE15" s="6"/>
      <c r="AF15" s="30"/>
      <c r="AG15" s="30"/>
    </row>
    <row r="16" spans="1:33" ht="32.25" thickBot="1" x14ac:dyDescent="0.3">
      <c r="A16" s="27">
        <v>251</v>
      </c>
      <c r="B16" s="28" t="s">
        <v>475</v>
      </c>
      <c r="C16" s="29">
        <v>120</v>
      </c>
      <c r="D16" s="29">
        <v>120</v>
      </c>
      <c r="E16" s="29" t="s">
        <v>232</v>
      </c>
      <c r="F16" s="29" t="s">
        <v>232</v>
      </c>
      <c r="G16" s="29" t="s">
        <v>232</v>
      </c>
      <c r="H16" s="29">
        <v>0</v>
      </c>
      <c r="I16" s="29">
        <v>100</v>
      </c>
      <c r="J16" s="29">
        <v>60</v>
      </c>
      <c r="K16" s="29">
        <v>11.8</v>
      </c>
      <c r="L16" s="29">
        <v>11.6</v>
      </c>
      <c r="M16" s="29">
        <v>2.4</v>
      </c>
      <c r="N16" s="29">
        <v>2.4</v>
      </c>
      <c r="O16" s="29">
        <v>2.4</v>
      </c>
      <c r="P16" s="29">
        <v>12.6</v>
      </c>
      <c r="Q16" s="29">
        <v>12.4</v>
      </c>
      <c r="R16" s="29">
        <v>3.46</v>
      </c>
      <c r="S16" s="29">
        <v>3.46</v>
      </c>
      <c r="T16" s="29">
        <v>3.46</v>
      </c>
      <c r="U16" s="29">
        <v>1</v>
      </c>
      <c r="V16" s="29">
        <v>82</v>
      </c>
      <c r="W16" s="29">
        <v>0.1</v>
      </c>
      <c r="X16" s="29">
        <v>0</v>
      </c>
      <c r="Y16" s="29">
        <v>0</v>
      </c>
      <c r="Z16" s="29">
        <v>0</v>
      </c>
      <c r="AD16" s="7"/>
      <c r="AE16" s="6"/>
      <c r="AF16" s="30"/>
      <c r="AG16" s="30"/>
    </row>
    <row r="17" spans="1:33" ht="32.25" thickBot="1" x14ac:dyDescent="0.3">
      <c r="A17" s="27">
        <v>256</v>
      </c>
      <c r="B17" s="28" t="s">
        <v>414</v>
      </c>
      <c r="C17" s="29">
        <v>120</v>
      </c>
      <c r="D17" s="29">
        <v>120</v>
      </c>
      <c r="E17" s="29" t="s">
        <v>232</v>
      </c>
      <c r="F17" s="29" t="s">
        <v>232</v>
      </c>
      <c r="G17" s="29" t="s">
        <v>232</v>
      </c>
      <c r="H17" s="29">
        <v>0</v>
      </c>
      <c r="I17" s="29">
        <v>100</v>
      </c>
      <c r="J17" s="29">
        <v>60</v>
      </c>
      <c r="K17" s="29">
        <v>11.8</v>
      </c>
      <c r="L17" s="29">
        <v>11.6</v>
      </c>
      <c r="M17" s="29">
        <v>2.4</v>
      </c>
      <c r="N17" s="29">
        <v>2.4</v>
      </c>
      <c r="O17" s="29">
        <v>2.4</v>
      </c>
      <c r="P17" s="29">
        <v>12.6</v>
      </c>
      <c r="Q17" s="29">
        <v>12.4</v>
      </c>
      <c r="R17" s="29">
        <v>3.46</v>
      </c>
      <c r="S17" s="29">
        <v>3.46</v>
      </c>
      <c r="T17" s="29">
        <v>3.46</v>
      </c>
      <c r="U17" s="29">
        <v>1</v>
      </c>
      <c r="V17" s="29">
        <v>82</v>
      </c>
      <c r="W17" s="29">
        <v>0.1</v>
      </c>
      <c r="X17" s="29">
        <v>0</v>
      </c>
      <c r="Y17" s="29">
        <v>0</v>
      </c>
      <c r="Z17" s="29">
        <v>0</v>
      </c>
      <c r="AD17" s="7"/>
      <c r="AE17" s="6"/>
      <c r="AF17" s="30"/>
      <c r="AG17" s="30"/>
    </row>
    <row r="18" spans="1:33" ht="32.25" thickBot="1" x14ac:dyDescent="0.3">
      <c r="A18" s="27">
        <v>277</v>
      </c>
      <c r="B18" s="28" t="s">
        <v>476</v>
      </c>
      <c r="C18" s="29">
        <v>120</v>
      </c>
      <c r="D18" s="29">
        <v>120</v>
      </c>
      <c r="E18" s="29" t="s">
        <v>232</v>
      </c>
      <c r="F18" s="29" t="s">
        <v>232</v>
      </c>
      <c r="G18" s="29" t="s">
        <v>232</v>
      </c>
      <c r="H18" s="29">
        <v>0</v>
      </c>
      <c r="I18" s="29">
        <v>180</v>
      </c>
      <c r="J18" s="29">
        <v>47</v>
      </c>
      <c r="K18" s="29" t="s">
        <v>232</v>
      </c>
      <c r="L18" s="29">
        <v>11.6</v>
      </c>
      <c r="M18" s="29" t="s">
        <v>232</v>
      </c>
      <c r="N18" s="29">
        <v>2.4</v>
      </c>
      <c r="O18" s="29">
        <v>2.4</v>
      </c>
      <c r="P18" s="29">
        <v>0.4</v>
      </c>
      <c r="Q18" s="29">
        <v>12.4</v>
      </c>
      <c r="R18" s="29">
        <v>0.4</v>
      </c>
      <c r="S18" s="29">
        <v>3.46</v>
      </c>
      <c r="T18" s="29">
        <v>3.46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D18" s="7"/>
      <c r="AE18" s="7"/>
      <c r="AF18" s="30"/>
      <c r="AG18" s="30"/>
    </row>
    <row r="19" spans="1:33" ht="48" thickBot="1" x14ac:dyDescent="0.3">
      <c r="A19" s="27">
        <v>278</v>
      </c>
      <c r="B19" s="28" t="s">
        <v>477</v>
      </c>
      <c r="C19" s="29">
        <v>120</v>
      </c>
      <c r="D19" s="29">
        <v>120</v>
      </c>
      <c r="E19" s="29" t="s">
        <v>232</v>
      </c>
      <c r="F19" s="29" t="s">
        <v>232</v>
      </c>
      <c r="G19" s="29" t="s">
        <v>232</v>
      </c>
      <c r="H19" s="29">
        <v>0</v>
      </c>
      <c r="I19" s="29">
        <v>180</v>
      </c>
      <c r="J19" s="29">
        <v>47</v>
      </c>
      <c r="K19" s="29" t="s">
        <v>232</v>
      </c>
      <c r="L19" s="29">
        <v>11.6</v>
      </c>
      <c r="M19" s="29" t="s">
        <v>232</v>
      </c>
      <c r="N19" s="29">
        <v>2.4</v>
      </c>
      <c r="O19" s="29">
        <v>2.4</v>
      </c>
      <c r="P19" s="29">
        <v>0.4</v>
      </c>
      <c r="Q19" s="29">
        <v>12.4</v>
      </c>
      <c r="R19" s="29">
        <v>0.4</v>
      </c>
      <c r="S19" s="29">
        <v>3.46</v>
      </c>
      <c r="T19" s="29">
        <v>3.46</v>
      </c>
      <c r="U19" s="29">
        <v>1</v>
      </c>
      <c r="V19" s="29">
        <v>1</v>
      </c>
      <c r="W19" s="29">
        <v>2.5</v>
      </c>
      <c r="X19" s="29">
        <v>0</v>
      </c>
      <c r="Y19" s="29">
        <v>0</v>
      </c>
      <c r="Z19" s="29">
        <v>0</v>
      </c>
      <c r="AD19" s="7"/>
      <c r="AE19" s="6"/>
      <c r="AF19" s="30"/>
      <c r="AG19" s="30"/>
    </row>
    <row r="20" spans="1:33" ht="48" thickBot="1" x14ac:dyDescent="0.3">
      <c r="A20" s="27">
        <v>279</v>
      </c>
      <c r="B20" s="28" t="s">
        <v>478</v>
      </c>
      <c r="C20" s="29">
        <v>120</v>
      </c>
      <c r="D20" s="29">
        <v>120</v>
      </c>
      <c r="E20" s="29" t="s">
        <v>232</v>
      </c>
      <c r="F20" s="29" t="s">
        <v>232</v>
      </c>
      <c r="G20" s="29" t="s">
        <v>232</v>
      </c>
      <c r="H20" s="29">
        <v>0</v>
      </c>
      <c r="I20" s="29">
        <v>180</v>
      </c>
      <c r="J20" s="29">
        <v>47</v>
      </c>
      <c r="K20" s="29" t="s">
        <v>232</v>
      </c>
      <c r="L20" s="29">
        <v>11.6</v>
      </c>
      <c r="M20" s="29" t="s">
        <v>232</v>
      </c>
      <c r="N20" s="29">
        <v>2.4</v>
      </c>
      <c r="O20" s="29">
        <v>2.4</v>
      </c>
      <c r="P20" s="29">
        <v>0.4</v>
      </c>
      <c r="Q20" s="29">
        <v>12.4</v>
      </c>
      <c r="R20" s="29">
        <v>0.4</v>
      </c>
      <c r="S20" s="29">
        <v>3.46</v>
      </c>
      <c r="T20" s="29">
        <v>3.46</v>
      </c>
      <c r="U20" s="29">
        <v>1</v>
      </c>
      <c r="V20" s="29">
        <v>1</v>
      </c>
      <c r="W20" s="29">
        <v>0.1</v>
      </c>
      <c r="X20" s="29">
        <v>0</v>
      </c>
      <c r="Y20" s="29">
        <v>0</v>
      </c>
      <c r="Z20" s="29">
        <v>0</v>
      </c>
      <c r="AD20" s="7"/>
      <c r="AE20" s="6"/>
      <c r="AF20" s="30"/>
      <c r="AG20" s="30"/>
    </row>
    <row r="21" spans="1:33" ht="32.25" thickBot="1" x14ac:dyDescent="0.3">
      <c r="A21" s="27">
        <v>284</v>
      </c>
      <c r="B21" s="28" t="s">
        <v>476</v>
      </c>
      <c r="C21" s="29">
        <v>120</v>
      </c>
      <c r="D21" s="29">
        <v>120</v>
      </c>
      <c r="E21" s="29" t="s">
        <v>232</v>
      </c>
      <c r="F21" s="29" t="s">
        <v>232</v>
      </c>
      <c r="G21" s="29" t="s">
        <v>232</v>
      </c>
      <c r="H21" s="29">
        <v>0</v>
      </c>
      <c r="I21" s="29">
        <v>180</v>
      </c>
      <c r="J21" s="29">
        <v>47</v>
      </c>
      <c r="K21" s="29">
        <v>12.12</v>
      </c>
      <c r="L21" s="29">
        <v>11.6</v>
      </c>
      <c r="M21" s="29">
        <v>2.4</v>
      </c>
      <c r="N21" s="29">
        <v>2.4</v>
      </c>
      <c r="O21" s="29">
        <v>2.4</v>
      </c>
      <c r="P21" s="29">
        <v>12.35</v>
      </c>
      <c r="Q21" s="29">
        <v>12.4</v>
      </c>
      <c r="R21" s="29">
        <v>3.46</v>
      </c>
      <c r="S21" s="29">
        <v>3.46</v>
      </c>
      <c r="T21" s="29">
        <v>3.46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D21" s="7"/>
      <c r="AE21" s="7"/>
      <c r="AF21" s="30"/>
      <c r="AG21" s="30"/>
    </row>
    <row r="22" spans="1:33" ht="32.25" thickBot="1" x14ac:dyDescent="0.3">
      <c r="A22" s="27">
        <v>289</v>
      </c>
      <c r="B22" s="28" t="s">
        <v>387</v>
      </c>
      <c r="C22" s="29">
        <v>120</v>
      </c>
      <c r="D22" s="29">
        <v>120</v>
      </c>
      <c r="E22" s="29" t="s">
        <v>232</v>
      </c>
      <c r="F22" s="29" t="s">
        <v>232</v>
      </c>
      <c r="G22" s="29" t="s">
        <v>232</v>
      </c>
      <c r="H22" s="29">
        <v>0</v>
      </c>
      <c r="I22" s="29">
        <v>180</v>
      </c>
      <c r="J22" s="29">
        <v>47</v>
      </c>
      <c r="K22" s="29">
        <v>11.8</v>
      </c>
      <c r="L22" s="29">
        <v>11.6</v>
      </c>
      <c r="M22" s="29">
        <v>2.4</v>
      </c>
      <c r="N22" s="29">
        <v>2.4</v>
      </c>
      <c r="O22" s="29">
        <v>2.4</v>
      </c>
      <c r="P22" s="29">
        <v>12.6</v>
      </c>
      <c r="Q22" s="29">
        <v>12.4</v>
      </c>
      <c r="R22" s="29">
        <v>3.46</v>
      </c>
      <c r="S22" s="29">
        <v>3.46</v>
      </c>
      <c r="T22" s="29">
        <v>3.46</v>
      </c>
      <c r="U22" s="29">
        <v>1</v>
      </c>
      <c r="V22" s="29">
        <v>1</v>
      </c>
      <c r="W22" s="29">
        <v>0.1</v>
      </c>
      <c r="X22" s="29">
        <v>0</v>
      </c>
      <c r="Y22" s="29">
        <v>0</v>
      </c>
      <c r="Z22" s="29">
        <v>0</v>
      </c>
      <c r="AD22" s="7"/>
      <c r="AE22" s="6"/>
      <c r="AF22" s="30"/>
      <c r="AG22" s="30"/>
    </row>
    <row r="23" spans="1:33" ht="32.25" thickBot="1" x14ac:dyDescent="0.3">
      <c r="A23" s="27">
        <v>290</v>
      </c>
      <c r="B23" s="28" t="s">
        <v>479</v>
      </c>
      <c r="C23" s="29">
        <v>120</v>
      </c>
      <c r="D23" s="29">
        <v>120</v>
      </c>
      <c r="E23" s="29" t="s">
        <v>232</v>
      </c>
      <c r="F23" s="29" t="s">
        <v>232</v>
      </c>
      <c r="G23" s="29" t="s">
        <v>232</v>
      </c>
      <c r="H23" s="29">
        <v>0</v>
      </c>
      <c r="I23" s="29">
        <v>180</v>
      </c>
      <c r="J23" s="29">
        <v>47</v>
      </c>
      <c r="K23" s="29">
        <v>11.8</v>
      </c>
      <c r="L23" s="29">
        <v>11.6</v>
      </c>
      <c r="M23" s="29">
        <v>2.4</v>
      </c>
      <c r="N23" s="29">
        <v>2.4</v>
      </c>
      <c r="O23" s="29">
        <v>2.4</v>
      </c>
      <c r="P23" s="29">
        <v>12.6</v>
      </c>
      <c r="Q23" s="29">
        <v>12.4</v>
      </c>
      <c r="R23" s="29">
        <v>3.46</v>
      </c>
      <c r="S23" s="29">
        <v>3.46</v>
      </c>
      <c r="T23" s="29">
        <v>3.46</v>
      </c>
      <c r="U23" s="29">
        <v>1</v>
      </c>
      <c r="V23" s="29">
        <v>1</v>
      </c>
      <c r="W23" s="29">
        <v>2.5</v>
      </c>
      <c r="X23" s="29">
        <v>0</v>
      </c>
      <c r="Y23" s="29">
        <v>0</v>
      </c>
      <c r="Z23" s="29">
        <v>0</v>
      </c>
      <c r="AD23" s="7"/>
      <c r="AE23" s="6"/>
      <c r="AF23" s="30"/>
      <c r="AG23" s="30"/>
    </row>
    <row r="24" spans="1:33" ht="32.25" thickBot="1" x14ac:dyDescent="0.3">
      <c r="A24" s="27">
        <v>313</v>
      </c>
      <c r="B24" s="28" t="s">
        <v>480</v>
      </c>
      <c r="C24" s="29">
        <v>120</v>
      </c>
      <c r="D24" s="29">
        <v>120</v>
      </c>
      <c r="E24" s="29" t="s">
        <v>232</v>
      </c>
      <c r="F24" s="29" t="s">
        <v>232</v>
      </c>
      <c r="G24" s="29" t="s">
        <v>232</v>
      </c>
      <c r="H24" s="29">
        <v>0</v>
      </c>
      <c r="I24" s="29">
        <v>180</v>
      </c>
      <c r="J24" s="29">
        <v>47</v>
      </c>
      <c r="K24" s="29">
        <v>11.8</v>
      </c>
      <c r="L24" s="29">
        <v>11.6</v>
      </c>
      <c r="M24" s="29">
        <v>2.4</v>
      </c>
      <c r="N24" s="29">
        <v>2.4</v>
      </c>
      <c r="O24" s="29">
        <v>2.4</v>
      </c>
      <c r="P24" s="29">
        <v>12.6</v>
      </c>
      <c r="Q24" s="29">
        <v>12.4</v>
      </c>
      <c r="R24" s="29">
        <v>3.46</v>
      </c>
      <c r="S24" s="29">
        <v>3.46</v>
      </c>
      <c r="T24" s="29">
        <v>3.46</v>
      </c>
      <c r="U24" s="29">
        <v>1</v>
      </c>
      <c r="V24" s="29">
        <v>104.1</v>
      </c>
      <c r="W24" s="29">
        <v>0.1</v>
      </c>
      <c r="X24" s="29">
        <v>0</v>
      </c>
      <c r="Y24" s="29">
        <v>0</v>
      </c>
      <c r="Z24" s="29">
        <v>0</v>
      </c>
      <c r="AD24" s="6"/>
      <c r="AE24" s="6"/>
      <c r="AF24" s="30"/>
      <c r="AG24" s="30"/>
    </row>
    <row r="25" spans="1:33" ht="32.25" thickBot="1" x14ac:dyDescent="0.3">
      <c r="A25" s="27">
        <v>318</v>
      </c>
      <c r="B25" s="28" t="s">
        <v>426</v>
      </c>
      <c r="C25" s="29">
        <v>120</v>
      </c>
      <c r="D25" s="29">
        <v>120</v>
      </c>
      <c r="E25" s="29" t="s">
        <v>232</v>
      </c>
      <c r="F25" s="29" t="s">
        <v>232</v>
      </c>
      <c r="G25" s="29" t="s">
        <v>232</v>
      </c>
      <c r="H25" s="29">
        <v>0</v>
      </c>
      <c r="I25" s="29">
        <v>180</v>
      </c>
      <c r="J25" s="29">
        <v>47</v>
      </c>
      <c r="K25" s="29">
        <v>11.8</v>
      </c>
      <c r="L25" s="29">
        <v>11.6</v>
      </c>
      <c r="M25" s="29">
        <v>2.4</v>
      </c>
      <c r="N25" s="29">
        <v>2.4</v>
      </c>
      <c r="O25" s="29">
        <v>2.4</v>
      </c>
      <c r="P25" s="29">
        <v>12.6</v>
      </c>
      <c r="Q25" s="29">
        <v>12.4</v>
      </c>
      <c r="R25" s="29">
        <v>3.46</v>
      </c>
      <c r="S25" s="29">
        <v>3.46</v>
      </c>
      <c r="T25" s="29">
        <v>3.46</v>
      </c>
      <c r="U25" s="29">
        <v>1</v>
      </c>
      <c r="V25" s="29">
        <v>106.6</v>
      </c>
      <c r="W25" s="29">
        <v>0.1</v>
      </c>
      <c r="X25" s="29">
        <v>0</v>
      </c>
      <c r="Y25" s="29">
        <v>0</v>
      </c>
      <c r="Z25" s="29">
        <v>0</v>
      </c>
      <c r="AD25" s="6"/>
      <c r="AE25" s="6"/>
      <c r="AF25" s="30"/>
      <c r="AG25" s="30"/>
    </row>
    <row r="26" spans="1:33" ht="32.25" thickBot="1" x14ac:dyDescent="0.3">
      <c r="A26" s="27">
        <v>339</v>
      </c>
      <c r="B26" s="28" t="s">
        <v>481</v>
      </c>
      <c r="C26" s="29">
        <v>120</v>
      </c>
      <c r="D26" s="29">
        <v>120</v>
      </c>
      <c r="E26" s="29" t="s">
        <v>232</v>
      </c>
      <c r="F26" s="29" t="s">
        <v>232</v>
      </c>
      <c r="G26" s="29" t="s">
        <v>232</v>
      </c>
      <c r="H26" s="29">
        <v>0</v>
      </c>
      <c r="I26" s="29">
        <v>264</v>
      </c>
      <c r="J26" s="29">
        <v>63</v>
      </c>
      <c r="K26" s="29" t="s">
        <v>232</v>
      </c>
      <c r="L26" s="29">
        <v>11.6</v>
      </c>
      <c r="M26" s="29" t="s">
        <v>232</v>
      </c>
      <c r="N26" s="29">
        <v>2.4</v>
      </c>
      <c r="O26" s="29">
        <v>2.4</v>
      </c>
      <c r="P26" s="29">
        <v>0.4</v>
      </c>
      <c r="Q26" s="29">
        <v>12.4</v>
      </c>
      <c r="R26" s="29">
        <v>0.4</v>
      </c>
      <c r="S26" s="29">
        <v>3.46</v>
      </c>
      <c r="T26" s="29">
        <v>3.46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D26" s="7"/>
      <c r="AE26" s="7"/>
      <c r="AF26" s="30"/>
      <c r="AG26" s="30"/>
    </row>
    <row r="27" spans="1:33" ht="48" thickBot="1" x14ac:dyDescent="0.3">
      <c r="A27" s="27">
        <v>340</v>
      </c>
      <c r="B27" s="28" t="s">
        <v>482</v>
      </c>
      <c r="C27" s="29">
        <v>120</v>
      </c>
      <c r="D27" s="29">
        <v>120</v>
      </c>
      <c r="E27" s="29" t="s">
        <v>232</v>
      </c>
      <c r="F27" s="29" t="s">
        <v>232</v>
      </c>
      <c r="G27" s="29" t="s">
        <v>232</v>
      </c>
      <c r="H27" s="29">
        <v>0</v>
      </c>
      <c r="I27" s="29">
        <v>264</v>
      </c>
      <c r="J27" s="29">
        <v>63</v>
      </c>
      <c r="K27" s="29" t="s">
        <v>232</v>
      </c>
      <c r="L27" s="29">
        <v>11.6</v>
      </c>
      <c r="M27" s="29" t="s">
        <v>232</v>
      </c>
      <c r="N27" s="29">
        <v>2.4</v>
      </c>
      <c r="O27" s="29">
        <v>2.4</v>
      </c>
      <c r="P27" s="29">
        <v>0.4</v>
      </c>
      <c r="Q27" s="29">
        <v>12.4</v>
      </c>
      <c r="R27" s="29">
        <v>0.4</v>
      </c>
      <c r="S27" s="29">
        <v>3.46</v>
      </c>
      <c r="T27" s="29">
        <v>3.46</v>
      </c>
      <c r="U27" s="29">
        <v>1</v>
      </c>
      <c r="V27" s="29">
        <v>1</v>
      </c>
      <c r="W27" s="29">
        <v>2.5</v>
      </c>
      <c r="X27" s="29">
        <v>0</v>
      </c>
      <c r="Y27" s="29">
        <v>0</v>
      </c>
      <c r="Z27" s="29">
        <v>0</v>
      </c>
      <c r="AD27" s="7"/>
      <c r="AE27" s="6"/>
      <c r="AF27" s="30"/>
      <c r="AG27" s="30"/>
    </row>
    <row r="28" spans="1:33" ht="48" thickBot="1" x14ac:dyDescent="0.3">
      <c r="A28" s="27">
        <v>341</v>
      </c>
      <c r="B28" s="28" t="s">
        <v>483</v>
      </c>
      <c r="C28" s="29">
        <v>120</v>
      </c>
      <c r="D28" s="29">
        <v>120</v>
      </c>
      <c r="E28" s="29" t="s">
        <v>232</v>
      </c>
      <c r="F28" s="29" t="s">
        <v>232</v>
      </c>
      <c r="G28" s="29" t="s">
        <v>232</v>
      </c>
      <c r="H28" s="29">
        <v>0</v>
      </c>
      <c r="I28" s="29">
        <v>264</v>
      </c>
      <c r="J28" s="29">
        <v>63</v>
      </c>
      <c r="K28" s="29" t="s">
        <v>232</v>
      </c>
      <c r="L28" s="29">
        <v>11.6</v>
      </c>
      <c r="M28" s="29" t="s">
        <v>232</v>
      </c>
      <c r="N28" s="29">
        <v>2.4</v>
      </c>
      <c r="O28" s="29">
        <v>2.4</v>
      </c>
      <c r="P28" s="29">
        <v>0.4</v>
      </c>
      <c r="Q28" s="29">
        <v>12.4</v>
      </c>
      <c r="R28" s="29">
        <v>0.4</v>
      </c>
      <c r="S28" s="29">
        <v>3.46</v>
      </c>
      <c r="T28" s="29">
        <v>3.46</v>
      </c>
      <c r="U28" s="29">
        <v>1</v>
      </c>
      <c r="V28" s="29">
        <v>1</v>
      </c>
      <c r="W28" s="29">
        <v>0.1</v>
      </c>
      <c r="X28" s="29">
        <v>0</v>
      </c>
      <c r="Y28" s="29">
        <v>0</v>
      </c>
      <c r="Z28" s="29">
        <v>0</v>
      </c>
      <c r="AD28" s="7"/>
      <c r="AE28" s="6"/>
      <c r="AF28" s="30"/>
      <c r="AG28" s="30"/>
    </row>
    <row r="29" spans="1:33" ht="32.25" thickBot="1" x14ac:dyDescent="0.3">
      <c r="A29" s="27">
        <v>346</v>
      </c>
      <c r="B29" s="28" t="s">
        <v>481</v>
      </c>
      <c r="C29" s="29">
        <v>120</v>
      </c>
      <c r="D29" s="29">
        <v>120</v>
      </c>
      <c r="E29" s="29" t="s">
        <v>232</v>
      </c>
      <c r="F29" s="29" t="s">
        <v>232</v>
      </c>
      <c r="G29" s="29" t="s">
        <v>232</v>
      </c>
      <c r="H29" s="29">
        <v>0</v>
      </c>
      <c r="I29" s="29">
        <v>264</v>
      </c>
      <c r="J29" s="29">
        <v>63</v>
      </c>
      <c r="K29" s="29">
        <v>12.12</v>
      </c>
      <c r="L29" s="29">
        <v>11.6</v>
      </c>
      <c r="M29" s="29">
        <v>2.4</v>
      </c>
      <c r="N29" s="29">
        <v>2.4</v>
      </c>
      <c r="O29" s="29">
        <v>2.4</v>
      </c>
      <c r="P29" s="29">
        <v>12.35</v>
      </c>
      <c r="Q29" s="29">
        <v>12.4</v>
      </c>
      <c r="R29" s="29">
        <v>3.46</v>
      </c>
      <c r="S29" s="29">
        <v>3.46</v>
      </c>
      <c r="T29" s="29">
        <v>3.46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D29" s="7"/>
      <c r="AE29" s="7"/>
      <c r="AF29" s="30"/>
      <c r="AG29" s="30"/>
    </row>
    <row r="30" spans="1:33" ht="32.25" thickBot="1" x14ac:dyDescent="0.3">
      <c r="A30" s="27">
        <v>351</v>
      </c>
      <c r="B30" s="28" t="s">
        <v>389</v>
      </c>
      <c r="C30" s="29">
        <v>120</v>
      </c>
      <c r="D30" s="29">
        <v>120</v>
      </c>
      <c r="E30" s="29" t="s">
        <v>232</v>
      </c>
      <c r="F30" s="29" t="s">
        <v>232</v>
      </c>
      <c r="G30" s="29" t="s">
        <v>232</v>
      </c>
      <c r="H30" s="29">
        <v>0</v>
      </c>
      <c r="I30" s="29">
        <v>264</v>
      </c>
      <c r="J30" s="29">
        <v>63</v>
      </c>
      <c r="K30" s="29">
        <v>11.8</v>
      </c>
      <c r="L30" s="29">
        <v>11.6</v>
      </c>
      <c r="M30" s="29">
        <v>2.4</v>
      </c>
      <c r="N30" s="29">
        <v>2.4</v>
      </c>
      <c r="O30" s="29">
        <v>2.4</v>
      </c>
      <c r="P30" s="29">
        <v>12.6</v>
      </c>
      <c r="Q30" s="29">
        <v>12.4</v>
      </c>
      <c r="R30" s="29">
        <v>3.46</v>
      </c>
      <c r="S30" s="29">
        <v>3.46</v>
      </c>
      <c r="T30" s="29">
        <v>3.46</v>
      </c>
      <c r="U30" s="29">
        <v>1</v>
      </c>
      <c r="V30" s="29">
        <v>1</v>
      </c>
      <c r="W30" s="29">
        <v>0.1</v>
      </c>
      <c r="X30" s="29">
        <v>0</v>
      </c>
      <c r="Y30" s="29">
        <v>0</v>
      </c>
      <c r="Z30" s="29">
        <v>0</v>
      </c>
      <c r="AD30" s="7"/>
      <c r="AE30" s="6"/>
      <c r="AF30" s="30"/>
      <c r="AG30" s="30"/>
    </row>
    <row r="31" spans="1:33" ht="32.25" thickBot="1" x14ac:dyDescent="0.3">
      <c r="A31" s="27">
        <v>352</v>
      </c>
      <c r="B31" s="28" t="s">
        <v>484</v>
      </c>
      <c r="C31" s="29">
        <v>120</v>
      </c>
      <c r="D31" s="29">
        <v>120</v>
      </c>
      <c r="E31" s="29" t="s">
        <v>232</v>
      </c>
      <c r="F31" s="29" t="s">
        <v>232</v>
      </c>
      <c r="G31" s="29" t="s">
        <v>232</v>
      </c>
      <c r="H31" s="29">
        <v>0</v>
      </c>
      <c r="I31" s="29">
        <v>264</v>
      </c>
      <c r="J31" s="29">
        <v>63</v>
      </c>
      <c r="K31" s="29">
        <v>11.8</v>
      </c>
      <c r="L31" s="29">
        <v>11.6</v>
      </c>
      <c r="M31" s="29">
        <v>2.4</v>
      </c>
      <c r="N31" s="29">
        <v>2.4</v>
      </c>
      <c r="O31" s="29">
        <v>2.4</v>
      </c>
      <c r="P31" s="29">
        <v>12.6</v>
      </c>
      <c r="Q31" s="29">
        <v>12.4</v>
      </c>
      <c r="R31" s="29">
        <v>3.46</v>
      </c>
      <c r="S31" s="29">
        <v>3.46</v>
      </c>
      <c r="T31" s="29">
        <v>3.46</v>
      </c>
      <c r="U31" s="29">
        <v>1</v>
      </c>
      <c r="V31" s="29">
        <v>1</v>
      </c>
      <c r="W31" s="29">
        <v>2.5</v>
      </c>
      <c r="X31" s="29">
        <v>0</v>
      </c>
      <c r="Y31" s="29">
        <v>0</v>
      </c>
      <c r="Z31" s="29">
        <v>0</v>
      </c>
      <c r="AD31" s="7"/>
      <c r="AE31" s="6"/>
      <c r="AF31" s="30"/>
      <c r="AG31" s="30"/>
    </row>
    <row r="32" spans="1:33" ht="32.25" thickBot="1" x14ac:dyDescent="0.3">
      <c r="A32" s="27">
        <v>375</v>
      </c>
      <c r="B32" s="28" t="s">
        <v>382</v>
      </c>
      <c r="C32" s="29">
        <v>120</v>
      </c>
      <c r="D32" s="29">
        <v>120</v>
      </c>
      <c r="E32" s="29" t="s">
        <v>232</v>
      </c>
      <c r="F32" s="29" t="s">
        <v>232</v>
      </c>
      <c r="G32" s="29" t="s">
        <v>232</v>
      </c>
      <c r="H32" s="29">
        <v>0</v>
      </c>
      <c r="I32" s="29">
        <v>264</v>
      </c>
      <c r="J32" s="29">
        <v>63</v>
      </c>
      <c r="K32" s="29">
        <v>11.8</v>
      </c>
      <c r="L32" s="29">
        <v>11.6</v>
      </c>
      <c r="M32" s="29">
        <v>2.4</v>
      </c>
      <c r="N32" s="29">
        <v>2.4</v>
      </c>
      <c r="O32" s="29">
        <v>2.4</v>
      </c>
      <c r="P32" s="29">
        <v>12.6</v>
      </c>
      <c r="Q32" s="29">
        <v>12.4</v>
      </c>
      <c r="R32" s="29">
        <v>3.46</v>
      </c>
      <c r="S32" s="29">
        <v>3.46</v>
      </c>
      <c r="T32" s="29">
        <v>3.46</v>
      </c>
      <c r="U32" s="29">
        <v>1</v>
      </c>
      <c r="V32" s="29">
        <v>104.1</v>
      </c>
      <c r="W32" s="29">
        <v>0.1</v>
      </c>
      <c r="X32" s="29">
        <v>0</v>
      </c>
      <c r="Y32" s="29">
        <v>0</v>
      </c>
      <c r="Z32" s="29">
        <v>0</v>
      </c>
      <c r="AD32" s="6"/>
      <c r="AE32" s="6"/>
      <c r="AF32" s="30"/>
      <c r="AG32" s="30"/>
    </row>
    <row r="33" spans="1:33" ht="32.25" thickBot="1" x14ac:dyDescent="0.3">
      <c r="A33" s="27">
        <v>380</v>
      </c>
      <c r="B33" s="28" t="s">
        <v>427</v>
      </c>
      <c r="C33" s="29">
        <v>120</v>
      </c>
      <c r="D33" s="29">
        <v>120</v>
      </c>
      <c r="E33" s="29" t="s">
        <v>232</v>
      </c>
      <c r="F33" s="29" t="s">
        <v>232</v>
      </c>
      <c r="G33" s="29" t="s">
        <v>232</v>
      </c>
      <c r="H33" s="29">
        <v>0</v>
      </c>
      <c r="I33" s="29">
        <v>264</v>
      </c>
      <c r="J33" s="29">
        <v>63</v>
      </c>
      <c r="K33" s="29">
        <v>11.8</v>
      </c>
      <c r="L33" s="29">
        <v>11.6</v>
      </c>
      <c r="M33" s="29">
        <v>2.4</v>
      </c>
      <c r="N33" s="29">
        <v>2.4</v>
      </c>
      <c r="O33" s="29">
        <v>2.4</v>
      </c>
      <c r="P33" s="29">
        <v>12.6</v>
      </c>
      <c r="Q33" s="29">
        <v>12.4</v>
      </c>
      <c r="R33" s="29">
        <v>3.46</v>
      </c>
      <c r="S33" s="29">
        <v>3.46</v>
      </c>
      <c r="T33" s="29">
        <v>3.46</v>
      </c>
      <c r="U33" s="29">
        <v>1</v>
      </c>
      <c r="V33" s="29">
        <v>104.1</v>
      </c>
      <c r="W33" s="29">
        <v>2.5</v>
      </c>
      <c r="X33" s="29">
        <v>0</v>
      </c>
      <c r="Y33" s="29">
        <v>0</v>
      </c>
      <c r="Z33" s="29">
        <v>0</v>
      </c>
      <c r="AD33" s="6"/>
      <c r="AE33" s="6"/>
      <c r="AF33" s="30"/>
      <c r="AG33" s="30"/>
    </row>
    <row r="34" spans="1:33" ht="32.25" thickBot="1" x14ac:dyDescent="0.3">
      <c r="A34" s="27">
        <v>403</v>
      </c>
      <c r="B34" s="28" t="s">
        <v>485</v>
      </c>
      <c r="C34" s="29">
        <v>120</v>
      </c>
      <c r="D34" s="29">
        <v>120</v>
      </c>
      <c r="E34" s="29" t="s">
        <v>232</v>
      </c>
      <c r="F34" s="29" t="s">
        <v>232</v>
      </c>
      <c r="G34" s="29" t="s">
        <v>232</v>
      </c>
      <c r="H34" s="29">
        <v>1</v>
      </c>
      <c r="I34" s="29">
        <v>164</v>
      </c>
      <c r="J34" s="29">
        <v>30</v>
      </c>
      <c r="K34" s="29" t="s">
        <v>232</v>
      </c>
      <c r="L34" s="29">
        <v>11.6</v>
      </c>
      <c r="M34" s="29" t="s">
        <v>232</v>
      </c>
      <c r="N34" s="29">
        <v>2.4</v>
      </c>
      <c r="O34" s="29">
        <v>2.4</v>
      </c>
      <c r="P34" s="29">
        <v>0.4</v>
      </c>
      <c r="Q34" s="29">
        <v>12.4</v>
      </c>
      <c r="R34" s="29">
        <v>0.4</v>
      </c>
      <c r="S34" s="29">
        <v>3.46</v>
      </c>
      <c r="T34" s="29">
        <v>3.46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D34" s="7"/>
      <c r="AE34" s="7"/>
      <c r="AF34" s="30"/>
      <c r="AG34" s="30"/>
    </row>
    <row r="35" spans="1:33" ht="48" thickBot="1" x14ac:dyDescent="0.3">
      <c r="A35" s="27">
        <v>404</v>
      </c>
      <c r="B35" s="28" t="s">
        <v>486</v>
      </c>
      <c r="C35" s="29">
        <v>120</v>
      </c>
      <c r="D35" s="29">
        <v>120</v>
      </c>
      <c r="E35" s="29" t="s">
        <v>232</v>
      </c>
      <c r="F35" s="29" t="s">
        <v>232</v>
      </c>
      <c r="G35" s="29" t="s">
        <v>232</v>
      </c>
      <c r="H35" s="29">
        <v>1</v>
      </c>
      <c r="I35" s="29">
        <v>164</v>
      </c>
      <c r="J35" s="29">
        <v>30</v>
      </c>
      <c r="K35" s="29" t="s">
        <v>232</v>
      </c>
      <c r="L35" s="29">
        <v>11.6</v>
      </c>
      <c r="M35" s="29" t="s">
        <v>232</v>
      </c>
      <c r="N35" s="29">
        <v>2.4</v>
      </c>
      <c r="O35" s="29">
        <v>2.4</v>
      </c>
      <c r="P35" s="29">
        <v>0.4</v>
      </c>
      <c r="Q35" s="29">
        <v>12.4</v>
      </c>
      <c r="R35" s="29">
        <v>0.4</v>
      </c>
      <c r="S35" s="29">
        <v>3.46</v>
      </c>
      <c r="T35" s="29">
        <v>3.46</v>
      </c>
      <c r="U35" s="29">
        <v>1</v>
      </c>
      <c r="V35" s="29">
        <v>1</v>
      </c>
      <c r="W35" s="29">
        <v>2.5</v>
      </c>
      <c r="X35" s="29">
        <v>0</v>
      </c>
      <c r="Y35" s="29">
        <v>0</v>
      </c>
      <c r="Z35" s="29">
        <v>0</v>
      </c>
      <c r="AD35" s="7"/>
      <c r="AE35" s="6"/>
      <c r="AF35" s="30"/>
      <c r="AG35" s="30"/>
    </row>
    <row r="36" spans="1:33" ht="48" thickBot="1" x14ac:dyDescent="0.3">
      <c r="A36" s="27">
        <v>405</v>
      </c>
      <c r="B36" s="28" t="s">
        <v>487</v>
      </c>
      <c r="C36" s="29">
        <v>120</v>
      </c>
      <c r="D36" s="29">
        <v>120</v>
      </c>
      <c r="E36" s="29" t="s">
        <v>232</v>
      </c>
      <c r="F36" s="29" t="s">
        <v>232</v>
      </c>
      <c r="G36" s="29" t="s">
        <v>232</v>
      </c>
      <c r="H36" s="29">
        <v>1</v>
      </c>
      <c r="I36" s="29">
        <v>164</v>
      </c>
      <c r="J36" s="29">
        <v>30</v>
      </c>
      <c r="K36" s="29" t="s">
        <v>232</v>
      </c>
      <c r="L36" s="29">
        <v>11.6</v>
      </c>
      <c r="M36" s="29" t="s">
        <v>232</v>
      </c>
      <c r="N36" s="29">
        <v>2.4</v>
      </c>
      <c r="O36" s="29">
        <v>2.4</v>
      </c>
      <c r="P36" s="29">
        <v>0.4</v>
      </c>
      <c r="Q36" s="29">
        <v>12.4</v>
      </c>
      <c r="R36" s="29">
        <v>0.4</v>
      </c>
      <c r="S36" s="29">
        <v>3.46</v>
      </c>
      <c r="T36" s="29">
        <v>3.46</v>
      </c>
      <c r="U36" s="29">
        <v>1</v>
      </c>
      <c r="V36" s="29">
        <v>1</v>
      </c>
      <c r="W36" s="29">
        <v>0.1</v>
      </c>
      <c r="X36" s="29">
        <v>0</v>
      </c>
      <c r="Y36" s="29">
        <v>0</v>
      </c>
      <c r="Z36" s="29">
        <v>0</v>
      </c>
      <c r="AD36" s="7"/>
      <c r="AE36" s="6"/>
      <c r="AF36" s="30"/>
      <c r="AG36" s="30"/>
    </row>
    <row r="37" spans="1:33" ht="32.25" thickBot="1" x14ac:dyDescent="0.3">
      <c r="A37" s="27">
        <v>410</v>
      </c>
      <c r="B37" s="28" t="s">
        <v>485</v>
      </c>
      <c r="C37" s="29">
        <v>120</v>
      </c>
      <c r="D37" s="29">
        <v>120</v>
      </c>
      <c r="E37" s="29" t="s">
        <v>232</v>
      </c>
      <c r="F37" s="29" t="s">
        <v>232</v>
      </c>
      <c r="G37" s="29" t="s">
        <v>232</v>
      </c>
      <c r="H37" s="29">
        <v>1</v>
      </c>
      <c r="I37" s="29">
        <v>164</v>
      </c>
      <c r="J37" s="29">
        <v>30</v>
      </c>
      <c r="K37" s="29">
        <v>12.12</v>
      </c>
      <c r="L37" s="29">
        <v>11.6</v>
      </c>
      <c r="M37" s="29">
        <v>2.4</v>
      </c>
      <c r="N37" s="29">
        <v>2.4</v>
      </c>
      <c r="O37" s="29">
        <v>2.4</v>
      </c>
      <c r="P37" s="29">
        <v>12.35</v>
      </c>
      <c r="Q37" s="29">
        <v>12.4</v>
      </c>
      <c r="R37" s="29">
        <v>3.46</v>
      </c>
      <c r="S37" s="29">
        <v>3.46</v>
      </c>
      <c r="T37" s="29">
        <v>3.46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D37" s="7"/>
      <c r="AE37" s="7"/>
      <c r="AF37" s="30"/>
      <c r="AG37" s="30"/>
    </row>
    <row r="38" spans="1:33" ht="32.25" thickBot="1" x14ac:dyDescent="0.3">
      <c r="A38" s="27">
        <v>415</v>
      </c>
      <c r="B38" s="28" t="s">
        <v>391</v>
      </c>
      <c r="C38" s="29">
        <v>120</v>
      </c>
      <c r="D38" s="29">
        <v>120</v>
      </c>
      <c r="E38" s="29" t="s">
        <v>232</v>
      </c>
      <c r="F38" s="29" t="s">
        <v>232</v>
      </c>
      <c r="G38" s="29" t="s">
        <v>232</v>
      </c>
      <c r="H38" s="29">
        <v>1</v>
      </c>
      <c r="I38" s="29">
        <v>164</v>
      </c>
      <c r="J38" s="29">
        <v>30</v>
      </c>
      <c r="K38" s="29">
        <v>11.8</v>
      </c>
      <c r="L38" s="29">
        <v>11.6</v>
      </c>
      <c r="M38" s="29">
        <v>2.4</v>
      </c>
      <c r="N38" s="29">
        <v>2.4</v>
      </c>
      <c r="O38" s="29">
        <v>2.4</v>
      </c>
      <c r="P38" s="29">
        <v>12.6</v>
      </c>
      <c r="Q38" s="29">
        <v>12.4</v>
      </c>
      <c r="R38" s="29">
        <v>3.46</v>
      </c>
      <c r="S38" s="29">
        <v>3.46</v>
      </c>
      <c r="T38" s="29">
        <v>3.46</v>
      </c>
      <c r="U38" s="29">
        <v>1</v>
      </c>
      <c r="V38" s="29">
        <v>1</v>
      </c>
      <c r="W38" s="29">
        <v>0.1</v>
      </c>
      <c r="X38" s="29">
        <v>0</v>
      </c>
      <c r="Y38" s="29">
        <v>0</v>
      </c>
      <c r="Z38" s="29">
        <v>0</v>
      </c>
      <c r="AD38" s="7"/>
      <c r="AE38" s="6"/>
      <c r="AF38" s="30"/>
      <c r="AG38" s="30"/>
    </row>
    <row r="39" spans="1:33" ht="32.25" thickBot="1" x14ac:dyDescent="0.3">
      <c r="A39" s="27">
        <v>416</v>
      </c>
      <c r="B39" s="28" t="s">
        <v>488</v>
      </c>
      <c r="C39" s="29">
        <v>120</v>
      </c>
      <c r="D39" s="29">
        <v>120</v>
      </c>
      <c r="E39" s="29" t="s">
        <v>232</v>
      </c>
      <c r="F39" s="29" t="s">
        <v>232</v>
      </c>
      <c r="G39" s="29" t="s">
        <v>232</v>
      </c>
      <c r="H39" s="29">
        <v>1</v>
      </c>
      <c r="I39" s="29">
        <v>164</v>
      </c>
      <c r="J39" s="29">
        <v>30</v>
      </c>
      <c r="K39" s="29">
        <v>11.8</v>
      </c>
      <c r="L39" s="29">
        <v>11.6</v>
      </c>
      <c r="M39" s="29">
        <v>2.4</v>
      </c>
      <c r="N39" s="29">
        <v>2.4</v>
      </c>
      <c r="O39" s="29">
        <v>2.4</v>
      </c>
      <c r="P39" s="29">
        <v>12.6</v>
      </c>
      <c r="Q39" s="29">
        <v>12.4</v>
      </c>
      <c r="R39" s="29">
        <v>3.46</v>
      </c>
      <c r="S39" s="29">
        <v>3.46</v>
      </c>
      <c r="T39" s="29">
        <v>3.46</v>
      </c>
      <c r="U39" s="29">
        <v>1</v>
      </c>
      <c r="V39" s="29">
        <v>1</v>
      </c>
      <c r="W39" s="29">
        <v>2.5</v>
      </c>
      <c r="X39" s="29">
        <v>0</v>
      </c>
      <c r="Y39" s="29">
        <v>0</v>
      </c>
      <c r="Z39" s="29">
        <v>0</v>
      </c>
      <c r="AD39" s="7"/>
      <c r="AE39" s="6"/>
      <c r="AF39" s="30"/>
      <c r="AG39" s="30"/>
    </row>
    <row r="40" spans="1:33" ht="32.25" thickBot="1" x14ac:dyDescent="0.3">
      <c r="A40" s="27">
        <v>439</v>
      </c>
      <c r="B40" s="28" t="s">
        <v>489</v>
      </c>
      <c r="C40" s="29">
        <v>120</v>
      </c>
      <c r="D40" s="29">
        <v>120</v>
      </c>
      <c r="E40" s="29" t="s">
        <v>232</v>
      </c>
      <c r="F40" s="29" t="s">
        <v>232</v>
      </c>
      <c r="G40" s="29" t="s">
        <v>232</v>
      </c>
      <c r="H40" s="29">
        <v>1</v>
      </c>
      <c r="I40" s="29">
        <v>164</v>
      </c>
      <c r="J40" s="29">
        <v>30</v>
      </c>
      <c r="K40" s="29">
        <v>11.8</v>
      </c>
      <c r="L40" s="29">
        <v>11.6</v>
      </c>
      <c r="M40" s="29">
        <v>2.4</v>
      </c>
      <c r="N40" s="29">
        <v>2.4</v>
      </c>
      <c r="O40" s="29">
        <v>2.4</v>
      </c>
      <c r="P40" s="29">
        <v>12.6</v>
      </c>
      <c r="Q40" s="29">
        <v>12.4</v>
      </c>
      <c r="R40" s="29">
        <v>3.46</v>
      </c>
      <c r="S40" s="29">
        <v>3.46</v>
      </c>
      <c r="T40" s="29">
        <v>3.46</v>
      </c>
      <c r="U40" s="29">
        <v>1</v>
      </c>
      <c r="V40" s="29">
        <v>104.1</v>
      </c>
      <c r="W40" s="29">
        <v>0.1</v>
      </c>
      <c r="X40" s="29">
        <v>0</v>
      </c>
      <c r="Y40" s="29">
        <v>0</v>
      </c>
      <c r="Z40" s="29">
        <v>0</v>
      </c>
      <c r="AD40" s="6"/>
      <c r="AE40" s="6"/>
      <c r="AF40" s="30"/>
      <c r="AG40" s="30"/>
    </row>
    <row r="41" spans="1:33" ht="32.25" thickBot="1" x14ac:dyDescent="0.3">
      <c r="A41" s="27">
        <v>444</v>
      </c>
      <c r="B41" s="28" t="s">
        <v>428</v>
      </c>
      <c r="C41" s="29">
        <v>120</v>
      </c>
      <c r="D41" s="29">
        <v>120</v>
      </c>
      <c r="E41" s="29" t="s">
        <v>232</v>
      </c>
      <c r="F41" s="29" t="s">
        <v>232</v>
      </c>
      <c r="G41" s="29" t="s">
        <v>232</v>
      </c>
      <c r="H41" s="29">
        <v>1</v>
      </c>
      <c r="I41" s="29">
        <v>164</v>
      </c>
      <c r="J41" s="29">
        <v>30</v>
      </c>
      <c r="K41" s="29">
        <v>11.8</v>
      </c>
      <c r="L41" s="29">
        <v>11.6</v>
      </c>
      <c r="M41" s="29">
        <v>2.4</v>
      </c>
      <c r="N41" s="29">
        <v>2.4</v>
      </c>
      <c r="O41" s="29">
        <v>2.4</v>
      </c>
      <c r="P41" s="29">
        <v>12.6</v>
      </c>
      <c r="Q41" s="29">
        <v>12.4</v>
      </c>
      <c r="R41" s="29">
        <v>3.46</v>
      </c>
      <c r="S41" s="29">
        <v>3.46</v>
      </c>
      <c r="T41" s="29">
        <v>3.46</v>
      </c>
      <c r="U41" s="29">
        <v>1</v>
      </c>
      <c r="V41" s="29">
        <v>106.6</v>
      </c>
      <c r="W41" s="29">
        <v>0.1</v>
      </c>
      <c r="X41" s="29">
        <v>0</v>
      </c>
      <c r="Y41" s="29">
        <v>0</v>
      </c>
      <c r="Z41" s="29">
        <v>0</v>
      </c>
      <c r="AD41" s="6"/>
      <c r="AE41" s="6"/>
      <c r="AF41" s="30"/>
      <c r="AG41" s="30"/>
    </row>
    <row r="42" spans="1:33" ht="32.25" thickBot="1" x14ac:dyDescent="0.3">
      <c r="A42" s="27">
        <v>465</v>
      </c>
      <c r="B42" s="28" t="s">
        <v>490</v>
      </c>
      <c r="C42" s="29">
        <v>120</v>
      </c>
      <c r="D42" s="29">
        <v>120</v>
      </c>
      <c r="E42" s="29" t="s">
        <v>232</v>
      </c>
      <c r="F42" s="29" t="s">
        <v>232</v>
      </c>
      <c r="G42" s="29" t="s">
        <v>232</v>
      </c>
      <c r="H42" s="29">
        <v>1</v>
      </c>
      <c r="I42" s="29">
        <v>180</v>
      </c>
      <c r="J42" s="29">
        <v>30</v>
      </c>
      <c r="K42" s="29" t="s">
        <v>232</v>
      </c>
      <c r="L42" s="29">
        <v>11.6</v>
      </c>
      <c r="M42" s="29" t="s">
        <v>232</v>
      </c>
      <c r="N42" s="29">
        <v>2.4</v>
      </c>
      <c r="O42" s="29">
        <v>2.4</v>
      </c>
      <c r="P42" s="29">
        <v>0.4</v>
      </c>
      <c r="Q42" s="29">
        <v>12.4</v>
      </c>
      <c r="R42" s="29">
        <v>0.4</v>
      </c>
      <c r="S42" s="29">
        <v>3.46</v>
      </c>
      <c r="T42" s="29">
        <v>3.46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D42" s="7"/>
      <c r="AE42" s="7"/>
      <c r="AF42" s="30"/>
      <c r="AG42" s="30"/>
    </row>
    <row r="43" spans="1:33" ht="48" thickBot="1" x14ac:dyDescent="0.3">
      <c r="A43" s="27">
        <v>466</v>
      </c>
      <c r="B43" s="28" t="s">
        <v>491</v>
      </c>
      <c r="C43" s="29">
        <v>120</v>
      </c>
      <c r="D43" s="29">
        <v>120</v>
      </c>
      <c r="E43" s="29" t="s">
        <v>232</v>
      </c>
      <c r="F43" s="29" t="s">
        <v>232</v>
      </c>
      <c r="G43" s="29" t="s">
        <v>232</v>
      </c>
      <c r="H43" s="29">
        <v>1</v>
      </c>
      <c r="I43" s="29">
        <v>180</v>
      </c>
      <c r="J43" s="29">
        <v>30</v>
      </c>
      <c r="K43" s="29" t="s">
        <v>232</v>
      </c>
      <c r="L43" s="29">
        <v>11.6</v>
      </c>
      <c r="M43" s="29" t="s">
        <v>232</v>
      </c>
      <c r="N43" s="29">
        <v>2.4</v>
      </c>
      <c r="O43" s="29">
        <v>2.4</v>
      </c>
      <c r="P43" s="29">
        <v>0.4</v>
      </c>
      <c r="Q43" s="29">
        <v>12.4</v>
      </c>
      <c r="R43" s="29">
        <v>0.4</v>
      </c>
      <c r="S43" s="29">
        <v>3.46</v>
      </c>
      <c r="T43" s="29">
        <v>3.46</v>
      </c>
      <c r="U43" s="29">
        <v>1</v>
      </c>
      <c r="V43" s="29">
        <v>1</v>
      </c>
      <c r="W43" s="29">
        <v>2.5</v>
      </c>
      <c r="X43" s="29">
        <v>0</v>
      </c>
      <c r="Y43" s="29">
        <v>0</v>
      </c>
      <c r="Z43" s="29">
        <v>0</v>
      </c>
      <c r="AD43" s="7"/>
      <c r="AE43" s="6"/>
      <c r="AF43" s="30"/>
      <c r="AG43" s="30"/>
    </row>
    <row r="44" spans="1:33" ht="48" thickBot="1" x14ac:dyDescent="0.3">
      <c r="A44" s="27">
        <v>467</v>
      </c>
      <c r="B44" s="28" t="s">
        <v>492</v>
      </c>
      <c r="C44" s="29">
        <v>120</v>
      </c>
      <c r="D44" s="29">
        <v>120</v>
      </c>
      <c r="E44" s="29" t="s">
        <v>232</v>
      </c>
      <c r="F44" s="29" t="s">
        <v>232</v>
      </c>
      <c r="G44" s="29" t="s">
        <v>232</v>
      </c>
      <c r="H44" s="29">
        <v>1</v>
      </c>
      <c r="I44" s="29">
        <v>180</v>
      </c>
      <c r="J44" s="29">
        <v>30</v>
      </c>
      <c r="K44" s="29" t="s">
        <v>232</v>
      </c>
      <c r="L44" s="29">
        <v>11.6</v>
      </c>
      <c r="M44" s="29" t="s">
        <v>232</v>
      </c>
      <c r="N44" s="29">
        <v>2.4</v>
      </c>
      <c r="O44" s="29">
        <v>2.4</v>
      </c>
      <c r="P44" s="29">
        <v>0.4</v>
      </c>
      <c r="Q44" s="29">
        <v>12.4</v>
      </c>
      <c r="R44" s="29">
        <v>0.4</v>
      </c>
      <c r="S44" s="29">
        <v>3.46</v>
      </c>
      <c r="T44" s="29">
        <v>3.46</v>
      </c>
      <c r="U44" s="29">
        <v>1</v>
      </c>
      <c r="V44" s="29">
        <v>1</v>
      </c>
      <c r="W44" s="29">
        <v>0.1</v>
      </c>
      <c r="X44" s="29">
        <v>0</v>
      </c>
      <c r="Y44" s="29">
        <v>0</v>
      </c>
      <c r="Z44" s="29">
        <v>0</v>
      </c>
      <c r="AD44" s="7"/>
      <c r="AE44" s="6"/>
      <c r="AF44" s="30"/>
      <c r="AG44" s="30"/>
    </row>
    <row r="45" spans="1:33" ht="32.25" thickBot="1" x14ac:dyDescent="0.3">
      <c r="A45" s="27">
        <v>472</v>
      </c>
      <c r="B45" s="28" t="s">
        <v>490</v>
      </c>
      <c r="C45" s="29">
        <v>120</v>
      </c>
      <c r="D45" s="29">
        <v>120</v>
      </c>
      <c r="E45" s="29" t="s">
        <v>232</v>
      </c>
      <c r="F45" s="29" t="s">
        <v>232</v>
      </c>
      <c r="G45" s="29" t="s">
        <v>232</v>
      </c>
      <c r="H45" s="29">
        <v>1</v>
      </c>
      <c r="I45" s="29">
        <v>180</v>
      </c>
      <c r="J45" s="29">
        <v>30</v>
      </c>
      <c r="K45" s="29">
        <v>12.12</v>
      </c>
      <c r="L45" s="29">
        <v>11.6</v>
      </c>
      <c r="M45" s="29">
        <v>2.4</v>
      </c>
      <c r="N45" s="29">
        <v>2.4</v>
      </c>
      <c r="O45" s="29">
        <v>2.4</v>
      </c>
      <c r="P45" s="29">
        <v>12.35</v>
      </c>
      <c r="Q45" s="29">
        <v>12.4</v>
      </c>
      <c r="R45" s="29">
        <v>3.46</v>
      </c>
      <c r="S45" s="29">
        <v>3.46</v>
      </c>
      <c r="T45" s="29">
        <v>3.46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D45" s="7"/>
      <c r="AE45" s="7"/>
      <c r="AF45" s="30"/>
      <c r="AG45" s="30"/>
    </row>
    <row r="46" spans="1:33" ht="32.25" thickBot="1" x14ac:dyDescent="0.3">
      <c r="A46" s="27">
        <v>477</v>
      </c>
      <c r="B46" s="28" t="s">
        <v>393</v>
      </c>
      <c r="C46" s="29">
        <v>120</v>
      </c>
      <c r="D46" s="29">
        <v>120</v>
      </c>
      <c r="E46" s="29" t="s">
        <v>232</v>
      </c>
      <c r="F46" s="29" t="s">
        <v>232</v>
      </c>
      <c r="G46" s="29" t="s">
        <v>232</v>
      </c>
      <c r="H46" s="29">
        <v>1</v>
      </c>
      <c r="I46" s="29">
        <v>180</v>
      </c>
      <c r="J46" s="29">
        <v>30</v>
      </c>
      <c r="K46" s="29">
        <v>11.8</v>
      </c>
      <c r="L46" s="29">
        <v>11.6</v>
      </c>
      <c r="M46" s="29">
        <v>2.4</v>
      </c>
      <c r="N46" s="29">
        <v>2.4</v>
      </c>
      <c r="O46" s="29">
        <v>2.4</v>
      </c>
      <c r="P46" s="29">
        <v>12.6</v>
      </c>
      <c r="Q46" s="29">
        <v>12.4</v>
      </c>
      <c r="R46" s="29">
        <v>3.46</v>
      </c>
      <c r="S46" s="29">
        <v>3.46</v>
      </c>
      <c r="T46" s="29">
        <v>3.46</v>
      </c>
      <c r="U46" s="29">
        <v>1</v>
      </c>
      <c r="V46" s="29">
        <v>1</v>
      </c>
      <c r="W46" s="29">
        <v>0.1</v>
      </c>
      <c r="X46" s="29">
        <v>0</v>
      </c>
      <c r="Y46" s="29">
        <v>0</v>
      </c>
      <c r="Z46" s="29">
        <v>0</v>
      </c>
      <c r="AD46" s="7"/>
      <c r="AE46" s="6"/>
      <c r="AF46" s="30"/>
      <c r="AG46" s="30"/>
    </row>
    <row r="47" spans="1:33" ht="32.25" thickBot="1" x14ac:dyDescent="0.3">
      <c r="A47" s="27">
        <v>478</v>
      </c>
      <c r="B47" s="28" t="s">
        <v>493</v>
      </c>
      <c r="C47" s="29">
        <v>120</v>
      </c>
      <c r="D47" s="29">
        <v>120</v>
      </c>
      <c r="E47" s="29" t="s">
        <v>232</v>
      </c>
      <c r="F47" s="29" t="s">
        <v>232</v>
      </c>
      <c r="G47" s="29" t="s">
        <v>232</v>
      </c>
      <c r="H47" s="29">
        <v>1</v>
      </c>
      <c r="I47" s="29">
        <v>180</v>
      </c>
      <c r="J47" s="29">
        <v>30</v>
      </c>
      <c r="K47" s="29">
        <v>11.8</v>
      </c>
      <c r="L47" s="29">
        <v>11.6</v>
      </c>
      <c r="M47" s="29">
        <v>2.4</v>
      </c>
      <c r="N47" s="29">
        <v>2.4</v>
      </c>
      <c r="O47" s="29">
        <v>2.4</v>
      </c>
      <c r="P47" s="29">
        <v>12.6</v>
      </c>
      <c r="Q47" s="29">
        <v>12.4</v>
      </c>
      <c r="R47" s="29">
        <v>3.46</v>
      </c>
      <c r="S47" s="29">
        <v>3.46</v>
      </c>
      <c r="T47" s="29">
        <v>3.46</v>
      </c>
      <c r="U47" s="29">
        <v>1</v>
      </c>
      <c r="V47" s="29">
        <v>1</v>
      </c>
      <c r="W47" s="29">
        <v>2.5</v>
      </c>
      <c r="X47" s="29">
        <v>0</v>
      </c>
      <c r="Y47" s="29">
        <v>0</v>
      </c>
      <c r="Z47" s="29">
        <v>0</v>
      </c>
      <c r="AD47" s="7"/>
      <c r="AE47" s="6"/>
      <c r="AF47" s="30"/>
      <c r="AG47" s="30"/>
    </row>
    <row r="48" spans="1:33" ht="32.25" thickBot="1" x14ac:dyDescent="0.3">
      <c r="A48" s="27">
        <v>501</v>
      </c>
      <c r="B48" s="28" t="s">
        <v>494</v>
      </c>
      <c r="C48" s="29">
        <v>120</v>
      </c>
      <c r="D48" s="29">
        <v>120</v>
      </c>
      <c r="E48" s="29" t="s">
        <v>232</v>
      </c>
      <c r="F48" s="29" t="s">
        <v>232</v>
      </c>
      <c r="G48" s="29" t="s">
        <v>232</v>
      </c>
      <c r="H48" s="29">
        <v>1</v>
      </c>
      <c r="I48" s="29">
        <v>180</v>
      </c>
      <c r="J48" s="29">
        <v>30</v>
      </c>
      <c r="K48" s="29">
        <v>11.8</v>
      </c>
      <c r="L48" s="29">
        <v>11.6</v>
      </c>
      <c r="M48" s="29">
        <v>2.4</v>
      </c>
      <c r="N48" s="29">
        <v>2.4</v>
      </c>
      <c r="O48" s="29">
        <v>2.4</v>
      </c>
      <c r="P48" s="29">
        <v>12.6</v>
      </c>
      <c r="Q48" s="29">
        <v>12.4</v>
      </c>
      <c r="R48" s="29">
        <v>3.46</v>
      </c>
      <c r="S48" s="29">
        <v>3.46</v>
      </c>
      <c r="T48" s="29">
        <v>3.46</v>
      </c>
      <c r="U48" s="29">
        <v>1</v>
      </c>
      <c r="V48" s="29">
        <v>104.1</v>
      </c>
      <c r="W48" s="29">
        <v>0.1</v>
      </c>
      <c r="X48" s="29">
        <v>0</v>
      </c>
      <c r="Y48" s="29">
        <v>0</v>
      </c>
      <c r="Z48" s="29">
        <v>0</v>
      </c>
      <c r="AD48" s="6"/>
      <c r="AE48" s="6"/>
      <c r="AF48" s="30"/>
      <c r="AG48" s="30"/>
    </row>
    <row r="49" spans="1:33" ht="32.25" thickBot="1" x14ac:dyDescent="0.3">
      <c r="A49" s="27">
        <v>506</v>
      </c>
      <c r="B49" s="28" t="s">
        <v>429</v>
      </c>
      <c r="C49" s="29">
        <v>120</v>
      </c>
      <c r="D49" s="29">
        <v>120</v>
      </c>
      <c r="E49" s="29" t="s">
        <v>232</v>
      </c>
      <c r="F49" s="29" t="s">
        <v>232</v>
      </c>
      <c r="G49" s="29" t="s">
        <v>232</v>
      </c>
      <c r="H49" s="29">
        <v>1</v>
      </c>
      <c r="I49" s="29">
        <v>180</v>
      </c>
      <c r="J49" s="29">
        <v>30</v>
      </c>
      <c r="K49" s="29">
        <v>11.8</v>
      </c>
      <c r="L49" s="29">
        <v>11.6</v>
      </c>
      <c r="M49" s="29">
        <v>2.4</v>
      </c>
      <c r="N49" s="29">
        <v>2.4</v>
      </c>
      <c r="O49" s="29">
        <v>2.4</v>
      </c>
      <c r="P49" s="29">
        <v>12.6</v>
      </c>
      <c r="Q49" s="29">
        <v>12.4</v>
      </c>
      <c r="R49" s="29">
        <v>3.46</v>
      </c>
      <c r="S49" s="29">
        <v>3.46</v>
      </c>
      <c r="T49" s="29">
        <v>3.46</v>
      </c>
      <c r="U49" s="29">
        <v>1</v>
      </c>
      <c r="V49" s="29">
        <v>106.6</v>
      </c>
      <c r="W49" s="29">
        <v>0.1</v>
      </c>
      <c r="X49" s="29">
        <v>0</v>
      </c>
      <c r="Y49" s="29">
        <v>0</v>
      </c>
      <c r="Z49" s="29">
        <v>0</v>
      </c>
      <c r="AD49" s="6"/>
      <c r="AE49" s="6"/>
      <c r="AF49" s="30"/>
      <c r="AG49" s="30"/>
    </row>
    <row r="50" spans="1:33" ht="32.25" thickBot="1" x14ac:dyDescent="0.3">
      <c r="A50" s="27">
        <v>527</v>
      </c>
      <c r="B50" s="28" t="s">
        <v>495</v>
      </c>
      <c r="C50" s="29">
        <v>120</v>
      </c>
      <c r="D50" s="29">
        <v>120</v>
      </c>
      <c r="E50" s="29" t="s">
        <v>232</v>
      </c>
      <c r="F50" s="29" t="s">
        <v>232</v>
      </c>
      <c r="G50" s="29" t="s">
        <v>232</v>
      </c>
      <c r="H50" s="29">
        <v>1</v>
      </c>
      <c r="I50" s="29">
        <v>300</v>
      </c>
      <c r="J50" s="29">
        <v>30</v>
      </c>
      <c r="K50" s="29" t="s">
        <v>232</v>
      </c>
      <c r="L50" s="29">
        <v>11.6</v>
      </c>
      <c r="M50" s="29" t="s">
        <v>232</v>
      </c>
      <c r="N50" s="29">
        <v>2.4</v>
      </c>
      <c r="O50" s="29">
        <v>2.4</v>
      </c>
      <c r="P50" s="29">
        <v>0.4</v>
      </c>
      <c r="Q50" s="29">
        <v>12.4</v>
      </c>
      <c r="R50" s="29">
        <v>0.4</v>
      </c>
      <c r="S50" s="29">
        <v>3.46</v>
      </c>
      <c r="T50" s="29">
        <v>3.46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D50" s="7"/>
      <c r="AE50" s="7"/>
      <c r="AF50" s="30"/>
      <c r="AG50" s="30"/>
    </row>
    <row r="51" spans="1:33" ht="48" thickBot="1" x14ac:dyDescent="0.3">
      <c r="A51" s="27">
        <v>528</v>
      </c>
      <c r="B51" s="28" t="s">
        <v>496</v>
      </c>
      <c r="C51" s="29">
        <v>120</v>
      </c>
      <c r="D51" s="29">
        <v>120</v>
      </c>
      <c r="E51" s="29" t="s">
        <v>232</v>
      </c>
      <c r="F51" s="29" t="s">
        <v>232</v>
      </c>
      <c r="G51" s="29" t="s">
        <v>232</v>
      </c>
      <c r="H51" s="29">
        <v>1</v>
      </c>
      <c r="I51" s="29">
        <v>300</v>
      </c>
      <c r="J51" s="29">
        <v>30</v>
      </c>
      <c r="K51" s="29" t="s">
        <v>232</v>
      </c>
      <c r="L51" s="29">
        <v>11.6</v>
      </c>
      <c r="M51" s="29" t="s">
        <v>232</v>
      </c>
      <c r="N51" s="29">
        <v>2.4</v>
      </c>
      <c r="O51" s="29">
        <v>2.4</v>
      </c>
      <c r="P51" s="29">
        <v>0.4</v>
      </c>
      <c r="Q51" s="29">
        <v>12.4</v>
      </c>
      <c r="R51" s="29">
        <v>0.4</v>
      </c>
      <c r="S51" s="29">
        <v>3.46</v>
      </c>
      <c r="T51" s="29">
        <v>3.46</v>
      </c>
      <c r="U51" s="29">
        <v>1</v>
      </c>
      <c r="V51" s="29">
        <v>1</v>
      </c>
      <c r="W51" s="29">
        <v>2.5</v>
      </c>
      <c r="X51" s="29">
        <v>0</v>
      </c>
      <c r="Y51" s="29">
        <v>0</v>
      </c>
      <c r="Z51" s="29">
        <v>0</v>
      </c>
      <c r="AD51" s="7"/>
      <c r="AE51" s="6"/>
      <c r="AF51" s="30"/>
      <c r="AG51" s="30"/>
    </row>
    <row r="52" spans="1:33" ht="48" thickBot="1" x14ac:dyDescent="0.3">
      <c r="A52" s="27">
        <v>529</v>
      </c>
      <c r="B52" s="28" t="s">
        <v>497</v>
      </c>
      <c r="C52" s="29">
        <v>120</v>
      </c>
      <c r="D52" s="29">
        <v>120</v>
      </c>
      <c r="E52" s="29" t="s">
        <v>232</v>
      </c>
      <c r="F52" s="29" t="s">
        <v>232</v>
      </c>
      <c r="G52" s="29" t="s">
        <v>232</v>
      </c>
      <c r="H52" s="29">
        <v>1</v>
      </c>
      <c r="I52" s="29">
        <v>300</v>
      </c>
      <c r="J52" s="29">
        <v>30</v>
      </c>
      <c r="K52" s="29" t="s">
        <v>232</v>
      </c>
      <c r="L52" s="29">
        <v>11.6</v>
      </c>
      <c r="M52" s="29" t="s">
        <v>232</v>
      </c>
      <c r="N52" s="29">
        <v>2.4</v>
      </c>
      <c r="O52" s="29">
        <v>2.4</v>
      </c>
      <c r="P52" s="29">
        <v>0.4</v>
      </c>
      <c r="Q52" s="29">
        <v>12.4</v>
      </c>
      <c r="R52" s="29">
        <v>0.4</v>
      </c>
      <c r="S52" s="29">
        <v>3.46</v>
      </c>
      <c r="T52" s="29">
        <v>3.46</v>
      </c>
      <c r="U52" s="29">
        <v>1</v>
      </c>
      <c r="V52" s="29">
        <v>1</v>
      </c>
      <c r="W52" s="29">
        <v>0.1</v>
      </c>
      <c r="X52" s="29">
        <v>0</v>
      </c>
      <c r="Y52" s="29">
        <v>0</v>
      </c>
      <c r="Z52" s="29">
        <v>0</v>
      </c>
      <c r="AD52" s="7"/>
      <c r="AE52" s="6"/>
      <c r="AF52" s="30"/>
      <c r="AG52" s="30"/>
    </row>
    <row r="53" spans="1:33" ht="32.25" thickBot="1" x14ac:dyDescent="0.3">
      <c r="A53" s="27">
        <v>534</v>
      </c>
      <c r="B53" s="28" t="s">
        <v>495</v>
      </c>
      <c r="C53" s="29">
        <v>120</v>
      </c>
      <c r="D53" s="29">
        <v>120</v>
      </c>
      <c r="E53" s="29" t="s">
        <v>232</v>
      </c>
      <c r="F53" s="29" t="s">
        <v>232</v>
      </c>
      <c r="G53" s="29" t="s">
        <v>232</v>
      </c>
      <c r="H53" s="29">
        <v>1</v>
      </c>
      <c r="I53" s="29">
        <v>300</v>
      </c>
      <c r="J53" s="29">
        <v>30</v>
      </c>
      <c r="K53" s="29">
        <v>12.12</v>
      </c>
      <c r="L53" s="29">
        <v>11.6</v>
      </c>
      <c r="M53" s="29">
        <v>2.4</v>
      </c>
      <c r="N53" s="29">
        <v>2.4</v>
      </c>
      <c r="O53" s="29">
        <v>2.4</v>
      </c>
      <c r="P53" s="29">
        <v>12.35</v>
      </c>
      <c r="Q53" s="29">
        <v>12.4</v>
      </c>
      <c r="R53" s="29">
        <v>3.46</v>
      </c>
      <c r="S53" s="29">
        <v>3.46</v>
      </c>
      <c r="T53" s="29">
        <v>3.46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D53" s="7"/>
      <c r="AE53" s="7"/>
      <c r="AF53" s="30"/>
      <c r="AG53" s="30"/>
    </row>
    <row r="54" spans="1:33" ht="32.25" thickBot="1" x14ac:dyDescent="0.3">
      <c r="A54" s="27">
        <v>539</v>
      </c>
      <c r="B54" s="28" t="s">
        <v>395</v>
      </c>
      <c r="C54" s="29">
        <v>120</v>
      </c>
      <c r="D54" s="29">
        <v>120</v>
      </c>
      <c r="E54" s="29" t="s">
        <v>232</v>
      </c>
      <c r="F54" s="29" t="s">
        <v>232</v>
      </c>
      <c r="G54" s="29" t="s">
        <v>232</v>
      </c>
      <c r="H54" s="29">
        <v>1</v>
      </c>
      <c r="I54" s="29">
        <v>300</v>
      </c>
      <c r="J54" s="29">
        <v>30</v>
      </c>
      <c r="K54" s="29">
        <v>11.8</v>
      </c>
      <c r="L54" s="29">
        <v>11.6</v>
      </c>
      <c r="M54" s="29">
        <v>2.4</v>
      </c>
      <c r="N54" s="29">
        <v>2.4</v>
      </c>
      <c r="O54" s="29">
        <v>2.4</v>
      </c>
      <c r="P54" s="29">
        <v>12.6</v>
      </c>
      <c r="Q54" s="29">
        <v>12.4</v>
      </c>
      <c r="R54" s="29">
        <v>3.46</v>
      </c>
      <c r="S54" s="29">
        <v>3.46</v>
      </c>
      <c r="T54" s="29">
        <v>3.46</v>
      </c>
      <c r="U54" s="29">
        <v>1</v>
      </c>
      <c r="V54" s="29">
        <v>1</v>
      </c>
      <c r="W54" s="29">
        <v>0.1</v>
      </c>
      <c r="X54" s="29">
        <v>0</v>
      </c>
      <c r="Y54" s="29">
        <v>0</v>
      </c>
      <c r="Z54" s="29">
        <v>0</v>
      </c>
      <c r="AD54" s="7"/>
      <c r="AE54" s="6"/>
      <c r="AF54" s="30"/>
      <c r="AG54" s="30"/>
    </row>
    <row r="55" spans="1:33" ht="32.25" thickBot="1" x14ac:dyDescent="0.3">
      <c r="A55" s="27">
        <v>540</v>
      </c>
      <c r="B55" s="28" t="s">
        <v>498</v>
      </c>
      <c r="C55" s="29">
        <v>120</v>
      </c>
      <c r="D55" s="29">
        <v>120</v>
      </c>
      <c r="E55" s="29" t="s">
        <v>232</v>
      </c>
      <c r="F55" s="29" t="s">
        <v>232</v>
      </c>
      <c r="G55" s="29" t="s">
        <v>232</v>
      </c>
      <c r="H55" s="29">
        <v>1</v>
      </c>
      <c r="I55" s="29">
        <v>300</v>
      </c>
      <c r="J55" s="29">
        <v>30</v>
      </c>
      <c r="K55" s="29">
        <v>11.8</v>
      </c>
      <c r="L55" s="29">
        <v>11.6</v>
      </c>
      <c r="M55" s="29">
        <v>2.4</v>
      </c>
      <c r="N55" s="29">
        <v>2.4</v>
      </c>
      <c r="O55" s="29">
        <v>2.4</v>
      </c>
      <c r="P55" s="29">
        <v>12.6</v>
      </c>
      <c r="Q55" s="29">
        <v>12.4</v>
      </c>
      <c r="R55" s="29">
        <v>3.46</v>
      </c>
      <c r="S55" s="29">
        <v>3.46</v>
      </c>
      <c r="T55" s="29">
        <v>3.46</v>
      </c>
      <c r="U55" s="29">
        <v>1</v>
      </c>
      <c r="V55" s="29">
        <v>1</v>
      </c>
      <c r="W55" s="29">
        <v>2.5</v>
      </c>
      <c r="X55" s="29">
        <v>0</v>
      </c>
      <c r="Y55" s="29">
        <v>0</v>
      </c>
      <c r="Z55" s="29">
        <v>0</v>
      </c>
      <c r="AD55" s="7"/>
      <c r="AE55" s="6"/>
      <c r="AF55" s="30"/>
      <c r="AG55" s="30"/>
    </row>
    <row r="56" spans="1:33" ht="32.25" thickBot="1" x14ac:dyDescent="0.3">
      <c r="A56" s="27">
        <v>563</v>
      </c>
      <c r="B56" s="28" t="s">
        <v>499</v>
      </c>
      <c r="C56" s="29">
        <v>120</v>
      </c>
      <c r="D56" s="29">
        <v>120</v>
      </c>
      <c r="E56" s="29" t="s">
        <v>232</v>
      </c>
      <c r="F56" s="29" t="s">
        <v>232</v>
      </c>
      <c r="G56" s="29" t="s">
        <v>232</v>
      </c>
      <c r="H56" s="29">
        <v>1</v>
      </c>
      <c r="I56" s="29">
        <v>300</v>
      </c>
      <c r="J56" s="29">
        <v>30</v>
      </c>
      <c r="K56" s="29">
        <v>11.8</v>
      </c>
      <c r="L56" s="29">
        <v>11.6</v>
      </c>
      <c r="M56" s="29">
        <v>2.4</v>
      </c>
      <c r="N56" s="29">
        <v>2.4</v>
      </c>
      <c r="O56" s="29">
        <v>2.4</v>
      </c>
      <c r="P56" s="29">
        <v>12.6</v>
      </c>
      <c r="Q56" s="29">
        <v>12.4</v>
      </c>
      <c r="R56" s="29">
        <v>3.46</v>
      </c>
      <c r="S56" s="29">
        <v>3.46</v>
      </c>
      <c r="T56" s="29">
        <v>3.46</v>
      </c>
      <c r="U56" s="29">
        <v>1</v>
      </c>
      <c r="V56" s="29">
        <v>104.1</v>
      </c>
      <c r="W56" s="29">
        <v>0.1</v>
      </c>
      <c r="X56" s="29">
        <v>0</v>
      </c>
      <c r="Y56" s="29">
        <v>0</v>
      </c>
      <c r="Z56" s="29">
        <v>0</v>
      </c>
      <c r="AD56" s="6"/>
      <c r="AE56" s="6"/>
      <c r="AF56" s="30"/>
      <c r="AG56" s="30"/>
    </row>
    <row r="57" spans="1:33" ht="32.25" thickBot="1" x14ac:dyDescent="0.3">
      <c r="A57" s="27">
        <v>568</v>
      </c>
      <c r="B57" s="28" t="s">
        <v>430</v>
      </c>
      <c r="C57" s="29">
        <v>120</v>
      </c>
      <c r="D57" s="29">
        <v>120</v>
      </c>
      <c r="E57" s="29" t="s">
        <v>232</v>
      </c>
      <c r="F57" s="29" t="s">
        <v>232</v>
      </c>
      <c r="G57" s="29" t="s">
        <v>232</v>
      </c>
      <c r="H57" s="29">
        <v>1</v>
      </c>
      <c r="I57" s="29">
        <v>300</v>
      </c>
      <c r="J57" s="29">
        <v>30</v>
      </c>
      <c r="K57" s="29">
        <v>11.8</v>
      </c>
      <c r="L57" s="29">
        <v>11.6</v>
      </c>
      <c r="M57" s="29">
        <v>2.4</v>
      </c>
      <c r="N57" s="29">
        <v>2.4</v>
      </c>
      <c r="O57" s="29">
        <v>2.4</v>
      </c>
      <c r="P57" s="29">
        <v>12.6</v>
      </c>
      <c r="Q57" s="29">
        <v>12.4</v>
      </c>
      <c r="R57" s="29">
        <v>3.46</v>
      </c>
      <c r="S57" s="29">
        <v>3.46</v>
      </c>
      <c r="T57" s="29">
        <v>3.46</v>
      </c>
      <c r="U57" s="29">
        <v>1</v>
      </c>
      <c r="V57" s="29">
        <v>106.6</v>
      </c>
      <c r="W57" s="29">
        <v>0.1</v>
      </c>
      <c r="X57" s="29">
        <v>0</v>
      </c>
      <c r="Y57" s="29">
        <v>0</v>
      </c>
      <c r="Z57" s="29">
        <v>0</v>
      </c>
      <c r="AD57" s="6"/>
      <c r="AE57" s="6"/>
      <c r="AF57" s="30"/>
      <c r="AG57" s="30"/>
    </row>
    <row r="58" spans="1:33" ht="36.75" x14ac:dyDescent="0.25">
      <c r="C58" s="33">
        <f>SUM(C2:C57)/56/C57</f>
        <v>1</v>
      </c>
      <c r="D58" s="33">
        <f t="shared" ref="D58:T58" si="0">SUM(D2:D57)/56/D57</f>
        <v>1</v>
      </c>
      <c r="E58" s="33"/>
      <c r="F58" s="33"/>
      <c r="G58" s="33"/>
      <c r="H58" s="33"/>
      <c r="I58" s="33"/>
      <c r="J58" s="33"/>
      <c r="K58" s="33"/>
      <c r="L58" s="33">
        <f t="shared" si="0"/>
        <v>1.0000000000000009</v>
      </c>
      <c r="M58" s="33"/>
      <c r="N58" s="33">
        <f t="shared" si="0"/>
        <v>1.0000000000000011</v>
      </c>
      <c r="O58" s="33">
        <f t="shared" si="0"/>
        <v>1.0000000000000011</v>
      </c>
      <c r="P58" s="33"/>
      <c r="Q58" s="33">
        <f t="shared" si="0"/>
        <v>0.999999999999999</v>
      </c>
      <c r="R58" s="33"/>
      <c r="S58" s="33">
        <f t="shared" si="0"/>
        <v>1.0000000000000002</v>
      </c>
      <c r="T58" s="33">
        <f t="shared" si="0"/>
        <v>1.0000000000000002</v>
      </c>
      <c r="U58" s="33"/>
      <c r="V58" s="33"/>
      <c r="W58" s="33"/>
      <c r="X58" s="33"/>
      <c r="Y58" s="33"/>
      <c r="Z58" s="33"/>
    </row>
    <row r="61" spans="1:33" x14ac:dyDescent="0.25">
      <c r="B61" s="58" t="s">
        <v>653</v>
      </c>
      <c r="C61" s="59"/>
    </row>
  </sheetData>
  <mergeCells count="1">
    <mergeCell ref="B61:C61"/>
  </mergeCells>
  <phoneticPr fontId="2" type="noConversion"/>
  <hyperlinks>
    <hyperlink ref="B61" location="總表!A1" display="Back to List"/>
    <hyperlink ref="B61:C61" location="總表!A1" display="Back to Lis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73" workbookViewId="0">
      <selection activeCell="B77" sqref="B77:C77"/>
    </sheetView>
  </sheetViews>
  <sheetFormatPr defaultRowHeight="16.5" x14ac:dyDescent="0.25"/>
  <cols>
    <col min="3" max="3" width="9.75" bestFit="1" customWidth="1"/>
  </cols>
  <sheetData>
    <row r="1" spans="1:17" ht="48" thickBot="1" x14ac:dyDescent="0.3">
      <c r="A1" s="25" t="s">
        <v>1</v>
      </c>
      <c r="B1" s="26" t="s">
        <v>335</v>
      </c>
      <c r="C1" s="26" t="s">
        <v>501</v>
      </c>
      <c r="D1" s="26" t="s">
        <v>502</v>
      </c>
      <c r="E1" s="26" t="s">
        <v>503</v>
      </c>
      <c r="F1" s="26" t="s">
        <v>504</v>
      </c>
      <c r="G1" s="26" t="s">
        <v>505</v>
      </c>
      <c r="H1" s="26" t="s">
        <v>506</v>
      </c>
      <c r="I1" s="26" t="s">
        <v>507</v>
      </c>
      <c r="J1" s="26" t="s">
        <v>508</v>
      </c>
      <c r="K1" s="26" t="s">
        <v>509</v>
      </c>
      <c r="L1" s="26" t="s">
        <v>510</v>
      </c>
      <c r="M1" s="26" t="s">
        <v>511</v>
      </c>
      <c r="N1" s="26" t="s">
        <v>512</v>
      </c>
      <c r="O1" s="26" t="s">
        <v>513</v>
      </c>
      <c r="P1" s="26" t="s">
        <v>514</v>
      </c>
      <c r="Q1" s="26" t="s">
        <v>515</v>
      </c>
    </row>
    <row r="2" spans="1:17" ht="48" thickBot="1" x14ac:dyDescent="0.3">
      <c r="A2" s="27">
        <v>622</v>
      </c>
      <c r="B2" s="28" t="s">
        <v>516</v>
      </c>
      <c r="C2" s="29">
        <v>12.8</v>
      </c>
      <c r="D2" s="29">
        <v>12.6</v>
      </c>
      <c r="E2" s="29">
        <v>3.46</v>
      </c>
      <c r="F2" s="29">
        <v>3.46</v>
      </c>
      <c r="G2" s="29">
        <v>3.46</v>
      </c>
      <c r="H2" s="29">
        <v>11.6</v>
      </c>
      <c r="I2" s="29">
        <v>11.4</v>
      </c>
      <c r="J2" s="29">
        <v>2.4</v>
      </c>
      <c r="K2" s="29" t="s">
        <v>232</v>
      </c>
      <c r="L2" s="29" t="s">
        <v>232</v>
      </c>
      <c r="M2" s="29">
        <v>0</v>
      </c>
      <c r="N2" s="29">
        <v>47</v>
      </c>
      <c r="O2" s="29">
        <v>1</v>
      </c>
      <c r="P2" s="29">
        <v>0</v>
      </c>
      <c r="Q2" s="29">
        <v>100</v>
      </c>
    </row>
    <row r="3" spans="1:17" ht="48" thickBot="1" x14ac:dyDescent="0.3">
      <c r="A3" s="27">
        <v>624</v>
      </c>
      <c r="B3" s="28" t="s">
        <v>517</v>
      </c>
      <c r="C3" s="29">
        <v>12.8</v>
      </c>
      <c r="D3" s="29">
        <v>12.6</v>
      </c>
      <c r="E3" s="29">
        <v>3.46</v>
      </c>
      <c r="F3" s="29">
        <v>3.46</v>
      </c>
      <c r="G3" s="29">
        <v>3.46</v>
      </c>
      <c r="H3" s="29">
        <v>11.6</v>
      </c>
      <c r="I3" s="29">
        <v>11.4</v>
      </c>
      <c r="J3" s="29">
        <v>2.4</v>
      </c>
      <c r="K3" s="29" t="s">
        <v>232</v>
      </c>
      <c r="L3" s="29" t="s">
        <v>232</v>
      </c>
      <c r="M3" s="29">
        <v>0</v>
      </c>
      <c r="N3" s="29">
        <v>47</v>
      </c>
      <c r="O3" s="29">
        <v>1</v>
      </c>
      <c r="P3" s="29">
        <v>45</v>
      </c>
      <c r="Q3" s="29">
        <v>100</v>
      </c>
    </row>
    <row r="4" spans="1:17" ht="48" thickBot="1" x14ac:dyDescent="0.3">
      <c r="A4" s="27">
        <v>626</v>
      </c>
      <c r="B4" s="28" t="s">
        <v>518</v>
      </c>
      <c r="C4" s="29">
        <v>12.8</v>
      </c>
      <c r="D4" s="29">
        <v>12.6</v>
      </c>
      <c r="E4" s="29">
        <v>3.46</v>
      </c>
      <c r="F4" s="29">
        <v>3.46</v>
      </c>
      <c r="G4" s="29">
        <v>3.46</v>
      </c>
      <c r="H4" s="29">
        <v>11.6</v>
      </c>
      <c r="I4" s="29">
        <v>11.4</v>
      </c>
      <c r="J4" s="29">
        <v>2.4</v>
      </c>
      <c r="K4" s="29" t="s">
        <v>232</v>
      </c>
      <c r="L4" s="29" t="s">
        <v>232</v>
      </c>
      <c r="M4" s="29">
        <v>0</v>
      </c>
      <c r="N4" s="29">
        <v>47</v>
      </c>
      <c r="O4" s="29">
        <v>1</v>
      </c>
      <c r="P4" s="29">
        <v>90</v>
      </c>
      <c r="Q4" s="29">
        <v>100</v>
      </c>
    </row>
    <row r="5" spans="1:17" ht="48" thickBot="1" x14ac:dyDescent="0.3">
      <c r="A5" s="27">
        <v>628</v>
      </c>
      <c r="B5" s="28" t="s">
        <v>519</v>
      </c>
      <c r="C5" s="29">
        <v>12.8</v>
      </c>
      <c r="D5" s="29">
        <v>12.6</v>
      </c>
      <c r="E5" s="29">
        <v>3.46</v>
      </c>
      <c r="F5" s="29">
        <v>3.46</v>
      </c>
      <c r="G5" s="29">
        <v>3.46</v>
      </c>
      <c r="H5" s="29">
        <v>11.6</v>
      </c>
      <c r="I5" s="29">
        <v>11.4</v>
      </c>
      <c r="J5" s="29">
        <v>2.4</v>
      </c>
      <c r="K5" s="29" t="s">
        <v>232</v>
      </c>
      <c r="L5" s="29" t="s">
        <v>232</v>
      </c>
      <c r="M5" s="29">
        <v>0</v>
      </c>
      <c r="N5" s="29">
        <v>47</v>
      </c>
      <c r="O5" s="29">
        <v>1</v>
      </c>
      <c r="P5" s="29">
        <v>135</v>
      </c>
      <c r="Q5" s="29">
        <v>100</v>
      </c>
    </row>
    <row r="6" spans="1:17" ht="48" thickBot="1" x14ac:dyDescent="0.3">
      <c r="A6" s="27">
        <v>630</v>
      </c>
      <c r="B6" s="28" t="s">
        <v>520</v>
      </c>
      <c r="C6" s="29">
        <v>12.8</v>
      </c>
      <c r="D6" s="29">
        <v>12.6</v>
      </c>
      <c r="E6" s="29">
        <v>3.46</v>
      </c>
      <c r="F6" s="29">
        <v>3.46</v>
      </c>
      <c r="G6" s="29">
        <v>3.46</v>
      </c>
      <c r="H6" s="29">
        <v>11.6</v>
      </c>
      <c r="I6" s="29">
        <v>11.4</v>
      </c>
      <c r="J6" s="29">
        <v>2.4</v>
      </c>
      <c r="K6" s="29" t="s">
        <v>232</v>
      </c>
      <c r="L6" s="29" t="s">
        <v>232</v>
      </c>
      <c r="M6" s="29">
        <v>0</v>
      </c>
      <c r="N6" s="29">
        <v>47</v>
      </c>
      <c r="O6" s="29">
        <v>1</v>
      </c>
      <c r="P6" s="29">
        <v>225</v>
      </c>
      <c r="Q6" s="29">
        <v>100</v>
      </c>
    </row>
    <row r="7" spans="1:17" ht="48" thickBot="1" x14ac:dyDescent="0.3">
      <c r="A7" s="27">
        <v>632</v>
      </c>
      <c r="B7" s="28" t="s">
        <v>521</v>
      </c>
      <c r="C7" s="29">
        <v>12.8</v>
      </c>
      <c r="D7" s="29">
        <v>12.6</v>
      </c>
      <c r="E7" s="29">
        <v>3.46</v>
      </c>
      <c r="F7" s="29">
        <v>3.46</v>
      </c>
      <c r="G7" s="29">
        <v>3.46</v>
      </c>
      <c r="H7" s="29">
        <v>11.6</v>
      </c>
      <c r="I7" s="29">
        <v>11.4</v>
      </c>
      <c r="J7" s="29">
        <v>2.4</v>
      </c>
      <c r="K7" s="29" t="s">
        <v>232</v>
      </c>
      <c r="L7" s="29" t="s">
        <v>232</v>
      </c>
      <c r="M7" s="29">
        <v>0</v>
      </c>
      <c r="N7" s="29">
        <v>47</v>
      </c>
      <c r="O7" s="29">
        <v>1</v>
      </c>
      <c r="P7" s="29">
        <v>270</v>
      </c>
      <c r="Q7" s="29">
        <v>100</v>
      </c>
    </row>
    <row r="8" spans="1:17" ht="48" thickBot="1" x14ac:dyDescent="0.3">
      <c r="A8" s="27">
        <v>634</v>
      </c>
      <c r="B8" s="28" t="s">
        <v>522</v>
      </c>
      <c r="C8" s="29">
        <v>12.8</v>
      </c>
      <c r="D8" s="29">
        <v>12.6</v>
      </c>
      <c r="E8" s="29">
        <v>3.46</v>
      </c>
      <c r="F8" s="29">
        <v>3.46</v>
      </c>
      <c r="G8" s="29">
        <v>3.46</v>
      </c>
      <c r="H8" s="29">
        <v>11.6</v>
      </c>
      <c r="I8" s="29">
        <v>11.4</v>
      </c>
      <c r="J8" s="29">
        <v>2.4</v>
      </c>
      <c r="K8" s="29" t="s">
        <v>232</v>
      </c>
      <c r="L8" s="29" t="s">
        <v>232</v>
      </c>
      <c r="M8" s="29">
        <v>0</v>
      </c>
      <c r="N8" s="29">
        <v>47</v>
      </c>
      <c r="O8" s="29">
        <v>1</v>
      </c>
      <c r="P8" s="29">
        <v>315</v>
      </c>
      <c r="Q8" s="29">
        <v>100</v>
      </c>
    </row>
    <row r="9" spans="1:17" ht="48" thickBot="1" x14ac:dyDescent="0.3">
      <c r="A9" s="27">
        <v>639</v>
      </c>
      <c r="B9" s="28" t="s">
        <v>523</v>
      </c>
      <c r="C9" s="29">
        <v>12.8</v>
      </c>
      <c r="D9" s="29">
        <v>12.6</v>
      </c>
      <c r="E9" s="29">
        <v>3.46</v>
      </c>
      <c r="F9" s="29">
        <v>3.46</v>
      </c>
      <c r="G9" s="29">
        <v>3.46</v>
      </c>
      <c r="H9" s="29">
        <v>11.6</v>
      </c>
      <c r="I9" s="29">
        <v>11.4</v>
      </c>
      <c r="J9" s="29">
        <v>2.4</v>
      </c>
      <c r="K9" s="29" t="s">
        <v>232</v>
      </c>
      <c r="L9" s="29" t="s">
        <v>232</v>
      </c>
      <c r="M9" s="29">
        <v>0</v>
      </c>
      <c r="N9" s="29">
        <v>63</v>
      </c>
      <c r="O9" s="29">
        <v>1</v>
      </c>
      <c r="P9" s="29">
        <v>0</v>
      </c>
      <c r="Q9" s="29">
        <v>100</v>
      </c>
    </row>
    <row r="10" spans="1:17" ht="48" thickBot="1" x14ac:dyDescent="0.3">
      <c r="A10" s="27">
        <v>641</v>
      </c>
      <c r="B10" s="28" t="s">
        <v>524</v>
      </c>
      <c r="C10" s="29">
        <v>12.8</v>
      </c>
      <c r="D10" s="29">
        <v>12.6</v>
      </c>
      <c r="E10" s="29">
        <v>3.46</v>
      </c>
      <c r="F10" s="29">
        <v>3.46</v>
      </c>
      <c r="G10" s="29">
        <v>3.46</v>
      </c>
      <c r="H10" s="29">
        <v>11.6</v>
      </c>
      <c r="I10" s="29">
        <v>11.4</v>
      </c>
      <c r="J10" s="29">
        <v>2.4</v>
      </c>
      <c r="K10" s="29" t="s">
        <v>232</v>
      </c>
      <c r="L10" s="29" t="s">
        <v>232</v>
      </c>
      <c r="M10" s="29">
        <v>0</v>
      </c>
      <c r="N10" s="29">
        <v>63</v>
      </c>
      <c r="O10" s="29">
        <v>1</v>
      </c>
      <c r="P10" s="29">
        <v>45</v>
      </c>
      <c r="Q10" s="29">
        <v>100</v>
      </c>
    </row>
    <row r="11" spans="1:17" ht="48" thickBot="1" x14ac:dyDescent="0.3">
      <c r="A11" s="27">
        <v>643</v>
      </c>
      <c r="B11" s="28" t="s">
        <v>525</v>
      </c>
      <c r="C11" s="29">
        <v>12.8</v>
      </c>
      <c r="D11" s="29">
        <v>12.6</v>
      </c>
      <c r="E11" s="29">
        <v>3.46</v>
      </c>
      <c r="F11" s="29">
        <v>3.46</v>
      </c>
      <c r="G11" s="29">
        <v>3.46</v>
      </c>
      <c r="H11" s="29">
        <v>11.6</v>
      </c>
      <c r="I11" s="29">
        <v>11.4</v>
      </c>
      <c r="J11" s="29">
        <v>2.4</v>
      </c>
      <c r="K11" s="29" t="s">
        <v>232</v>
      </c>
      <c r="L11" s="29" t="s">
        <v>232</v>
      </c>
      <c r="M11" s="29">
        <v>0</v>
      </c>
      <c r="N11" s="29">
        <v>63</v>
      </c>
      <c r="O11" s="29">
        <v>1</v>
      </c>
      <c r="P11" s="29">
        <v>90</v>
      </c>
      <c r="Q11" s="29">
        <v>100</v>
      </c>
    </row>
    <row r="12" spans="1:17" ht="48" thickBot="1" x14ac:dyDescent="0.3">
      <c r="A12" s="27">
        <v>645</v>
      </c>
      <c r="B12" s="28" t="s">
        <v>526</v>
      </c>
      <c r="C12" s="29">
        <v>12.8</v>
      </c>
      <c r="D12" s="29">
        <v>12.6</v>
      </c>
      <c r="E12" s="29">
        <v>3.46</v>
      </c>
      <c r="F12" s="29">
        <v>3.46</v>
      </c>
      <c r="G12" s="29">
        <v>3.46</v>
      </c>
      <c r="H12" s="29">
        <v>11.6</v>
      </c>
      <c r="I12" s="29">
        <v>11.4</v>
      </c>
      <c r="J12" s="29">
        <v>2.4</v>
      </c>
      <c r="K12" s="29" t="s">
        <v>232</v>
      </c>
      <c r="L12" s="29" t="s">
        <v>232</v>
      </c>
      <c r="M12" s="29">
        <v>0</v>
      </c>
      <c r="N12" s="29">
        <v>63</v>
      </c>
      <c r="O12" s="29">
        <v>1</v>
      </c>
      <c r="P12" s="29">
        <v>135</v>
      </c>
      <c r="Q12" s="29">
        <v>100</v>
      </c>
    </row>
    <row r="13" spans="1:17" ht="48" thickBot="1" x14ac:dyDescent="0.3">
      <c r="A13" s="27">
        <v>647</v>
      </c>
      <c r="B13" s="28" t="s">
        <v>527</v>
      </c>
      <c r="C13" s="29">
        <v>12.8</v>
      </c>
      <c r="D13" s="29">
        <v>12.6</v>
      </c>
      <c r="E13" s="29">
        <v>3.46</v>
      </c>
      <c r="F13" s="29">
        <v>3.46</v>
      </c>
      <c r="G13" s="29">
        <v>3.46</v>
      </c>
      <c r="H13" s="29">
        <v>11.6</v>
      </c>
      <c r="I13" s="29">
        <v>11.4</v>
      </c>
      <c r="J13" s="29">
        <v>2.4</v>
      </c>
      <c r="K13" s="29" t="s">
        <v>232</v>
      </c>
      <c r="L13" s="29" t="s">
        <v>232</v>
      </c>
      <c r="M13" s="29">
        <v>0</v>
      </c>
      <c r="N13" s="29">
        <v>63</v>
      </c>
      <c r="O13" s="29">
        <v>1</v>
      </c>
      <c r="P13" s="29">
        <v>225</v>
      </c>
      <c r="Q13" s="29">
        <v>100</v>
      </c>
    </row>
    <row r="14" spans="1:17" ht="48" thickBot="1" x14ac:dyDescent="0.3">
      <c r="A14" s="27">
        <v>649</v>
      </c>
      <c r="B14" s="28" t="s">
        <v>528</v>
      </c>
      <c r="C14" s="29">
        <v>12.8</v>
      </c>
      <c r="D14" s="29">
        <v>12.6</v>
      </c>
      <c r="E14" s="29">
        <v>3.46</v>
      </c>
      <c r="F14" s="29">
        <v>3.46</v>
      </c>
      <c r="G14" s="29">
        <v>3.46</v>
      </c>
      <c r="H14" s="29">
        <v>11.6</v>
      </c>
      <c r="I14" s="29">
        <v>11.4</v>
      </c>
      <c r="J14" s="29">
        <v>2.4</v>
      </c>
      <c r="K14" s="29" t="s">
        <v>232</v>
      </c>
      <c r="L14" s="29" t="s">
        <v>232</v>
      </c>
      <c r="M14" s="29">
        <v>0</v>
      </c>
      <c r="N14" s="29">
        <v>63</v>
      </c>
      <c r="O14" s="29">
        <v>1</v>
      </c>
      <c r="P14" s="29">
        <v>270</v>
      </c>
      <c r="Q14" s="29">
        <v>100</v>
      </c>
    </row>
    <row r="15" spans="1:17" ht="48" thickBot="1" x14ac:dyDescent="0.3">
      <c r="A15" s="27">
        <v>651</v>
      </c>
      <c r="B15" s="28" t="s">
        <v>529</v>
      </c>
      <c r="C15" s="29">
        <v>12.8</v>
      </c>
      <c r="D15" s="29">
        <v>12.6</v>
      </c>
      <c r="E15" s="29">
        <v>3.46</v>
      </c>
      <c r="F15" s="29">
        <v>3.46</v>
      </c>
      <c r="G15" s="29">
        <v>3.46</v>
      </c>
      <c r="H15" s="29">
        <v>11.6</v>
      </c>
      <c r="I15" s="29">
        <v>11.4</v>
      </c>
      <c r="J15" s="29">
        <v>2.4</v>
      </c>
      <c r="K15" s="29" t="s">
        <v>232</v>
      </c>
      <c r="L15" s="29" t="s">
        <v>232</v>
      </c>
      <c r="M15" s="29">
        <v>0</v>
      </c>
      <c r="N15" s="29">
        <v>63</v>
      </c>
      <c r="O15" s="29">
        <v>1</v>
      </c>
      <c r="P15" s="29">
        <v>315</v>
      </c>
      <c r="Q15" s="29">
        <v>100</v>
      </c>
    </row>
    <row r="16" spans="1:17" ht="48" thickBot="1" x14ac:dyDescent="0.3">
      <c r="A16" s="27">
        <v>656</v>
      </c>
      <c r="B16" s="28" t="s">
        <v>530</v>
      </c>
      <c r="C16" s="29">
        <v>12.8</v>
      </c>
      <c r="D16" s="29">
        <v>12.6</v>
      </c>
      <c r="E16" s="29">
        <v>3.46</v>
      </c>
      <c r="F16" s="29">
        <v>3.46</v>
      </c>
      <c r="G16" s="29">
        <v>3.46</v>
      </c>
      <c r="H16" s="29">
        <v>11.6</v>
      </c>
      <c r="I16" s="29">
        <v>11.4</v>
      </c>
      <c r="J16" s="29">
        <v>2.4</v>
      </c>
      <c r="K16" s="29" t="s">
        <v>232</v>
      </c>
      <c r="L16" s="29" t="s">
        <v>232</v>
      </c>
      <c r="M16" s="29">
        <v>0</v>
      </c>
      <c r="N16" s="29">
        <v>47</v>
      </c>
      <c r="O16" s="29">
        <v>1</v>
      </c>
      <c r="P16" s="29">
        <v>0</v>
      </c>
      <c r="Q16" s="29">
        <v>100</v>
      </c>
    </row>
    <row r="17" spans="1:17" ht="48" thickBot="1" x14ac:dyDescent="0.3">
      <c r="A17" s="27">
        <v>658</v>
      </c>
      <c r="B17" s="28" t="s">
        <v>531</v>
      </c>
      <c r="C17" s="29">
        <v>12.8</v>
      </c>
      <c r="D17" s="29">
        <v>12.6</v>
      </c>
      <c r="E17" s="29">
        <v>3.46</v>
      </c>
      <c r="F17" s="29">
        <v>3.46</v>
      </c>
      <c r="G17" s="29">
        <v>3.46</v>
      </c>
      <c r="H17" s="29">
        <v>11.6</v>
      </c>
      <c r="I17" s="29">
        <v>11.4</v>
      </c>
      <c r="J17" s="29">
        <v>2.4</v>
      </c>
      <c r="K17" s="29" t="s">
        <v>232</v>
      </c>
      <c r="L17" s="29" t="s">
        <v>232</v>
      </c>
      <c r="M17" s="29">
        <v>0</v>
      </c>
      <c r="N17" s="29">
        <v>47</v>
      </c>
      <c r="O17" s="29">
        <v>1</v>
      </c>
      <c r="P17" s="29">
        <v>45</v>
      </c>
      <c r="Q17" s="29">
        <v>100</v>
      </c>
    </row>
    <row r="18" spans="1:17" ht="48" thickBot="1" x14ac:dyDescent="0.3">
      <c r="A18" s="27">
        <v>660</v>
      </c>
      <c r="B18" s="28" t="s">
        <v>532</v>
      </c>
      <c r="C18" s="29">
        <v>12.8</v>
      </c>
      <c r="D18" s="29">
        <v>12.6</v>
      </c>
      <c r="E18" s="29">
        <v>3.46</v>
      </c>
      <c r="F18" s="29">
        <v>3.46</v>
      </c>
      <c r="G18" s="29">
        <v>3.46</v>
      </c>
      <c r="H18" s="29">
        <v>11.6</v>
      </c>
      <c r="I18" s="29">
        <v>11.4</v>
      </c>
      <c r="J18" s="29">
        <v>2.4</v>
      </c>
      <c r="K18" s="29" t="s">
        <v>232</v>
      </c>
      <c r="L18" s="29" t="s">
        <v>232</v>
      </c>
      <c r="M18" s="29">
        <v>0</v>
      </c>
      <c r="N18" s="29">
        <v>47</v>
      </c>
      <c r="O18" s="29">
        <v>1</v>
      </c>
      <c r="P18" s="29">
        <v>90</v>
      </c>
      <c r="Q18" s="29">
        <v>100</v>
      </c>
    </row>
    <row r="19" spans="1:17" ht="48" thickBot="1" x14ac:dyDescent="0.3">
      <c r="A19" s="27">
        <v>662</v>
      </c>
      <c r="B19" s="28" t="s">
        <v>533</v>
      </c>
      <c r="C19" s="29">
        <v>12.8</v>
      </c>
      <c r="D19" s="29">
        <v>12.6</v>
      </c>
      <c r="E19" s="29">
        <v>3.46</v>
      </c>
      <c r="F19" s="29">
        <v>3.46</v>
      </c>
      <c r="G19" s="29">
        <v>3.46</v>
      </c>
      <c r="H19" s="29">
        <v>11.6</v>
      </c>
      <c r="I19" s="29">
        <v>11.4</v>
      </c>
      <c r="J19" s="29">
        <v>2.4</v>
      </c>
      <c r="K19" s="29" t="s">
        <v>232</v>
      </c>
      <c r="L19" s="29" t="s">
        <v>232</v>
      </c>
      <c r="M19" s="29">
        <v>0</v>
      </c>
      <c r="N19" s="29">
        <v>47</v>
      </c>
      <c r="O19" s="29">
        <v>1</v>
      </c>
      <c r="P19" s="29">
        <v>135</v>
      </c>
      <c r="Q19" s="29">
        <v>100</v>
      </c>
    </row>
    <row r="20" spans="1:17" ht="48" thickBot="1" x14ac:dyDescent="0.3">
      <c r="A20" s="27">
        <v>664</v>
      </c>
      <c r="B20" s="28" t="s">
        <v>534</v>
      </c>
      <c r="C20" s="29">
        <v>12.8</v>
      </c>
      <c r="D20" s="29">
        <v>12.6</v>
      </c>
      <c r="E20" s="29">
        <v>3.46</v>
      </c>
      <c r="F20" s="29">
        <v>3.46</v>
      </c>
      <c r="G20" s="29">
        <v>3.46</v>
      </c>
      <c r="H20" s="29">
        <v>11.6</v>
      </c>
      <c r="I20" s="29">
        <v>11.4</v>
      </c>
      <c r="J20" s="29">
        <v>2.4</v>
      </c>
      <c r="K20" s="29" t="s">
        <v>232</v>
      </c>
      <c r="L20" s="29" t="s">
        <v>232</v>
      </c>
      <c r="M20" s="29">
        <v>0</v>
      </c>
      <c r="N20" s="29">
        <v>47</v>
      </c>
      <c r="O20" s="29">
        <v>1</v>
      </c>
      <c r="P20" s="29">
        <v>225</v>
      </c>
      <c r="Q20" s="29">
        <v>100</v>
      </c>
    </row>
    <row r="21" spans="1:17" ht="48" thickBot="1" x14ac:dyDescent="0.3">
      <c r="A21" s="27">
        <v>666</v>
      </c>
      <c r="B21" s="28" t="s">
        <v>535</v>
      </c>
      <c r="C21" s="29">
        <v>12.8</v>
      </c>
      <c r="D21" s="29">
        <v>12.6</v>
      </c>
      <c r="E21" s="29">
        <v>3.46</v>
      </c>
      <c r="F21" s="29">
        <v>3.46</v>
      </c>
      <c r="G21" s="29">
        <v>3.46</v>
      </c>
      <c r="H21" s="29">
        <v>11.6</v>
      </c>
      <c r="I21" s="29">
        <v>11.4</v>
      </c>
      <c r="J21" s="29">
        <v>2.4</v>
      </c>
      <c r="K21" s="29" t="s">
        <v>232</v>
      </c>
      <c r="L21" s="29" t="s">
        <v>232</v>
      </c>
      <c r="M21" s="29">
        <v>0</v>
      </c>
      <c r="N21" s="29">
        <v>47</v>
      </c>
      <c r="O21" s="29">
        <v>1</v>
      </c>
      <c r="P21" s="29">
        <v>270</v>
      </c>
      <c r="Q21" s="29">
        <v>100</v>
      </c>
    </row>
    <row r="22" spans="1:17" ht="48" thickBot="1" x14ac:dyDescent="0.3">
      <c r="A22" s="27">
        <v>668</v>
      </c>
      <c r="B22" s="28" t="s">
        <v>536</v>
      </c>
      <c r="C22" s="29">
        <v>12.8</v>
      </c>
      <c r="D22" s="29">
        <v>12.6</v>
      </c>
      <c r="E22" s="29">
        <v>3.46</v>
      </c>
      <c r="F22" s="29">
        <v>3.46</v>
      </c>
      <c r="G22" s="29">
        <v>3.46</v>
      </c>
      <c r="H22" s="29">
        <v>11.6</v>
      </c>
      <c r="I22" s="29">
        <v>11.4</v>
      </c>
      <c r="J22" s="29">
        <v>2.4</v>
      </c>
      <c r="K22" s="29" t="s">
        <v>232</v>
      </c>
      <c r="L22" s="29" t="s">
        <v>232</v>
      </c>
      <c r="M22" s="29">
        <v>0</v>
      </c>
      <c r="N22" s="29">
        <v>47</v>
      </c>
      <c r="O22" s="29">
        <v>1</v>
      </c>
      <c r="P22" s="29">
        <v>315</v>
      </c>
      <c r="Q22" s="29">
        <v>100</v>
      </c>
    </row>
    <row r="23" spans="1:17" ht="48" thickBot="1" x14ac:dyDescent="0.3">
      <c r="A23" s="27">
        <v>673</v>
      </c>
      <c r="B23" s="28" t="s">
        <v>537</v>
      </c>
      <c r="C23" s="29">
        <v>12.8</v>
      </c>
      <c r="D23" s="29">
        <v>12.6</v>
      </c>
      <c r="E23" s="29">
        <v>3.46</v>
      </c>
      <c r="F23" s="29">
        <v>3.46</v>
      </c>
      <c r="G23" s="29">
        <v>3.46</v>
      </c>
      <c r="H23" s="29">
        <v>11.6</v>
      </c>
      <c r="I23" s="29">
        <v>11.4</v>
      </c>
      <c r="J23" s="29">
        <v>2.4</v>
      </c>
      <c r="K23" s="29" t="s">
        <v>232</v>
      </c>
      <c r="L23" s="29" t="s">
        <v>232</v>
      </c>
      <c r="M23" s="29">
        <v>0</v>
      </c>
      <c r="N23" s="29">
        <v>63</v>
      </c>
      <c r="O23" s="29">
        <v>1</v>
      </c>
      <c r="P23" s="29">
        <v>0</v>
      </c>
      <c r="Q23" s="29">
        <v>100</v>
      </c>
    </row>
    <row r="24" spans="1:17" ht="48" thickBot="1" x14ac:dyDescent="0.3">
      <c r="A24" s="27">
        <v>675</v>
      </c>
      <c r="B24" s="28" t="s">
        <v>538</v>
      </c>
      <c r="C24" s="29">
        <v>12.8</v>
      </c>
      <c r="D24" s="29">
        <v>12.6</v>
      </c>
      <c r="E24" s="29">
        <v>3.46</v>
      </c>
      <c r="F24" s="29">
        <v>3.46</v>
      </c>
      <c r="G24" s="29">
        <v>3.46</v>
      </c>
      <c r="H24" s="29">
        <v>11.6</v>
      </c>
      <c r="I24" s="29">
        <v>11.4</v>
      </c>
      <c r="J24" s="29">
        <v>2.4</v>
      </c>
      <c r="K24" s="29" t="s">
        <v>232</v>
      </c>
      <c r="L24" s="29" t="s">
        <v>232</v>
      </c>
      <c r="M24" s="29">
        <v>0</v>
      </c>
      <c r="N24" s="29">
        <v>63</v>
      </c>
      <c r="O24" s="29">
        <v>1</v>
      </c>
      <c r="P24" s="29">
        <v>45</v>
      </c>
      <c r="Q24" s="29">
        <v>100</v>
      </c>
    </row>
    <row r="25" spans="1:17" ht="48" thickBot="1" x14ac:dyDescent="0.3">
      <c r="A25" s="27">
        <v>677</v>
      </c>
      <c r="B25" s="28" t="s">
        <v>539</v>
      </c>
      <c r="C25" s="29">
        <v>12.8</v>
      </c>
      <c r="D25" s="29">
        <v>12.6</v>
      </c>
      <c r="E25" s="29">
        <v>3.46</v>
      </c>
      <c r="F25" s="29">
        <v>3.46</v>
      </c>
      <c r="G25" s="29">
        <v>3.46</v>
      </c>
      <c r="H25" s="29">
        <v>11.6</v>
      </c>
      <c r="I25" s="29">
        <v>11.4</v>
      </c>
      <c r="J25" s="29">
        <v>2.4</v>
      </c>
      <c r="K25" s="29" t="s">
        <v>232</v>
      </c>
      <c r="L25" s="29" t="s">
        <v>232</v>
      </c>
      <c r="M25" s="29">
        <v>0</v>
      </c>
      <c r="N25" s="29">
        <v>63</v>
      </c>
      <c r="O25" s="29">
        <v>1</v>
      </c>
      <c r="P25" s="29">
        <v>90</v>
      </c>
      <c r="Q25" s="29">
        <v>100</v>
      </c>
    </row>
    <row r="26" spans="1:17" ht="48" thickBot="1" x14ac:dyDescent="0.3">
      <c r="A26" s="27">
        <v>679</v>
      </c>
      <c r="B26" s="28" t="s">
        <v>540</v>
      </c>
      <c r="C26" s="29">
        <v>12.8</v>
      </c>
      <c r="D26" s="29">
        <v>12.6</v>
      </c>
      <c r="E26" s="29">
        <v>3.46</v>
      </c>
      <c r="F26" s="29">
        <v>3.46</v>
      </c>
      <c r="G26" s="29">
        <v>3.46</v>
      </c>
      <c r="H26" s="29">
        <v>11.6</v>
      </c>
      <c r="I26" s="29">
        <v>11.4</v>
      </c>
      <c r="J26" s="29">
        <v>2.4</v>
      </c>
      <c r="K26" s="29" t="s">
        <v>232</v>
      </c>
      <c r="L26" s="29" t="s">
        <v>232</v>
      </c>
      <c r="M26" s="29">
        <v>0</v>
      </c>
      <c r="N26" s="29">
        <v>63</v>
      </c>
      <c r="O26" s="29">
        <v>1</v>
      </c>
      <c r="P26" s="29">
        <v>135</v>
      </c>
      <c r="Q26" s="29">
        <v>100</v>
      </c>
    </row>
    <row r="27" spans="1:17" ht="48" thickBot="1" x14ac:dyDescent="0.3">
      <c r="A27" s="27">
        <v>681</v>
      </c>
      <c r="B27" s="28" t="s">
        <v>541</v>
      </c>
      <c r="C27" s="29">
        <v>12.8</v>
      </c>
      <c r="D27" s="29">
        <v>12.6</v>
      </c>
      <c r="E27" s="29">
        <v>3.46</v>
      </c>
      <c r="F27" s="29">
        <v>3.46</v>
      </c>
      <c r="G27" s="29">
        <v>3.46</v>
      </c>
      <c r="H27" s="29">
        <v>11.6</v>
      </c>
      <c r="I27" s="29">
        <v>11.4</v>
      </c>
      <c r="J27" s="29">
        <v>2.4</v>
      </c>
      <c r="K27" s="29" t="s">
        <v>232</v>
      </c>
      <c r="L27" s="29" t="s">
        <v>232</v>
      </c>
      <c r="M27" s="29">
        <v>0</v>
      </c>
      <c r="N27" s="29">
        <v>63</v>
      </c>
      <c r="O27" s="29">
        <v>1</v>
      </c>
      <c r="P27" s="29">
        <v>225</v>
      </c>
      <c r="Q27" s="29">
        <v>100</v>
      </c>
    </row>
    <row r="28" spans="1:17" ht="48" thickBot="1" x14ac:dyDescent="0.3">
      <c r="A28" s="27">
        <v>683</v>
      </c>
      <c r="B28" s="28" t="s">
        <v>542</v>
      </c>
      <c r="C28" s="29">
        <v>12.8</v>
      </c>
      <c r="D28" s="29">
        <v>12.6</v>
      </c>
      <c r="E28" s="29">
        <v>3.46</v>
      </c>
      <c r="F28" s="29">
        <v>3.46</v>
      </c>
      <c r="G28" s="29">
        <v>3.46</v>
      </c>
      <c r="H28" s="29">
        <v>11.6</v>
      </c>
      <c r="I28" s="29">
        <v>11.4</v>
      </c>
      <c r="J28" s="29">
        <v>2.4</v>
      </c>
      <c r="K28" s="29" t="s">
        <v>232</v>
      </c>
      <c r="L28" s="29" t="s">
        <v>232</v>
      </c>
      <c r="M28" s="29">
        <v>0</v>
      </c>
      <c r="N28" s="29">
        <v>63</v>
      </c>
      <c r="O28" s="29">
        <v>1</v>
      </c>
      <c r="P28" s="29">
        <v>270</v>
      </c>
      <c r="Q28" s="29">
        <v>100</v>
      </c>
    </row>
    <row r="29" spans="1:17" ht="48" thickBot="1" x14ac:dyDescent="0.3">
      <c r="A29" s="27">
        <v>685</v>
      </c>
      <c r="B29" s="28" t="s">
        <v>543</v>
      </c>
      <c r="C29" s="29">
        <v>12.8</v>
      </c>
      <c r="D29" s="29">
        <v>12.6</v>
      </c>
      <c r="E29" s="29">
        <v>3.46</v>
      </c>
      <c r="F29" s="29">
        <v>3.46</v>
      </c>
      <c r="G29" s="29">
        <v>3.46</v>
      </c>
      <c r="H29" s="29">
        <v>11.6</v>
      </c>
      <c r="I29" s="29">
        <v>11.4</v>
      </c>
      <c r="J29" s="29">
        <v>2.4</v>
      </c>
      <c r="K29" s="29" t="s">
        <v>232</v>
      </c>
      <c r="L29" s="29" t="s">
        <v>232</v>
      </c>
      <c r="M29" s="29">
        <v>0</v>
      </c>
      <c r="N29" s="29">
        <v>63</v>
      </c>
      <c r="O29" s="29">
        <v>1</v>
      </c>
      <c r="P29" s="29">
        <v>315</v>
      </c>
      <c r="Q29" s="29">
        <v>100</v>
      </c>
    </row>
    <row r="30" spans="1:17" ht="48" thickBot="1" x14ac:dyDescent="0.3">
      <c r="A30" s="27">
        <v>690</v>
      </c>
      <c r="B30" s="28" t="s">
        <v>530</v>
      </c>
      <c r="C30" s="29">
        <v>12.8</v>
      </c>
      <c r="D30" s="29">
        <v>12.6</v>
      </c>
      <c r="E30" s="29">
        <v>3.46</v>
      </c>
      <c r="F30" s="29">
        <v>3.46</v>
      </c>
      <c r="G30" s="29">
        <v>3.46</v>
      </c>
      <c r="H30" s="29">
        <v>11.6</v>
      </c>
      <c r="I30" s="29">
        <v>11.4</v>
      </c>
      <c r="J30" s="29">
        <v>2.4</v>
      </c>
      <c r="K30" s="29" t="s">
        <v>232</v>
      </c>
      <c r="L30" s="29" t="s">
        <v>232</v>
      </c>
      <c r="M30" s="29">
        <v>0</v>
      </c>
      <c r="N30" s="29">
        <v>47</v>
      </c>
      <c r="O30" s="29">
        <v>1</v>
      </c>
      <c r="P30" s="29">
        <v>0</v>
      </c>
      <c r="Q30" s="29">
        <v>100</v>
      </c>
    </row>
    <row r="31" spans="1:17" ht="48" thickBot="1" x14ac:dyDescent="0.3">
      <c r="A31" s="27">
        <v>692</v>
      </c>
      <c r="B31" s="28" t="s">
        <v>531</v>
      </c>
      <c r="C31" s="29">
        <v>12.8</v>
      </c>
      <c r="D31" s="29">
        <v>12.6</v>
      </c>
      <c r="E31" s="29">
        <v>3.46</v>
      </c>
      <c r="F31" s="29">
        <v>3.46</v>
      </c>
      <c r="G31" s="29">
        <v>3.46</v>
      </c>
      <c r="H31" s="29">
        <v>11.6</v>
      </c>
      <c r="I31" s="29">
        <v>11.4</v>
      </c>
      <c r="J31" s="29">
        <v>2.4</v>
      </c>
      <c r="K31" s="29" t="s">
        <v>232</v>
      </c>
      <c r="L31" s="29" t="s">
        <v>232</v>
      </c>
      <c r="M31" s="29">
        <v>0</v>
      </c>
      <c r="N31" s="29">
        <v>47</v>
      </c>
      <c r="O31" s="29">
        <v>1</v>
      </c>
      <c r="P31" s="29">
        <v>45</v>
      </c>
      <c r="Q31" s="29">
        <v>100</v>
      </c>
    </row>
    <row r="32" spans="1:17" ht="48" thickBot="1" x14ac:dyDescent="0.3">
      <c r="A32" s="27">
        <v>694</v>
      </c>
      <c r="B32" s="28" t="s">
        <v>532</v>
      </c>
      <c r="C32" s="29">
        <v>12.8</v>
      </c>
      <c r="D32" s="29">
        <v>12.6</v>
      </c>
      <c r="E32" s="29">
        <v>3.46</v>
      </c>
      <c r="F32" s="29">
        <v>3.46</v>
      </c>
      <c r="G32" s="29">
        <v>3.46</v>
      </c>
      <c r="H32" s="29">
        <v>11.6</v>
      </c>
      <c r="I32" s="29">
        <v>11.4</v>
      </c>
      <c r="J32" s="29">
        <v>2.4</v>
      </c>
      <c r="K32" s="29" t="s">
        <v>232</v>
      </c>
      <c r="L32" s="29" t="s">
        <v>232</v>
      </c>
      <c r="M32" s="29">
        <v>0</v>
      </c>
      <c r="N32" s="29">
        <v>47</v>
      </c>
      <c r="O32" s="29">
        <v>1</v>
      </c>
      <c r="P32" s="29">
        <v>90</v>
      </c>
      <c r="Q32" s="29">
        <v>100</v>
      </c>
    </row>
    <row r="33" spans="1:17" ht="48" thickBot="1" x14ac:dyDescent="0.3">
      <c r="A33" s="27">
        <v>696</v>
      </c>
      <c r="B33" s="28" t="s">
        <v>533</v>
      </c>
      <c r="C33" s="29">
        <v>12.8</v>
      </c>
      <c r="D33" s="29">
        <v>12.6</v>
      </c>
      <c r="E33" s="29">
        <v>3.46</v>
      </c>
      <c r="F33" s="29">
        <v>3.46</v>
      </c>
      <c r="G33" s="29">
        <v>3.46</v>
      </c>
      <c r="H33" s="29">
        <v>11.6</v>
      </c>
      <c r="I33" s="29">
        <v>11.4</v>
      </c>
      <c r="J33" s="29">
        <v>2.4</v>
      </c>
      <c r="K33" s="29" t="s">
        <v>232</v>
      </c>
      <c r="L33" s="29" t="s">
        <v>232</v>
      </c>
      <c r="M33" s="29">
        <v>0</v>
      </c>
      <c r="N33" s="29">
        <v>47</v>
      </c>
      <c r="O33" s="29">
        <v>1</v>
      </c>
      <c r="P33" s="29">
        <v>135</v>
      </c>
      <c r="Q33" s="29">
        <v>100</v>
      </c>
    </row>
    <row r="34" spans="1:17" ht="48" thickBot="1" x14ac:dyDescent="0.3">
      <c r="A34" s="27">
        <v>698</v>
      </c>
      <c r="B34" s="28" t="s">
        <v>534</v>
      </c>
      <c r="C34" s="29">
        <v>12.8</v>
      </c>
      <c r="D34" s="29">
        <v>12.6</v>
      </c>
      <c r="E34" s="29">
        <v>3.46</v>
      </c>
      <c r="F34" s="29">
        <v>3.46</v>
      </c>
      <c r="G34" s="29">
        <v>3.46</v>
      </c>
      <c r="H34" s="29">
        <v>11.6</v>
      </c>
      <c r="I34" s="29">
        <v>11.4</v>
      </c>
      <c r="J34" s="29">
        <v>2.4</v>
      </c>
      <c r="K34" s="29" t="s">
        <v>232</v>
      </c>
      <c r="L34" s="29" t="s">
        <v>232</v>
      </c>
      <c r="M34" s="29">
        <v>0</v>
      </c>
      <c r="N34" s="29">
        <v>47</v>
      </c>
      <c r="O34" s="29">
        <v>1</v>
      </c>
      <c r="P34" s="29">
        <v>225</v>
      </c>
      <c r="Q34" s="29">
        <v>100</v>
      </c>
    </row>
    <row r="35" spans="1:17" ht="48" thickBot="1" x14ac:dyDescent="0.3">
      <c r="A35" s="27">
        <v>700</v>
      </c>
      <c r="B35" s="28" t="s">
        <v>535</v>
      </c>
      <c r="C35" s="29">
        <v>12.8</v>
      </c>
      <c r="D35" s="29">
        <v>12.6</v>
      </c>
      <c r="E35" s="29">
        <v>3.46</v>
      </c>
      <c r="F35" s="29">
        <v>3.46</v>
      </c>
      <c r="G35" s="29">
        <v>3.46</v>
      </c>
      <c r="H35" s="29">
        <v>11.6</v>
      </c>
      <c r="I35" s="29">
        <v>11.4</v>
      </c>
      <c r="J35" s="29">
        <v>2.4</v>
      </c>
      <c r="K35" s="29" t="s">
        <v>232</v>
      </c>
      <c r="L35" s="29" t="s">
        <v>232</v>
      </c>
      <c r="M35" s="29">
        <v>0</v>
      </c>
      <c r="N35" s="29">
        <v>47</v>
      </c>
      <c r="O35" s="29">
        <v>1</v>
      </c>
      <c r="P35" s="29">
        <v>270</v>
      </c>
      <c r="Q35" s="29">
        <v>100</v>
      </c>
    </row>
    <row r="36" spans="1:17" ht="48" thickBot="1" x14ac:dyDescent="0.3">
      <c r="A36" s="27">
        <v>702</v>
      </c>
      <c r="B36" s="28" t="s">
        <v>536</v>
      </c>
      <c r="C36" s="29">
        <v>12.8</v>
      </c>
      <c r="D36" s="29">
        <v>12.6</v>
      </c>
      <c r="E36" s="29">
        <v>3.46</v>
      </c>
      <c r="F36" s="29">
        <v>3.46</v>
      </c>
      <c r="G36" s="29">
        <v>3.46</v>
      </c>
      <c r="H36" s="29">
        <v>11.6</v>
      </c>
      <c r="I36" s="29">
        <v>11.4</v>
      </c>
      <c r="J36" s="29">
        <v>2.4</v>
      </c>
      <c r="K36" s="29" t="s">
        <v>232</v>
      </c>
      <c r="L36" s="29" t="s">
        <v>232</v>
      </c>
      <c r="M36" s="29">
        <v>0</v>
      </c>
      <c r="N36" s="29">
        <v>47</v>
      </c>
      <c r="O36" s="29">
        <v>1</v>
      </c>
      <c r="P36" s="29">
        <v>315</v>
      </c>
      <c r="Q36" s="29">
        <v>100</v>
      </c>
    </row>
    <row r="37" spans="1:17" ht="48" thickBot="1" x14ac:dyDescent="0.3">
      <c r="A37" s="27">
        <v>707</v>
      </c>
      <c r="B37" s="28" t="s">
        <v>537</v>
      </c>
      <c r="C37" s="29">
        <v>12.8</v>
      </c>
      <c r="D37" s="29">
        <v>12.6</v>
      </c>
      <c r="E37" s="29">
        <v>3.46</v>
      </c>
      <c r="F37" s="29">
        <v>3.46</v>
      </c>
      <c r="G37" s="29">
        <v>3.46</v>
      </c>
      <c r="H37" s="29">
        <v>11.6</v>
      </c>
      <c r="I37" s="29">
        <v>11.4</v>
      </c>
      <c r="J37" s="29">
        <v>2.4</v>
      </c>
      <c r="K37" s="29" t="s">
        <v>232</v>
      </c>
      <c r="L37" s="29" t="s">
        <v>232</v>
      </c>
      <c r="M37" s="29">
        <v>0</v>
      </c>
      <c r="N37" s="29">
        <v>63</v>
      </c>
      <c r="O37" s="29">
        <v>1</v>
      </c>
      <c r="P37" s="29">
        <v>0</v>
      </c>
      <c r="Q37" s="29">
        <v>100</v>
      </c>
    </row>
    <row r="38" spans="1:17" ht="48" thickBot="1" x14ac:dyDescent="0.3">
      <c r="A38" s="27">
        <v>709</v>
      </c>
      <c r="B38" s="28" t="s">
        <v>538</v>
      </c>
      <c r="C38" s="29">
        <v>12.8</v>
      </c>
      <c r="D38" s="29">
        <v>12.6</v>
      </c>
      <c r="E38" s="29">
        <v>3.46</v>
      </c>
      <c r="F38" s="29">
        <v>3.46</v>
      </c>
      <c r="G38" s="29">
        <v>3.46</v>
      </c>
      <c r="H38" s="29">
        <v>11.6</v>
      </c>
      <c r="I38" s="29">
        <v>11.4</v>
      </c>
      <c r="J38" s="29">
        <v>2.4</v>
      </c>
      <c r="K38" s="29" t="s">
        <v>232</v>
      </c>
      <c r="L38" s="29" t="s">
        <v>232</v>
      </c>
      <c r="M38" s="29">
        <v>0</v>
      </c>
      <c r="N38" s="29">
        <v>63</v>
      </c>
      <c r="O38" s="29">
        <v>1</v>
      </c>
      <c r="P38" s="29">
        <v>45</v>
      </c>
      <c r="Q38" s="29">
        <v>100</v>
      </c>
    </row>
    <row r="39" spans="1:17" ht="48" thickBot="1" x14ac:dyDescent="0.3">
      <c r="A39" s="27">
        <v>711</v>
      </c>
      <c r="B39" s="28" t="s">
        <v>539</v>
      </c>
      <c r="C39" s="29">
        <v>12.8</v>
      </c>
      <c r="D39" s="29">
        <v>12.6</v>
      </c>
      <c r="E39" s="29">
        <v>3.46</v>
      </c>
      <c r="F39" s="29">
        <v>3.46</v>
      </c>
      <c r="G39" s="29">
        <v>3.46</v>
      </c>
      <c r="H39" s="29">
        <v>11.6</v>
      </c>
      <c r="I39" s="29">
        <v>11.4</v>
      </c>
      <c r="J39" s="29">
        <v>2.4</v>
      </c>
      <c r="K39" s="29" t="s">
        <v>232</v>
      </c>
      <c r="L39" s="29" t="s">
        <v>232</v>
      </c>
      <c r="M39" s="29">
        <v>0</v>
      </c>
      <c r="N39" s="29">
        <v>63</v>
      </c>
      <c r="O39" s="29">
        <v>1</v>
      </c>
      <c r="P39" s="29">
        <v>90</v>
      </c>
      <c r="Q39" s="29">
        <v>100</v>
      </c>
    </row>
    <row r="40" spans="1:17" ht="48" thickBot="1" x14ac:dyDescent="0.3">
      <c r="A40" s="27">
        <v>713</v>
      </c>
      <c r="B40" s="28" t="s">
        <v>540</v>
      </c>
      <c r="C40" s="29">
        <v>12.8</v>
      </c>
      <c r="D40" s="29">
        <v>12.6</v>
      </c>
      <c r="E40" s="29">
        <v>3.46</v>
      </c>
      <c r="F40" s="29">
        <v>3.46</v>
      </c>
      <c r="G40" s="29">
        <v>3.46</v>
      </c>
      <c r="H40" s="29">
        <v>11.6</v>
      </c>
      <c r="I40" s="29">
        <v>11.4</v>
      </c>
      <c r="J40" s="29">
        <v>2.4</v>
      </c>
      <c r="K40" s="29" t="s">
        <v>232</v>
      </c>
      <c r="L40" s="29" t="s">
        <v>232</v>
      </c>
      <c r="M40" s="29">
        <v>0</v>
      </c>
      <c r="N40" s="29">
        <v>63</v>
      </c>
      <c r="O40" s="29">
        <v>1</v>
      </c>
      <c r="P40" s="29">
        <v>135</v>
      </c>
      <c r="Q40" s="29">
        <v>100</v>
      </c>
    </row>
    <row r="41" spans="1:17" ht="48" thickBot="1" x14ac:dyDescent="0.3">
      <c r="A41" s="27">
        <v>715</v>
      </c>
      <c r="B41" s="28" t="s">
        <v>541</v>
      </c>
      <c r="C41" s="29">
        <v>12.8</v>
      </c>
      <c r="D41" s="29">
        <v>12.6</v>
      </c>
      <c r="E41" s="29">
        <v>3.46</v>
      </c>
      <c r="F41" s="29">
        <v>3.46</v>
      </c>
      <c r="G41" s="29">
        <v>3.46</v>
      </c>
      <c r="H41" s="29">
        <v>11.6</v>
      </c>
      <c r="I41" s="29">
        <v>11.4</v>
      </c>
      <c r="J41" s="29">
        <v>2.4</v>
      </c>
      <c r="K41" s="29" t="s">
        <v>232</v>
      </c>
      <c r="L41" s="29" t="s">
        <v>232</v>
      </c>
      <c r="M41" s="29">
        <v>0</v>
      </c>
      <c r="N41" s="29">
        <v>63</v>
      </c>
      <c r="O41" s="29">
        <v>1</v>
      </c>
      <c r="P41" s="29">
        <v>225</v>
      </c>
      <c r="Q41" s="29">
        <v>100</v>
      </c>
    </row>
    <row r="42" spans="1:17" ht="48" thickBot="1" x14ac:dyDescent="0.3">
      <c r="A42" s="27">
        <v>717</v>
      </c>
      <c r="B42" s="28" t="s">
        <v>542</v>
      </c>
      <c r="C42" s="29">
        <v>12.8</v>
      </c>
      <c r="D42" s="29">
        <v>12.6</v>
      </c>
      <c r="E42" s="29">
        <v>3.46</v>
      </c>
      <c r="F42" s="29">
        <v>3.46</v>
      </c>
      <c r="G42" s="29">
        <v>3.46</v>
      </c>
      <c r="H42" s="29">
        <v>11.6</v>
      </c>
      <c r="I42" s="29">
        <v>11.4</v>
      </c>
      <c r="J42" s="29">
        <v>2.4</v>
      </c>
      <c r="K42" s="29" t="s">
        <v>232</v>
      </c>
      <c r="L42" s="29" t="s">
        <v>232</v>
      </c>
      <c r="M42" s="29">
        <v>0</v>
      </c>
      <c r="N42" s="29">
        <v>63</v>
      </c>
      <c r="O42" s="29">
        <v>1</v>
      </c>
      <c r="P42" s="29">
        <v>270</v>
      </c>
      <c r="Q42" s="29">
        <v>100</v>
      </c>
    </row>
    <row r="43" spans="1:17" ht="48" thickBot="1" x14ac:dyDescent="0.3">
      <c r="A43" s="27">
        <v>719</v>
      </c>
      <c r="B43" s="28" t="s">
        <v>543</v>
      </c>
      <c r="C43" s="29">
        <v>12.8</v>
      </c>
      <c r="D43" s="29">
        <v>12.6</v>
      </c>
      <c r="E43" s="29">
        <v>3.46</v>
      </c>
      <c r="F43" s="29">
        <v>3.46</v>
      </c>
      <c r="G43" s="29">
        <v>3.46</v>
      </c>
      <c r="H43" s="29">
        <v>11.6</v>
      </c>
      <c r="I43" s="29">
        <v>11.4</v>
      </c>
      <c r="J43" s="29">
        <v>2.4</v>
      </c>
      <c r="K43" s="29" t="s">
        <v>232</v>
      </c>
      <c r="L43" s="29" t="s">
        <v>232</v>
      </c>
      <c r="M43" s="29">
        <v>0</v>
      </c>
      <c r="N43" s="29">
        <v>63</v>
      </c>
      <c r="O43" s="29">
        <v>1</v>
      </c>
      <c r="P43" s="29">
        <v>315</v>
      </c>
      <c r="Q43" s="29">
        <v>100</v>
      </c>
    </row>
    <row r="44" spans="1:17" ht="48" thickBot="1" x14ac:dyDescent="0.3">
      <c r="A44" s="27">
        <v>845</v>
      </c>
      <c r="B44" s="28" t="s">
        <v>544</v>
      </c>
      <c r="C44" s="29">
        <v>12.8</v>
      </c>
      <c r="D44" s="29">
        <v>12.6</v>
      </c>
      <c r="E44" s="29">
        <v>3.46</v>
      </c>
      <c r="F44" s="29">
        <v>3.46</v>
      </c>
      <c r="G44" s="29">
        <v>3.46</v>
      </c>
      <c r="H44" s="29">
        <v>11.6</v>
      </c>
      <c r="I44" s="29">
        <v>11.4</v>
      </c>
      <c r="J44" s="29">
        <v>2.4</v>
      </c>
      <c r="K44" s="29" t="s">
        <v>232</v>
      </c>
      <c r="L44" s="29" t="s">
        <v>232</v>
      </c>
      <c r="M44" s="29">
        <v>0</v>
      </c>
      <c r="N44" s="29">
        <v>30</v>
      </c>
      <c r="O44" s="29">
        <v>1</v>
      </c>
      <c r="P44" s="29">
        <v>0</v>
      </c>
      <c r="Q44" s="29">
        <v>100</v>
      </c>
    </row>
    <row r="45" spans="1:17" ht="48" thickBot="1" x14ac:dyDescent="0.3">
      <c r="A45" s="27">
        <v>847</v>
      </c>
      <c r="B45" s="28" t="s">
        <v>544</v>
      </c>
      <c r="C45" s="29">
        <v>12.8</v>
      </c>
      <c r="D45" s="29">
        <v>12.6</v>
      </c>
      <c r="E45" s="29">
        <v>3.46</v>
      </c>
      <c r="F45" s="29">
        <v>3.46</v>
      </c>
      <c r="G45" s="29">
        <v>3.46</v>
      </c>
      <c r="H45" s="29">
        <v>11.6</v>
      </c>
      <c r="I45" s="29">
        <v>11.4</v>
      </c>
      <c r="J45" s="29">
        <v>2.4</v>
      </c>
      <c r="K45" s="29" t="s">
        <v>232</v>
      </c>
      <c r="L45" s="29" t="s">
        <v>232</v>
      </c>
      <c r="M45" s="29">
        <v>0</v>
      </c>
      <c r="N45" s="29">
        <v>30</v>
      </c>
      <c r="O45" s="29">
        <v>1</v>
      </c>
      <c r="P45" s="29">
        <v>0</v>
      </c>
      <c r="Q45" s="29">
        <v>100</v>
      </c>
    </row>
    <row r="46" spans="1:17" ht="48" thickBot="1" x14ac:dyDescent="0.3">
      <c r="A46" s="27">
        <v>849</v>
      </c>
      <c r="B46" s="28" t="s">
        <v>544</v>
      </c>
      <c r="C46" s="29">
        <v>12.8</v>
      </c>
      <c r="D46" s="29">
        <v>12.6</v>
      </c>
      <c r="E46" s="29">
        <v>3.46</v>
      </c>
      <c r="F46" s="29">
        <v>3.46</v>
      </c>
      <c r="G46" s="29">
        <v>3.46</v>
      </c>
      <c r="H46" s="29">
        <v>11.6</v>
      </c>
      <c r="I46" s="29">
        <v>11.4</v>
      </c>
      <c r="J46" s="29">
        <v>2.4</v>
      </c>
      <c r="K46" s="29" t="s">
        <v>232</v>
      </c>
      <c r="L46" s="29" t="s">
        <v>232</v>
      </c>
      <c r="M46" s="29">
        <v>0</v>
      </c>
      <c r="N46" s="29">
        <v>30</v>
      </c>
      <c r="O46" s="29">
        <v>1</v>
      </c>
      <c r="P46" s="29">
        <v>0</v>
      </c>
      <c r="Q46" s="29">
        <v>100</v>
      </c>
    </row>
    <row r="47" spans="1:17" ht="48" thickBot="1" x14ac:dyDescent="0.3">
      <c r="A47" s="27">
        <v>851</v>
      </c>
      <c r="B47" s="28" t="s">
        <v>544</v>
      </c>
      <c r="C47" s="29">
        <v>12.8</v>
      </c>
      <c r="D47" s="29">
        <v>12.6</v>
      </c>
      <c r="E47" s="29">
        <v>3.46</v>
      </c>
      <c r="F47" s="29">
        <v>3.46</v>
      </c>
      <c r="G47" s="29">
        <v>3.46</v>
      </c>
      <c r="H47" s="29">
        <v>11.6</v>
      </c>
      <c r="I47" s="29">
        <v>11.4</v>
      </c>
      <c r="J47" s="29">
        <v>2.4</v>
      </c>
      <c r="K47" s="29" t="s">
        <v>232</v>
      </c>
      <c r="L47" s="29" t="s">
        <v>232</v>
      </c>
      <c r="M47" s="29">
        <v>0</v>
      </c>
      <c r="N47" s="29">
        <v>30</v>
      </c>
      <c r="O47" s="29">
        <v>1</v>
      </c>
      <c r="P47" s="29">
        <v>0</v>
      </c>
      <c r="Q47" s="29">
        <v>100</v>
      </c>
    </row>
    <row r="48" spans="1:17" ht="48" thickBot="1" x14ac:dyDescent="0.3">
      <c r="A48" s="27">
        <v>853</v>
      </c>
      <c r="B48" s="28" t="s">
        <v>544</v>
      </c>
      <c r="C48" s="29">
        <v>12.8</v>
      </c>
      <c r="D48" s="29">
        <v>12.6</v>
      </c>
      <c r="E48" s="29">
        <v>3.46</v>
      </c>
      <c r="F48" s="29">
        <v>3.46</v>
      </c>
      <c r="G48" s="29">
        <v>3.46</v>
      </c>
      <c r="H48" s="29">
        <v>11.6</v>
      </c>
      <c r="I48" s="29">
        <v>11.4</v>
      </c>
      <c r="J48" s="29">
        <v>2.4</v>
      </c>
      <c r="K48" s="29" t="s">
        <v>232</v>
      </c>
      <c r="L48" s="29" t="s">
        <v>232</v>
      </c>
      <c r="M48" s="29">
        <v>0</v>
      </c>
      <c r="N48" s="29">
        <v>30</v>
      </c>
      <c r="O48" s="29">
        <v>1</v>
      </c>
      <c r="P48" s="29">
        <v>0</v>
      </c>
      <c r="Q48" s="29">
        <v>100</v>
      </c>
    </row>
    <row r="49" spans="1:17" ht="48" thickBot="1" x14ac:dyDescent="0.3">
      <c r="A49" s="27">
        <v>855</v>
      </c>
      <c r="B49" s="28" t="s">
        <v>544</v>
      </c>
      <c r="C49" s="29">
        <v>12.8</v>
      </c>
      <c r="D49" s="29">
        <v>12.6</v>
      </c>
      <c r="E49" s="29">
        <v>3.46</v>
      </c>
      <c r="F49" s="29">
        <v>3.46</v>
      </c>
      <c r="G49" s="29">
        <v>3.46</v>
      </c>
      <c r="H49" s="29">
        <v>11.6</v>
      </c>
      <c r="I49" s="29">
        <v>11.4</v>
      </c>
      <c r="J49" s="29">
        <v>2.4</v>
      </c>
      <c r="K49" s="29" t="s">
        <v>232</v>
      </c>
      <c r="L49" s="29" t="s">
        <v>232</v>
      </c>
      <c r="M49" s="29">
        <v>0</v>
      </c>
      <c r="N49" s="29">
        <v>30</v>
      </c>
      <c r="O49" s="29">
        <v>1</v>
      </c>
      <c r="P49" s="29">
        <v>0</v>
      </c>
      <c r="Q49" s="29">
        <v>100</v>
      </c>
    </row>
    <row r="50" spans="1:17" ht="48" thickBot="1" x14ac:dyDescent="0.3">
      <c r="A50" s="27">
        <v>857</v>
      </c>
      <c r="B50" s="28" t="s">
        <v>544</v>
      </c>
      <c r="C50" s="29">
        <v>12.8</v>
      </c>
      <c r="D50" s="29">
        <v>12.6</v>
      </c>
      <c r="E50" s="29">
        <v>3.46</v>
      </c>
      <c r="F50" s="29">
        <v>3.46</v>
      </c>
      <c r="G50" s="29">
        <v>3.46</v>
      </c>
      <c r="H50" s="29">
        <v>11.6</v>
      </c>
      <c r="I50" s="29">
        <v>11.4</v>
      </c>
      <c r="J50" s="29">
        <v>2.4</v>
      </c>
      <c r="K50" s="29" t="s">
        <v>232</v>
      </c>
      <c r="L50" s="29" t="s">
        <v>232</v>
      </c>
      <c r="M50" s="29">
        <v>0</v>
      </c>
      <c r="N50" s="29">
        <v>30</v>
      </c>
      <c r="O50" s="29">
        <v>1</v>
      </c>
      <c r="P50" s="29">
        <v>0</v>
      </c>
      <c r="Q50" s="29">
        <v>100</v>
      </c>
    </row>
    <row r="51" spans="1:17" ht="48" thickBot="1" x14ac:dyDescent="0.3">
      <c r="A51" s="27">
        <v>859</v>
      </c>
      <c r="B51" s="28" t="s">
        <v>544</v>
      </c>
      <c r="C51" s="29">
        <v>12.8</v>
      </c>
      <c r="D51" s="29">
        <v>12.6</v>
      </c>
      <c r="E51" s="29">
        <v>3.46</v>
      </c>
      <c r="F51" s="29">
        <v>3.46</v>
      </c>
      <c r="G51" s="29">
        <v>3.46</v>
      </c>
      <c r="H51" s="29">
        <v>11.6</v>
      </c>
      <c r="I51" s="29">
        <v>11.4</v>
      </c>
      <c r="J51" s="29">
        <v>2.4</v>
      </c>
      <c r="K51" s="29" t="s">
        <v>232</v>
      </c>
      <c r="L51" s="29" t="s">
        <v>232</v>
      </c>
      <c r="M51" s="29">
        <v>0</v>
      </c>
      <c r="N51" s="29">
        <v>30</v>
      </c>
      <c r="O51" s="29">
        <v>1</v>
      </c>
      <c r="P51" s="29">
        <v>0</v>
      </c>
      <c r="Q51" s="29">
        <v>100</v>
      </c>
    </row>
    <row r="52" spans="1:17" ht="48" thickBot="1" x14ac:dyDescent="0.3">
      <c r="A52" s="27">
        <v>861</v>
      </c>
      <c r="B52" s="28" t="s">
        <v>544</v>
      </c>
      <c r="C52" s="29">
        <v>12.8</v>
      </c>
      <c r="D52" s="29">
        <v>12.6</v>
      </c>
      <c r="E52" s="29">
        <v>3.46</v>
      </c>
      <c r="F52" s="29">
        <v>3.46</v>
      </c>
      <c r="G52" s="29">
        <v>3.46</v>
      </c>
      <c r="H52" s="29">
        <v>11.6</v>
      </c>
      <c r="I52" s="29">
        <v>11.4</v>
      </c>
      <c r="J52" s="29">
        <v>2.4</v>
      </c>
      <c r="K52" s="29" t="s">
        <v>232</v>
      </c>
      <c r="L52" s="29" t="s">
        <v>232</v>
      </c>
      <c r="M52" s="29">
        <v>0</v>
      </c>
      <c r="N52" s="29">
        <v>30</v>
      </c>
      <c r="O52" s="29">
        <v>1</v>
      </c>
      <c r="P52" s="29">
        <v>0</v>
      </c>
      <c r="Q52" s="29">
        <v>100</v>
      </c>
    </row>
    <row r="53" spans="1:17" ht="48" thickBot="1" x14ac:dyDescent="0.3">
      <c r="A53" s="27">
        <v>863</v>
      </c>
      <c r="B53" s="28" t="s">
        <v>544</v>
      </c>
      <c r="C53" s="29">
        <v>12.8</v>
      </c>
      <c r="D53" s="29">
        <v>12.6</v>
      </c>
      <c r="E53" s="29">
        <v>3.46</v>
      </c>
      <c r="F53" s="29">
        <v>3.46</v>
      </c>
      <c r="G53" s="29">
        <v>3.46</v>
      </c>
      <c r="H53" s="29">
        <v>11.6</v>
      </c>
      <c r="I53" s="29">
        <v>11.4</v>
      </c>
      <c r="J53" s="29">
        <v>2.4</v>
      </c>
      <c r="K53" s="29" t="s">
        <v>232</v>
      </c>
      <c r="L53" s="29" t="s">
        <v>232</v>
      </c>
      <c r="M53" s="29">
        <v>0</v>
      </c>
      <c r="N53" s="29">
        <v>30</v>
      </c>
      <c r="O53" s="29">
        <v>1</v>
      </c>
      <c r="P53" s="29">
        <v>0</v>
      </c>
      <c r="Q53" s="29">
        <v>100</v>
      </c>
    </row>
    <row r="54" spans="1:17" ht="48" thickBot="1" x14ac:dyDescent="0.3">
      <c r="A54" s="27">
        <v>867</v>
      </c>
      <c r="B54" s="28" t="s">
        <v>545</v>
      </c>
      <c r="C54" s="29">
        <v>12.8</v>
      </c>
      <c r="D54" s="29">
        <v>12.6</v>
      </c>
      <c r="E54" s="29">
        <v>3.46</v>
      </c>
      <c r="F54" s="29">
        <v>3.46</v>
      </c>
      <c r="G54" s="29">
        <v>3.46</v>
      </c>
      <c r="H54" s="29">
        <v>11.6</v>
      </c>
      <c r="I54" s="29">
        <v>11.4</v>
      </c>
      <c r="J54" s="29">
        <v>2.4</v>
      </c>
      <c r="K54" s="29" t="s">
        <v>232</v>
      </c>
      <c r="L54" s="29" t="s">
        <v>232</v>
      </c>
      <c r="M54" s="29">
        <v>0</v>
      </c>
      <c r="N54" s="29">
        <v>30</v>
      </c>
      <c r="O54" s="29">
        <v>1</v>
      </c>
      <c r="P54" s="29">
        <v>0</v>
      </c>
      <c r="Q54" s="29">
        <v>100</v>
      </c>
    </row>
    <row r="55" spans="1:17" ht="48" thickBot="1" x14ac:dyDescent="0.3">
      <c r="A55" s="27">
        <v>869</v>
      </c>
      <c r="B55" s="28" t="s">
        <v>545</v>
      </c>
      <c r="C55" s="29">
        <v>12.8</v>
      </c>
      <c r="D55" s="29">
        <v>12.6</v>
      </c>
      <c r="E55" s="29">
        <v>3.46</v>
      </c>
      <c r="F55" s="29">
        <v>3.46</v>
      </c>
      <c r="G55" s="29">
        <v>3.46</v>
      </c>
      <c r="H55" s="29">
        <v>11.6</v>
      </c>
      <c r="I55" s="29">
        <v>11.4</v>
      </c>
      <c r="J55" s="29">
        <v>2.4</v>
      </c>
      <c r="K55" s="29" t="s">
        <v>232</v>
      </c>
      <c r="L55" s="29" t="s">
        <v>232</v>
      </c>
      <c r="M55" s="29">
        <v>0</v>
      </c>
      <c r="N55" s="29">
        <v>30</v>
      </c>
      <c r="O55" s="29">
        <v>1</v>
      </c>
      <c r="P55" s="29">
        <v>0</v>
      </c>
      <c r="Q55" s="29">
        <v>100</v>
      </c>
    </row>
    <row r="56" spans="1:17" ht="48" thickBot="1" x14ac:dyDescent="0.3">
      <c r="A56" s="27">
        <v>871</v>
      </c>
      <c r="B56" s="28" t="s">
        <v>545</v>
      </c>
      <c r="C56" s="29">
        <v>12.8</v>
      </c>
      <c r="D56" s="29">
        <v>12.6</v>
      </c>
      <c r="E56" s="29">
        <v>3.46</v>
      </c>
      <c r="F56" s="29">
        <v>3.46</v>
      </c>
      <c r="G56" s="29">
        <v>3.46</v>
      </c>
      <c r="H56" s="29">
        <v>11.6</v>
      </c>
      <c r="I56" s="29">
        <v>11.4</v>
      </c>
      <c r="J56" s="29">
        <v>2.4</v>
      </c>
      <c r="K56" s="29" t="s">
        <v>232</v>
      </c>
      <c r="L56" s="29" t="s">
        <v>232</v>
      </c>
      <c r="M56" s="29">
        <v>0</v>
      </c>
      <c r="N56" s="29">
        <v>30</v>
      </c>
      <c r="O56" s="29">
        <v>1</v>
      </c>
      <c r="P56" s="29">
        <v>0</v>
      </c>
      <c r="Q56" s="29">
        <v>100</v>
      </c>
    </row>
    <row r="57" spans="1:17" ht="48" thickBot="1" x14ac:dyDescent="0.3">
      <c r="A57" s="27">
        <v>873</v>
      </c>
      <c r="B57" s="28" t="s">
        <v>545</v>
      </c>
      <c r="C57" s="29">
        <v>12.8</v>
      </c>
      <c r="D57" s="29">
        <v>12.6</v>
      </c>
      <c r="E57" s="29">
        <v>3.46</v>
      </c>
      <c r="F57" s="29">
        <v>3.46</v>
      </c>
      <c r="G57" s="29">
        <v>3.46</v>
      </c>
      <c r="H57" s="29">
        <v>11.6</v>
      </c>
      <c r="I57" s="29">
        <v>11.4</v>
      </c>
      <c r="J57" s="29">
        <v>2.4</v>
      </c>
      <c r="K57" s="29" t="s">
        <v>232</v>
      </c>
      <c r="L57" s="29" t="s">
        <v>232</v>
      </c>
      <c r="M57" s="29">
        <v>0</v>
      </c>
      <c r="N57" s="29">
        <v>30</v>
      </c>
      <c r="O57" s="29">
        <v>1</v>
      </c>
      <c r="P57" s="29">
        <v>0</v>
      </c>
      <c r="Q57" s="29">
        <v>100</v>
      </c>
    </row>
    <row r="58" spans="1:17" ht="48" thickBot="1" x14ac:dyDescent="0.3">
      <c r="A58" s="27">
        <v>875</v>
      </c>
      <c r="B58" s="28" t="s">
        <v>545</v>
      </c>
      <c r="C58" s="29">
        <v>12.8</v>
      </c>
      <c r="D58" s="29">
        <v>12.6</v>
      </c>
      <c r="E58" s="29">
        <v>3.46</v>
      </c>
      <c r="F58" s="29">
        <v>3.46</v>
      </c>
      <c r="G58" s="29">
        <v>3.46</v>
      </c>
      <c r="H58" s="29">
        <v>11.6</v>
      </c>
      <c r="I58" s="29">
        <v>11.4</v>
      </c>
      <c r="J58" s="29">
        <v>2.4</v>
      </c>
      <c r="K58" s="29" t="s">
        <v>232</v>
      </c>
      <c r="L58" s="29" t="s">
        <v>232</v>
      </c>
      <c r="M58" s="29">
        <v>0</v>
      </c>
      <c r="N58" s="29">
        <v>30</v>
      </c>
      <c r="O58" s="29">
        <v>1</v>
      </c>
      <c r="P58" s="29">
        <v>0</v>
      </c>
      <c r="Q58" s="29">
        <v>100</v>
      </c>
    </row>
    <row r="59" spans="1:17" ht="48" thickBot="1" x14ac:dyDescent="0.3">
      <c r="A59" s="27">
        <v>877</v>
      </c>
      <c r="B59" s="28" t="s">
        <v>545</v>
      </c>
      <c r="C59" s="29">
        <v>12.8</v>
      </c>
      <c r="D59" s="29">
        <v>12.6</v>
      </c>
      <c r="E59" s="29">
        <v>3.46</v>
      </c>
      <c r="F59" s="29">
        <v>3.46</v>
      </c>
      <c r="G59" s="29">
        <v>3.46</v>
      </c>
      <c r="H59" s="29">
        <v>11.6</v>
      </c>
      <c r="I59" s="29">
        <v>11.4</v>
      </c>
      <c r="J59" s="29">
        <v>2.4</v>
      </c>
      <c r="K59" s="29" t="s">
        <v>232</v>
      </c>
      <c r="L59" s="29" t="s">
        <v>232</v>
      </c>
      <c r="M59" s="29">
        <v>0</v>
      </c>
      <c r="N59" s="29">
        <v>30</v>
      </c>
      <c r="O59" s="29">
        <v>1</v>
      </c>
      <c r="P59" s="29">
        <v>0</v>
      </c>
      <c r="Q59" s="29">
        <v>100</v>
      </c>
    </row>
    <row r="60" spans="1:17" ht="48" thickBot="1" x14ac:dyDescent="0.3">
      <c r="A60" s="27">
        <v>879</v>
      </c>
      <c r="B60" s="28" t="s">
        <v>545</v>
      </c>
      <c r="C60" s="29">
        <v>12.8</v>
      </c>
      <c r="D60" s="29">
        <v>12.6</v>
      </c>
      <c r="E60" s="29">
        <v>3.46</v>
      </c>
      <c r="F60" s="29">
        <v>3.46</v>
      </c>
      <c r="G60" s="29">
        <v>3.46</v>
      </c>
      <c r="H60" s="29">
        <v>11.6</v>
      </c>
      <c r="I60" s="29">
        <v>11.4</v>
      </c>
      <c r="J60" s="29">
        <v>2.4</v>
      </c>
      <c r="K60" s="29" t="s">
        <v>232</v>
      </c>
      <c r="L60" s="29" t="s">
        <v>232</v>
      </c>
      <c r="M60" s="29">
        <v>0</v>
      </c>
      <c r="N60" s="29">
        <v>30</v>
      </c>
      <c r="O60" s="29">
        <v>1</v>
      </c>
      <c r="P60" s="29">
        <v>0</v>
      </c>
      <c r="Q60" s="29">
        <v>100</v>
      </c>
    </row>
    <row r="61" spans="1:17" ht="48" thickBot="1" x14ac:dyDescent="0.3">
      <c r="A61" s="27">
        <v>881</v>
      </c>
      <c r="B61" s="28" t="s">
        <v>545</v>
      </c>
      <c r="C61" s="29">
        <v>12.8</v>
      </c>
      <c r="D61" s="29">
        <v>12.6</v>
      </c>
      <c r="E61" s="29">
        <v>3.46</v>
      </c>
      <c r="F61" s="29">
        <v>3.46</v>
      </c>
      <c r="G61" s="29">
        <v>3.46</v>
      </c>
      <c r="H61" s="29">
        <v>11.6</v>
      </c>
      <c r="I61" s="29">
        <v>11.4</v>
      </c>
      <c r="J61" s="29">
        <v>2.4</v>
      </c>
      <c r="K61" s="29" t="s">
        <v>232</v>
      </c>
      <c r="L61" s="29" t="s">
        <v>232</v>
      </c>
      <c r="M61" s="29">
        <v>0</v>
      </c>
      <c r="N61" s="29">
        <v>30</v>
      </c>
      <c r="O61" s="29">
        <v>1</v>
      </c>
      <c r="P61" s="29">
        <v>0</v>
      </c>
      <c r="Q61" s="29">
        <v>100</v>
      </c>
    </row>
    <row r="62" spans="1:17" ht="48" thickBot="1" x14ac:dyDescent="0.3">
      <c r="A62" s="27">
        <v>883</v>
      </c>
      <c r="B62" s="28" t="s">
        <v>545</v>
      </c>
      <c r="C62" s="29">
        <v>12.8</v>
      </c>
      <c r="D62" s="29">
        <v>12.6</v>
      </c>
      <c r="E62" s="29">
        <v>3.46</v>
      </c>
      <c r="F62" s="29">
        <v>3.46</v>
      </c>
      <c r="G62" s="29">
        <v>3.46</v>
      </c>
      <c r="H62" s="29">
        <v>11.6</v>
      </c>
      <c r="I62" s="29">
        <v>11.4</v>
      </c>
      <c r="J62" s="29">
        <v>2.4</v>
      </c>
      <c r="K62" s="29" t="s">
        <v>232</v>
      </c>
      <c r="L62" s="29" t="s">
        <v>232</v>
      </c>
      <c r="M62" s="29">
        <v>0</v>
      </c>
      <c r="N62" s="29">
        <v>30</v>
      </c>
      <c r="O62" s="29">
        <v>1</v>
      </c>
      <c r="P62" s="29">
        <v>0</v>
      </c>
      <c r="Q62" s="29">
        <v>100</v>
      </c>
    </row>
    <row r="63" spans="1:17" ht="48" thickBot="1" x14ac:dyDescent="0.3">
      <c r="A63" s="27">
        <v>885</v>
      </c>
      <c r="B63" s="28" t="s">
        <v>545</v>
      </c>
      <c r="C63" s="29">
        <v>12.8</v>
      </c>
      <c r="D63" s="29">
        <v>12.6</v>
      </c>
      <c r="E63" s="29">
        <v>3.46</v>
      </c>
      <c r="F63" s="29">
        <v>3.46</v>
      </c>
      <c r="G63" s="29">
        <v>3.46</v>
      </c>
      <c r="H63" s="29">
        <v>11.6</v>
      </c>
      <c r="I63" s="29">
        <v>11.4</v>
      </c>
      <c r="J63" s="29">
        <v>2.4</v>
      </c>
      <c r="K63" s="29" t="s">
        <v>232</v>
      </c>
      <c r="L63" s="29" t="s">
        <v>232</v>
      </c>
      <c r="M63" s="29">
        <v>0</v>
      </c>
      <c r="N63" s="29">
        <v>30</v>
      </c>
      <c r="O63" s="29">
        <v>1</v>
      </c>
      <c r="P63" s="29">
        <v>0</v>
      </c>
      <c r="Q63" s="29">
        <v>100</v>
      </c>
    </row>
    <row r="64" spans="1:17" ht="48" thickBot="1" x14ac:dyDescent="0.3">
      <c r="A64" s="27">
        <v>899</v>
      </c>
      <c r="B64" s="28" t="s">
        <v>546</v>
      </c>
      <c r="C64" s="29">
        <v>12.8</v>
      </c>
      <c r="D64" s="29">
        <v>12.6</v>
      </c>
      <c r="E64" s="29">
        <v>3.46</v>
      </c>
      <c r="F64" s="29">
        <v>3.46</v>
      </c>
      <c r="G64" s="29">
        <v>3.46</v>
      </c>
      <c r="H64" s="29">
        <v>11.6</v>
      </c>
      <c r="I64" s="29">
        <v>11.4</v>
      </c>
      <c r="J64" s="29">
        <v>2.4</v>
      </c>
      <c r="K64" s="29" t="s">
        <v>232</v>
      </c>
      <c r="L64" s="29" t="s">
        <v>232</v>
      </c>
      <c r="M64" s="29">
        <v>0</v>
      </c>
      <c r="N64" s="29">
        <v>30</v>
      </c>
      <c r="O64" s="29">
        <v>1</v>
      </c>
      <c r="P64" s="29">
        <v>0</v>
      </c>
      <c r="Q64" s="29">
        <v>100</v>
      </c>
    </row>
    <row r="65" spans="1:17" ht="48" thickBot="1" x14ac:dyDescent="0.3">
      <c r="A65" s="27">
        <v>901</v>
      </c>
      <c r="B65" s="28" t="s">
        <v>546</v>
      </c>
      <c r="C65" s="29">
        <v>12.8</v>
      </c>
      <c r="D65" s="29">
        <v>12.6</v>
      </c>
      <c r="E65" s="29">
        <v>3.46</v>
      </c>
      <c r="F65" s="29">
        <v>3.46</v>
      </c>
      <c r="G65" s="29">
        <v>3.46</v>
      </c>
      <c r="H65" s="29">
        <v>11.6</v>
      </c>
      <c r="I65" s="29">
        <v>11.4</v>
      </c>
      <c r="J65" s="29">
        <v>2.4</v>
      </c>
      <c r="K65" s="29" t="s">
        <v>232</v>
      </c>
      <c r="L65" s="29" t="s">
        <v>232</v>
      </c>
      <c r="M65" s="29">
        <v>0</v>
      </c>
      <c r="N65" s="29">
        <v>30</v>
      </c>
      <c r="O65" s="29">
        <v>1</v>
      </c>
      <c r="P65" s="29">
        <v>0</v>
      </c>
      <c r="Q65" s="29">
        <v>100</v>
      </c>
    </row>
    <row r="66" spans="1:17" ht="48" thickBot="1" x14ac:dyDescent="0.3">
      <c r="A66" s="27">
        <v>903</v>
      </c>
      <c r="B66" s="28" t="s">
        <v>546</v>
      </c>
      <c r="C66" s="29">
        <v>12.8</v>
      </c>
      <c r="D66" s="29">
        <v>12.6</v>
      </c>
      <c r="E66" s="29">
        <v>3.46</v>
      </c>
      <c r="F66" s="29">
        <v>3.46</v>
      </c>
      <c r="G66" s="29">
        <v>3.46</v>
      </c>
      <c r="H66" s="29">
        <v>11.6</v>
      </c>
      <c r="I66" s="29">
        <v>11.4</v>
      </c>
      <c r="J66" s="29">
        <v>2.4</v>
      </c>
      <c r="K66" s="29" t="s">
        <v>232</v>
      </c>
      <c r="L66" s="29" t="s">
        <v>232</v>
      </c>
      <c r="M66" s="29">
        <v>0</v>
      </c>
      <c r="N66" s="29">
        <v>30</v>
      </c>
      <c r="O66" s="29">
        <v>1</v>
      </c>
      <c r="P66" s="29">
        <v>0</v>
      </c>
      <c r="Q66" s="29">
        <v>100</v>
      </c>
    </row>
    <row r="67" spans="1:17" ht="48" thickBot="1" x14ac:dyDescent="0.3">
      <c r="A67" s="27">
        <v>905</v>
      </c>
      <c r="B67" s="28" t="s">
        <v>546</v>
      </c>
      <c r="C67" s="29">
        <v>12.8</v>
      </c>
      <c r="D67" s="29">
        <v>12.6</v>
      </c>
      <c r="E67" s="29">
        <v>3.46</v>
      </c>
      <c r="F67" s="29">
        <v>3.46</v>
      </c>
      <c r="G67" s="29">
        <v>3.46</v>
      </c>
      <c r="H67" s="29">
        <v>11.6</v>
      </c>
      <c r="I67" s="29">
        <v>11.4</v>
      </c>
      <c r="J67" s="29">
        <v>2.4</v>
      </c>
      <c r="K67" s="29" t="s">
        <v>232</v>
      </c>
      <c r="L67" s="29" t="s">
        <v>232</v>
      </c>
      <c r="M67" s="29">
        <v>0</v>
      </c>
      <c r="N67" s="29">
        <v>30</v>
      </c>
      <c r="O67" s="29">
        <v>1</v>
      </c>
      <c r="P67" s="29">
        <v>0</v>
      </c>
      <c r="Q67" s="29">
        <v>100</v>
      </c>
    </row>
    <row r="68" spans="1:17" ht="48" thickBot="1" x14ac:dyDescent="0.3">
      <c r="A68" s="27">
        <v>907</v>
      </c>
      <c r="B68" s="28" t="s">
        <v>546</v>
      </c>
      <c r="C68" s="29">
        <v>12.8</v>
      </c>
      <c r="D68" s="29">
        <v>12.6</v>
      </c>
      <c r="E68" s="29">
        <v>3.46</v>
      </c>
      <c r="F68" s="29">
        <v>3.46</v>
      </c>
      <c r="G68" s="29">
        <v>3.46</v>
      </c>
      <c r="H68" s="29">
        <v>11.6</v>
      </c>
      <c r="I68" s="29">
        <v>11.4</v>
      </c>
      <c r="J68" s="29">
        <v>2.4</v>
      </c>
      <c r="K68" s="29" t="s">
        <v>232</v>
      </c>
      <c r="L68" s="29" t="s">
        <v>232</v>
      </c>
      <c r="M68" s="29">
        <v>0</v>
      </c>
      <c r="N68" s="29">
        <v>30</v>
      </c>
      <c r="O68" s="29">
        <v>1</v>
      </c>
      <c r="P68" s="29">
        <v>0</v>
      </c>
      <c r="Q68" s="29">
        <v>100</v>
      </c>
    </row>
    <row r="69" spans="1:17" ht="48" thickBot="1" x14ac:dyDescent="0.3">
      <c r="A69" s="27">
        <v>909</v>
      </c>
      <c r="B69" s="28" t="s">
        <v>546</v>
      </c>
      <c r="C69" s="29">
        <v>12.8</v>
      </c>
      <c r="D69" s="29">
        <v>12.6</v>
      </c>
      <c r="E69" s="29">
        <v>3.46</v>
      </c>
      <c r="F69" s="29">
        <v>3.46</v>
      </c>
      <c r="G69" s="29">
        <v>3.46</v>
      </c>
      <c r="H69" s="29">
        <v>11.6</v>
      </c>
      <c r="I69" s="29">
        <v>11.4</v>
      </c>
      <c r="J69" s="29">
        <v>2.4</v>
      </c>
      <c r="K69" s="29" t="s">
        <v>232</v>
      </c>
      <c r="L69" s="29" t="s">
        <v>232</v>
      </c>
      <c r="M69" s="29">
        <v>0</v>
      </c>
      <c r="N69" s="29">
        <v>30</v>
      </c>
      <c r="O69" s="29">
        <v>1</v>
      </c>
      <c r="P69" s="29">
        <v>0</v>
      </c>
      <c r="Q69" s="29">
        <v>100</v>
      </c>
    </row>
    <row r="70" spans="1:17" ht="48" thickBot="1" x14ac:dyDescent="0.3">
      <c r="A70" s="27">
        <v>911</v>
      </c>
      <c r="B70" s="28" t="s">
        <v>546</v>
      </c>
      <c r="C70" s="29">
        <v>12.8</v>
      </c>
      <c r="D70" s="29">
        <v>12.6</v>
      </c>
      <c r="E70" s="29">
        <v>3.46</v>
      </c>
      <c r="F70" s="29">
        <v>3.46</v>
      </c>
      <c r="G70" s="29">
        <v>3.46</v>
      </c>
      <c r="H70" s="29">
        <v>11.6</v>
      </c>
      <c r="I70" s="29">
        <v>11.4</v>
      </c>
      <c r="J70" s="29">
        <v>2.4</v>
      </c>
      <c r="K70" s="29" t="s">
        <v>232</v>
      </c>
      <c r="L70" s="29" t="s">
        <v>232</v>
      </c>
      <c r="M70" s="29">
        <v>0</v>
      </c>
      <c r="N70" s="29">
        <v>30</v>
      </c>
      <c r="O70" s="29">
        <v>1</v>
      </c>
      <c r="P70" s="29">
        <v>0</v>
      </c>
      <c r="Q70" s="29">
        <v>100</v>
      </c>
    </row>
    <row r="71" spans="1:17" ht="48" thickBot="1" x14ac:dyDescent="0.3">
      <c r="A71" s="27">
        <v>913</v>
      </c>
      <c r="B71" s="28" t="s">
        <v>546</v>
      </c>
      <c r="C71" s="29">
        <v>12.8</v>
      </c>
      <c r="D71" s="29">
        <v>12.6</v>
      </c>
      <c r="E71" s="29">
        <v>3.46</v>
      </c>
      <c r="F71" s="29">
        <v>3.46</v>
      </c>
      <c r="G71" s="29">
        <v>3.46</v>
      </c>
      <c r="H71" s="29">
        <v>11.6</v>
      </c>
      <c r="I71" s="29">
        <v>11.4</v>
      </c>
      <c r="J71" s="29">
        <v>2.4</v>
      </c>
      <c r="K71" s="29" t="s">
        <v>232</v>
      </c>
      <c r="L71" s="29" t="s">
        <v>232</v>
      </c>
      <c r="M71" s="29">
        <v>0</v>
      </c>
      <c r="N71" s="29">
        <v>30</v>
      </c>
      <c r="O71" s="29">
        <v>1</v>
      </c>
      <c r="P71" s="29">
        <v>0</v>
      </c>
      <c r="Q71" s="29">
        <v>100</v>
      </c>
    </row>
    <row r="72" spans="1:17" ht="48" thickBot="1" x14ac:dyDescent="0.3">
      <c r="A72" s="27">
        <v>915</v>
      </c>
      <c r="B72" s="28" t="s">
        <v>546</v>
      </c>
      <c r="C72" s="29">
        <v>12.8</v>
      </c>
      <c r="D72" s="29">
        <v>12.6</v>
      </c>
      <c r="E72" s="29">
        <v>3.46</v>
      </c>
      <c r="F72" s="29">
        <v>3.46</v>
      </c>
      <c r="G72" s="29">
        <v>3.46</v>
      </c>
      <c r="H72" s="29">
        <v>11.6</v>
      </c>
      <c r="I72" s="29">
        <v>11.4</v>
      </c>
      <c r="J72" s="29">
        <v>2.4</v>
      </c>
      <c r="K72" s="29" t="s">
        <v>232</v>
      </c>
      <c r="L72" s="29" t="s">
        <v>232</v>
      </c>
      <c r="M72" s="29">
        <v>0</v>
      </c>
      <c r="N72" s="29">
        <v>30</v>
      </c>
      <c r="O72" s="29">
        <v>1</v>
      </c>
      <c r="P72" s="29">
        <v>0</v>
      </c>
      <c r="Q72" s="29">
        <v>100</v>
      </c>
    </row>
    <row r="73" spans="1:17" ht="48" thickBot="1" x14ac:dyDescent="0.3">
      <c r="A73" s="27">
        <v>917</v>
      </c>
      <c r="B73" s="28" t="s">
        <v>546</v>
      </c>
      <c r="C73" s="29">
        <v>12.8</v>
      </c>
      <c r="D73" s="29">
        <v>12.6</v>
      </c>
      <c r="E73" s="29">
        <v>3.46</v>
      </c>
      <c r="F73" s="29">
        <v>3.46</v>
      </c>
      <c r="G73" s="29">
        <v>3.46</v>
      </c>
      <c r="H73" s="29">
        <v>11.6</v>
      </c>
      <c r="I73" s="29">
        <v>11.4</v>
      </c>
      <c r="J73" s="29">
        <v>2.4</v>
      </c>
      <c r="K73" s="29" t="s">
        <v>232</v>
      </c>
      <c r="L73" s="29" t="s">
        <v>232</v>
      </c>
      <c r="M73" s="29">
        <v>0</v>
      </c>
      <c r="N73" s="29">
        <v>30</v>
      </c>
      <c r="O73" s="29">
        <v>1</v>
      </c>
      <c r="P73" s="29">
        <v>0</v>
      </c>
      <c r="Q73" s="29">
        <v>100</v>
      </c>
    </row>
    <row r="74" spans="1:17" ht="36.75" x14ac:dyDescent="0.25">
      <c r="C74" s="33">
        <f>SUM(C2:C73)/72/C73</f>
        <v>0.99999999999999867</v>
      </c>
      <c r="D74" s="33">
        <f t="shared" ref="D74:Q74" si="0">SUM(D2:D73)/72/D73</f>
        <v>1.0000000000000013</v>
      </c>
      <c r="E74" s="33">
        <f t="shared" si="0"/>
        <v>1.0000000000000007</v>
      </c>
      <c r="F74" s="33">
        <f t="shared" si="0"/>
        <v>1.0000000000000007</v>
      </c>
      <c r="G74" s="33">
        <f t="shared" si="0"/>
        <v>1.0000000000000007</v>
      </c>
      <c r="H74" s="33">
        <f t="shared" si="0"/>
        <v>1.0000000000000013</v>
      </c>
      <c r="I74" s="33">
        <f t="shared" si="0"/>
        <v>0.99999999999999878</v>
      </c>
      <c r="J74" s="33">
        <f t="shared" si="0"/>
        <v>1.0000000000000016</v>
      </c>
      <c r="K74" s="33"/>
      <c r="L74" s="33" t="e">
        <f t="shared" si="0"/>
        <v>#VALUE!</v>
      </c>
      <c r="M74" s="33"/>
      <c r="N74" s="33"/>
      <c r="O74" s="33">
        <f t="shared" si="0"/>
        <v>1</v>
      </c>
      <c r="P74" s="33"/>
      <c r="Q74" s="33">
        <f t="shared" si="0"/>
        <v>1</v>
      </c>
    </row>
    <row r="77" spans="1:17" x14ac:dyDescent="0.25">
      <c r="B77" s="58" t="s">
        <v>655</v>
      </c>
      <c r="C77" s="59"/>
    </row>
  </sheetData>
  <mergeCells count="1">
    <mergeCell ref="B77:C77"/>
  </mergeCells>
  <phoneticPr fontId="2" type="noConversion"/>
  <hyperlinks>
    <hyperlink ref="B77" location="總表!A1" display="Back to List"/>
    <hyperlink ref="B77:C77" location="總表!A1" display="Back to Lis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opLeftCell="A7" workbookViewId="0">
      <selection activeCell="B13" sqref="B13:C13"/>
    </sheetView>
  </sheetViews>
  <sheetFormatPr defaultRowHeight="16.5" x14ac:dyDescent="0.25"/>
  <cols>
    <col min="3" max="3" width="9.75" bestFit="1" customWidth="1"/>
  </cols>
  <sheetData>
    <row r="1" spans="1:17" ht="48" thickBot="1" x14ac:dyDescent="0.3">
      <c r="A1" s="25" t="s">
        <v>1</v>
      </c>
      <c r="B1" s="26" t="s">
        <v>335</v>
      </c>
      <c r="C1" s="26" t="s">
        <v>501</v>
      </c>
      <c r="D1" s="26" t="s">
        <v>502</v>
      </c>
      <c r="E1" s="26" t="s">
        <v>503</v>
      </c>
      <c r="F1" s="26" t="s">
        <v>504</v>
      </c>
      <c r="G1" s="26" t="s">
        <v>505</v>
      </c>
      <c r="H1" s="26" t="s">
        <v>506</v>
      </c>
      <c r="I1" s="26" t="s">
        <v>507</v>
      </c>
      <c r="J1" s="26" t="s">
        <v>508</v>
      </c>
      <c r="K1" s="26" t="s">
        <v>509</v>
      </c>
      <c r="L1" s="26" t="s">
        <v>510</v>
      </c>
      <c r="M1" s="26" t="s">
        <v>511</v>
      </c>
      <c r="N1" s="26" t="s">
        <v>512</v>
      </c>
      <c r="O1" s="26" t="s">
        <v>513</v>
      </c>
      <c r="P1" s="26" t="s">
        <v>514</v>
      </c>
      <c r="Q1" s="26" t="s">
        <v>515</v>
      </c>
    </row>
    <row r="2" spans="1:17" ht="17.25" thickBot="1" x14ac:dyDescent="0.3">
      <c r="A2" s="27">
        <v>611</v>
      </c>
      <c r="B2" s="28" t="s">
        <v>548</v>
      </c>
      <c r="C2" s="29">
        <v>12.8</v>
      </c>
      <c r="D2" s="29">
        <v>12.6</v>
      </c>
      <c r="E2" s="29">
        <v>3.46</v>
      </c>
      <c r="F2" s="29">
        <v>3.46</v>
      </c>
      <c r="G2" s="29">
        <v>3.46</v>
      </c>
      <c r="H2" s="37" t="s">
        <v>232</v>
      </c>
      <c r="I2" s="37" t="s">
        <v>232</v>
      </c>
      <c r="J2" s="37" t="s">
        <v>232</v>
      </c>
      <c r="K2" s="37" t="s">
        <v>232</v>
      </c>
      <c r="L2" s="37" t="s">
        <v>232</v>
      </c>
      <c r="M2" s="29">
        <v>0</v>
      </c>
      <c r="N2" s="29">
        <v>47</v>
      </c>
      <c r="O2" s="29">
        <v>1</v>
      </c>
      <c r="P2" s="29">
        <v>0</v>
      </c>
      <c r="Q2" s="29">
        <v>100</v>
      </c>
    </row>
    <row r="3" spans="1:17" ht="17.25" thickBot="1" x14ac:dyDescent="0.3">
      <c r="A3" s="27">
        <v>614</v>
      </c>
      <c r="B3" s="28" t="s">
        <v>549</v>
      </c>
      <c r="C3" s="29">
        <v>12.8</v>
      </c>
      <c r="D3" s="29">
        <v>12.6</v>
      </c>
      <c r="E3" s="29">
        <v>3.46</v>
      </c>
      <c r="F3" s="29">
        <v>3.46</v>
      </c>
      <c r="G3" s="29">
        <v>3.46</v>
      </c>
      <c r="H3" s="37" t="s">
        <v>232</v>
      </c>
      <c r="I3" s="37" t="s">
        <v>232</v>
      </c>
      <c r="J3" s="37" t="s">
        <v>232</v>
      </c>
      <c r="K3" s="37" t="s">
        <v>232</v>
      </c>
      <c r="L3" s="37" t="s">
        <v>232</v>
      </c>
      <c r="M3" s="29">
        <v>0</v>
      </c>
      <c r="N3" s="29">
        <v>63</v>
      </c>
      <c r="O3" s="29">
        <v>1</v>
      </c>
      <c r="P3" s="29">
        <v>0</v>
      </c>
      <c r="Q3" s="29">
        <v>100</v>
      </c>
    </row>
    <row r="4" spans="1:17" ht="48" thickBot="1" x14ac:dyDescent="0.3">
      <c r="A4" s="27">
        <v>617</v>
      </c>
      <c r="B4" s="28" t="s">
        <v>550</v>
      </c>
      <c r="C4" s="29">
        <v>12.8</v>
      </c>
      <c r="D4" s="29">
        <v>12.6</v>
      </c>
      <c r="E4" s="29">
        <v>3.46</v>
      </c>
      <c r="F4" s="29">
        <v>3.46</v>
      </c>
      <c r="G4" s="29">
        <v>3.46</v>
      </c>
      <c r="H4" s="29">
        <v>11.6</v>
      </c>
      <c r="I4" s="29">
        <v>11.4</v>
      </c>
      <c r="J4" s="29">
        <v>2.4</v>
      </c>
      <c r="K4" s="29">
        <v>2.4</v>
      </c>
      <c r="L4" s="29">
        <v>2.4</v>
      </c>
      <c r="M4" s="29">
        <v>195.5</v>
      </c>
      <c r="N4" s="29">
        <v>60</v>
      </c>
      <c r="O4" s="29">
        <v>1</v>
      </c>
      <c r="P4" s="29">
        <v>0</v>
      </c>
      <c r="Q4" s="29">
        <v>100</v>
      </c>
    </row>
    <row r="5" spans="1:17" ht="48" thickBot="1" x14ac:dyDescent="0.3">
      <c r="A5" s="27">
        <v>722</v>
      </c>
      <c r="B5" s="28" t="s">
        <v>551</v>
      </c>
      <c r="C5" s="29">
        <v>12.8</v>
      </c>
      <c r="D5" s="29">
        <v>12.6</v>
      </c>
      <c r="E5" s="29">
        <v>3.46</v>
      </c>
      <c r="F5" s="29">
        <v>3.46</v>
      </c>
      <c r="G5" s="29">
        <v>3.46</v>
      </c>
      <c r="H5" s="29">
        <v>11.6</v>
      </c>
      <c r="I5" s="29">
        <v>11.4</v>
      </c>
      <c r="J5" s="29">
        <v>2.4</v>
      </c>
      <c r="K5" s="29">
        <v>2.4</v>
      </c>
      <c r="L5" s="29">
        <v>2.4</v>
      </c>
      <c r="M5" s="29">
        <v>161</v>
      </c>
      <c r="N5" s="29">
        <v>60</v>
      </c>
      <c r="O5" s="29">
        <v>1</v>
      </c>
      <c r="P5" s="29">
        <v>0</v>
      </c>
      <c r="Q5" s="29">
        <v>100</v>
      </c>
    </row>
    <row r="6" spans="1:17" ht="63.75" thickBot="1" x14ac:dyDescent="0.3">
      <c r="A6" s="27">
        <v>725</v>
      </c>
      <c r="B6" s="28" t="s">
        <v>552</v>
      </c>
      <c r="C6" s="29">
        <v>12.8</v>
      </c>
      <c r="D6" s="29">
        <v>12.6</v>
      </c>
      <c r="E6" s="29">
        <v>3.46</v>
      </c>
      <c r="F6" s="29">
        <v>3.46</v>
      </c>
      <c r="G6" s="29">
        <v>3.46</v>
      </c>
      <c r="H6" s="29">
        <v>11.6</v>
      </c>
      <c r="I6" s="29">
        <v>11.4</v>
      </c>
      <c r="J6" s="29">
        <v>2.4</v>
      </c>
      <c r="K6" s="29">
        <v>2.4</v>
      </c>
      <c r="L6" s="29">
        <v>2.4</v>
      </c>
      <c r="M6" s="29">
        <v>253</v>
      </c>
      <c r="N6" s="29">
        <v>50</v>
      </c>
      <c r="O6" s="29">
        <v>1</v>
      </c>
      <c r="P6" s="29">
        <v>0</v>
      </c>
      <c r="Q6" s="29">
        <v>100</v>
      </c>
    </row>
    <row r="7" spans="1:17" ht="63.75" thickBot="1" x14ac:dyDescent="0.3">
      <c r="A7" s="27">
        <v>727</v>
      </c>
      <c r="B7" s="28" t="s">
        <v>553</v>
      </c>
      <c r="C7" s="29">
        <v>12.8</v>
      </c>
      <c r="D7" s="29">
        <v>12.6</v>
      </c>
      <c r="E7" s="29">
        <v>3.46</v>
      </c>
      <c r="F7" s="29">
        <v>3.46</v>
      </c>
      <c r="G7" s="29">
        <v>3.46</v>
      </c>
      <c r="H7" s="29">
        <v>11.6</v>
      </c>
      <c r="I7" s="29">
        <v>11.4</v>
      </c>
      <c r="J7" s="29">
        <v>2.4</v>
      </c>
      <c r="K7" s="29">
        <v>2.4</v>
      </c>
      <c r="L7" s="29">
        <v>2.4</v>
      </c>
      <c r="M7" s="29">
        <v>286</v>
      </c>
      <c r="N7" s="29">
        <v>50</v>
      </c>
      <c r="O7" s="29">
        <v>1</v>
      </c>
      <c r="P7" s="29">
        <v>0</v>
      </c>
      <c r="Q7" s="29">
        <v>100</v>
      </c>
    </row>
    <row r="8" spans="1:17" ht="63.75" thickBot="1" x14ac:dyDescent="0.3">
      <c r="A8" s="27">
        <v>729</v>
      </c>
      <c r="B8" s="28" t="s">
        <v>554</v>
      </c>
      <c r="C8" s="29">
        <v>12.8</v>
      </c>
      <c r="D8" s="29">
        <v>12.6</v>
      </c>
      <c r="E8" s="29">
        <v>3.46</v>
      </c>
      <c r="F8" s="29">
        <v>3.46</v>
      </c>
      <c r="G8" s="29">
        <v>3.46</v>
      </c>
      <c r="H8" s="29">
        <v>11.6</v>
      </c>
      <c r="I8" s="29">
        <v>11.4</v>
      </c>
      <c r="J8" s="29">
        <v>2.4</v>
      </c>
      <c r="K8" s="29">
        <v>2.4</v>
      </c>
      <c r="L8" s="29">
        <v>2.4</v>
      </c>
      <c r="M8" s="29">
        <v>253</v>
      </c>
      <c r="N8" s="29">
        <v>50</v>
      </c>
      <c r="O8" s="29">
        <v>1</v>
      </c>
      <c r="P8" s="29">
        <v>0</v>
      </c>
      <c r="Q8" s="29">
        <v>100</v>
      </c>
    </row>
    <row r="9" spans="1:17" ht="63.75" thickBot="1" x14ac:dyDescent="0.3">
      <c r="A9" s="27">
        <v>731</v>
      </c>
      <c r="B9" s="28" t="s">
        <v>555</v>
      </c>
      <c r="C9" s="29">
        <v>12.8</v>
      </c>
      <c r="D9" s="29">
        <v>12.6</v>
      </c>
      <c r="E9" s="29">
        <v>3.46</v>
      </c>
      <c r="F9" s="29">
        <v>3.46</v>
      </c>
      <c r="G9" s="29">
        <v>3.46</v>
      </c>
      <c r="H9" s="29">
        <v>11.6</v>
      </c>
      <c r="I9" s="29">
        <v>11.4</v>
      </c>
      <c r="J9" s="29">
        <v>2.4</v>
      </c>
      <c r="K9" s="29">
        <v>2.4</v>
      </c>
      <c r="L9" s="29">
        <v>2.4</v>
      </c>
      <c r="M9" s="29">
        <v>286</v>
      </c>
      <c r="N9" s="29">
        <v>50</v>
      </c>
      <c r="O9" s="29">
        <v>1</v>
      </c>
      <c r="P9" s="29">
        <v>0</v>
      </c>
      <c r="Q9" s="29">
        <v>100</v>
      </c>
    </row>
    <row r="10" spans="1:17" ht="36.75" x14ac:dyDescent="0.25">
      <c r="C10" s="33">
        <f>SUM(C2:C9)/8/C9</f>
        <v>0.99999999999999989</v>
      </c>
      <c r="D10" s="33">
        <f t="shared" ref="D10:Q10" si="0">SUM(D2:D9)/8/D9</f>
        <v>0.99999999999999989</v>
      </c>
      <c r="E10" s="33">
        <f t="shared" si="0"/>
        <v>1.0000000000000002</v>
      </c>
      <c r="F10" s="33">
        <f t="shared" si="0"/>
        <v>1.0000000000000002</v>
      </c>
      <c r="G10" s="33">
        <f t="shared" si="0"/>
        <v>1.0000000000000002</v>
      </c>
      <c r="H10" s="38">
        <f t="shared" si="0"/>
        <v>0.75</v>
      </c>
      <c r="I10" s="38">
        <f t="shared" si="0"/>
        <v>0.75</v>
      </c>
      <c r="J10" s="38">
        <f t="shared" si="0"/>
        <v>0.75</v>
      </c>
      <c r="K10" s="38">
        <f t="shared" si="0"/>
        <v>0.75</v>
      </c>
      <c r="L10" s="38">
        <f t="shared" si="0"/>
        <v>0.75</v>
      </c>
      <c r="M10" s="33"/>
      <c r="N10" s="33"/>
      <c r="O10" s="33">
        <f t="shared" si="0"/>
        <v>1</v>
      </c>
      <c r="P10" s="33"/>
      <c r="Q10" s="33">
        <f t="shared" si="0"/>
        <v>1</v>
      </c>
    </row>
    <row r="13" spans="1:17" x14ac:dyDescent="0.25">
      <c r="B13" s="58" t="s">
        <v>655</v>
      </c>
      <c r="C13" s="59"/>
    </row>
  </sheetData>
  <mergeCells count="1">
    <mergeCell ref="B13:C13"/>
  </mergeCells>
  <phoneticPr fontId="2" type="noConversion"/>
  <hyperlinks>
    <hyperlink ref="B13" location="總表!A1" display="Back to List"/>
    <hyperlink ref="B13:C13" location="總表!A1" display="Back to Lis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topLeftCell="A97" workbookViewId="0">
      <selection activeCell="B102" sqref="B102:C102"/>
    </sheetView>
  </sheetViews>
  <sheetFormatPr defaultRowHeight="16.5" x14ac:dyDescent="0.25"/>
  <cols>
    <col min="3" max="3" width="9.75" bestFit="1" customWidth="1"/>
    <col min="5" max="20" width="9" customWidth="1"/>
  </cols>
  <sheetData>
    <row r="1" spans="1:33" ht="48" thickBot="1" x14ac:dyDescent="0.3">
      <c r="A1" s="25" t="s">
        <v>1</v>
      </c>
      <c r="B1" s="26" t="s">
        <v>335</v>
      </c>
      <c r="C1" s="26" t="s">
        <v>447</v>
      </c>
      <c r="D1" s="26" t="s">
        <v>448</v>
      </c>
      <c r="E1" s="26" t="s">
        <v>449</v>
      </c>
      <c r="F1" s="26" t="s">
        <v>450</v>
      </c>
      <c r="G1" s="26" t="s">
        <v>451</v>
      </c>
      <c r="H1" s="26" t="s">
        <v>452</v>
      </c>
      <c r="I1" s="26" t="s">
        <v>4</v>
      </c>
      <c r="J1" s="26" t="s">
        <v>453</v>
      </c>
      <c r="K1" s="26" t="s">
        <v>454</v>
      </c>
      <c r="L1" s="26" t="s">
        <v>455</v>
      </c>
      <c r="M1" s="26" t="s">
        <v>456</v>
      </c>
      <c r="N1" s="26" t="s">
        <v>457</v>
      </c>
      <c r="O1" s="26" t="s">
        <v>458</v>
      </c>
      <c r="P1" s="26" t="s">
        <v>459</v>
      </c>
      <c r="Q1" s="26" t="s">
        <v>460</v>
      </c>
      <c r="R1" s="26" t="s">
        <v>461</v>
      </c>
      <c r="S1" s="26" t="s">
        <v>462</v>
      </c>
      <c r="T1" s="26" t="s">
        <v>463</v>
      </c>
      <c r="U1" s="26" t="s">
        <v>464</v>
      </c>
      <c r="V1" s="26" t="s">
        <v>377</v>
      </c>
      <c r="W1" s="26" t="s">
        <v>378</v>
      </c>
      <c r="X1" s="26" t="s">
        <v>379</v>
      </c>
      <c r="Y1" s="26" t="s">
        <v>380</v>
      </c>
      <c r="Z1" s="26" t="s">
        <v>381</v>
      </c>
    </row>
    <row r="2" spans="1:33" ht="63.75" thickBot="1" x14ac:dyDescent="0.3">
      <c r="A2" s="27">
        <v>734</v>
      </c>
      <c r="B2" s="28" t="s">
        <v>557</v>
      </c>
      <c r="C2" s="29">
        <v>120</v>
      </c>
      <c r="D2" s="29">
        <v>120</v>
      </c>
      <c r="E2" s="29" t="s">
        <v>232</v>
      </c>
      <c r="F2" s="29" t="s">
        <v>232</v>
      </c>
      <c r="G2" s="29" t="s">
        <v>232</v>
      </c>
      <c r="H2" s="29">
        <v>0</v>
      </c>
      <c r="I2" s="29">
        <v>230</v>
      </c>
      <c r="J2" s="29">
        <v>50</v>
      </c>
      <c r="K2" s="37">
        <v>12.12</v>
      </c>
      <c r="L2" s="29">
        <v>11.6</v>
      </c>
      <c r="M2" s="29">
        <v>2.4</v>
      </c>
      <c r="N2" s="29">
        <v>2.4</v>
      </c>
      <c r="O2" s="29">
        <v>2.4</v>
      </c>
      <c r="P2" s="37">
        <v>12.35</v>
      </c>
      <c r="Q2" s="29">
        <v>12.4</v>
      </c>
      <c r="R2" s="29">
        <v>3.46</v>
      </c>
      <c r="S2" s="29">
        <v>3.46</v>
      </c>
      <c r="T2" s="29">
        <v>3.46</v>
      </c>
      <c r="U2" s="29">
        <v>1</v>
      </c>
      <c r="V2" s="29">
        <v>106.6</v>
      </c>
      <c r="W2" s="29">
        <v>0.1</v>
      </c>
      <c r="X2" s="29">
        <v>0</v>
      </c>
      <c r="Y2" s="29">
        <v>0</v>
      </c>
      <c r="Z2" s="29">
        <v>0</v>
      </c>
      <c r="AD2" s="6"/>
      <c r="AE2" s="6"/>
      <c r="AF2" s="31"/>
      <c r="AG2" s="31"/>
    </row>
    <row r="3" spans="1:33" ht="32.25" thickBot="1" x14ac:dyDescent="0.3">
      <c r="A3" s="27">
        <v>736</v>
      </c>
      <c r="B3" s="28" t="s">
        <v>558</v>
      </c>
      <c r="C3" s="29">
        <v>120</v>
      </c>
      <c r="D3" s="29">
        <v>120</v>
      </c>
      <c r="E3" s="29" t="s">
        <v>232</v>
      </c>
      <c r="F3" s="29" t="s">
        <v>232</v>
      </c>
      <c r="G3" s="29" t="s">
        <v>232</v>
      </c>
      <c r="H3" s="29">
        <v>0</v>
      </c>
      <c r="I3" s="29">
        <v>230</v>
      </c>
      <c r="J3" s="29">
        <v>50</v>
      </c>
      <c r="K3" s="29">
        <v>11.8</v>
      </c>
      <c r="L3" s="29">
        <v>11.6</v>
      </c>
      <c r="M3" s="29">
        <v>2.4</v>
      </c>
      <c r="N3" s="29">
        <v>2.4</v>
      </c>
      <c r="O3" s="29">
        <v>2.4</v>
      </c>
      <c r="P3" s="29">
        <v>12.6</v>
      </c>
      <c r="Q3" s="29">
        <v>12.4</v>
      </c>
      <c r="R3" s="29">
        <v>3.46</v>
      </c>
      <c r="S3" s="29">
        <v>3.46</v>
      </c>
      <c r="T3" s="29">
        <v>3.46</v>
      </c>
      <c r="U3" s="29">
        <v>1</v>
      </c>
      <c r="V3" s="29">
        <v>95.94</v>
      </c>
      <c r="W3" s="29">
        <v>0.1</v>
      </c>
      <c r="X3" s="29">
        <v>0</v>
      </c>
      <c r="Y3" s="29">
        <v>0</v>
      </c>
      <c r="Z3" s="29">
        <v>0</v>
      </c>
      <c r="AD3" s="6"/>
      <c r="AE3" s="6"/>
      <c r="AF3" s="31"/>
      <c r="AG3" s="31"/>
    </row>
    <row r="4" spans="1:33" ht="32.25" thickBot="1" x14ac:dyDescent="0.3">
      <c r="A4" s="27">
        <v>738</v>
      </c>
      <c r="B4" s="28" t="s">
        <v>559</v>
      </c>
      <c r="C4" s="29">
        <v>120</v>
      </c>
      <c r="D4" s="29">
        <v>120</v>
      </c>
      <c r="E4" s="29" t="s">
        <v>232</v>
      </c>
      <c r="F4" s="29" t="s">
        <v>232</v>
      </c>
      <c r="G4" s="29" t="s">
        <v>232</v>
      </c>
      <c r="H4" s="29">
        <v>0</v>
      </c>
      <c r="I4" s="29">
        <v>230</v>
      </c>
      <c r="J4" s="29">
        <v>50</v>
      </c>
      <c r="K4" s="29">
        <v>11.8</v>
      </c>
      <c r="L4" s="29">
        <v>11.6</v>
      </c>
      <c r="M4" s="29">
        <v>2.4</v>
      </c>
      <c r="N4" s="29">
        <v>2.4</v>
      </c>
      <c r="O4" s="29">
        <v>2.4</v>
      </c>
      <c r="P4" s="29">
        <v>12.6</v>
      </c>
      <c r="Q4" s="29">
        <v>12.4</v>
      </c>
      <c r="R4" s="29">
        <v>3.46</v>
      </c>
      <c r="S4" s="29">
        <v>3.46</v>
      </c>
      <c r="T4" s="29">
        <v>3.46</v>
      </c>
      <c r="U4" s="29">
        <v>1</v>
      </c>
      <c r="V4" s="29">
        <v>85.28</v>
      </c>
      <c r="W4" s="29">
        <v>0.1</v>
      </c>
      <c r="X4" s="29">
        <v>0</v>
      </c>
      <c r="Y4" s="29">
        <v>0</v>
      </c>
      <c r="Z4" s="29">
        <v>0</v>
      </c>
      <c r="AD4" s="6"/>
      <c r="AE4" s="6"/>
      <c r="AF4" s="31"/>
      <c r="AG4" s="31"/>
    </row>
    <row r="5" spans="1:33" ht="32.25" thickBot="1" x14ac:dyDescent="0.3">
      <c r="A5" s="27">
        <v>740</v>
      </c>
      <c r="B5" s="28" t="s">
        <v>560</v>
      </c>
      <c r="C5" s="29">
        <v>120</v>
      </c>
      <c r="D5" s="29">
        <v>120</v>
      </c>
      <c r="E5" s="29" t="s">
        <v>232</v>
      </c>
      <c r="F5" s="29" t="s">
        <v>232</v>
      </c>
      <c r="G5" s="29" t="s">
        <v>232</v>
      </c>
      <c r="H5" s="29">
        <v>0</v>
      </c>
      <c r="I5" s="29">
        <v>230</v>
      </c>
      <c r="J5" s="29">
        <v>50</v>
      </c>
      <c r="K5" s="29">
        <v>11.8</v>
      </c>
      <c r="L5" s="29">
        <v>11.6</v>
      </c>
      <c r="M5" s="29">
        <v>2.4</v>
      </c>
      <c r="N5" s="29">
        <v>2.4</v>
      </c>
      <c r="O5" s="29">
        <v>2.4</v>
      </c>
      <c r="P5" s="29">
        <v>12.6</v>
      </c>
      <c r="Q5" s="29">
        <v>12.4</v>
      </c>
      <c r="R5" s="29">
        <v>3.46</v>
      </c>
      <c r="S5" s="29">
        <v>3.46</v>
      </c>
      <c r="T5" s="29">
        <v>3.46</v>
      </c>
      <c r="U5" s="29">
        <v>1</v>
      </c>
      <c r="V5" s="29">
        <v>74.62</v>
      </c>
      <c r="W5" s="29">
        <v>0.1</v>
      </c>
      <c r="X5" s="29">
        <v>0</v>
      </c>
      <c r="Y5" s="29">
        <v>0</v>
      </c>
      <c r="Z5" s="29">
        <v>0</v>
      </c>
      <c r="AD5" s="6"/>
      <c r="AE5" s="6"/>
      <c r="AF5" s="31"/>
      <c r="AG5" s="31"/>
    </row>
    <row r="6" spans="1:33" ht="32.25" thickBot="1" x14ac:dyDescent="0.3">
      <c r="A6" s="27">
        <v>742</v>
      </c>
      <c r="B6" s="28" t="s">
        <v>561</v>
      </c>
      <c r="C6" s="29">
        <v>120</v>
      </c>
      <c r="D6" s="29">
        <v>120</v>
      </c>
      <c r="E6" s="29" t="s">
        <v>232</v>
      </c>
      <c r="F6" s="29" t="s">
        <v>232</v>
      </c>
      <c r="G6" s="29" t="s">
        <v>232</v>
      </c>
      <c r="H6" s="29">
        <v>0</v>
      </c>
      <c r="I6" s="29">
        <v>230</v>
      </c>
      <c r="J6" s="29">
        <v>50</v>
      </c>
      <c r="K6" s="29">
        <v>11.8</v>
      </c>
      <c r="L6" s="29">
        <v>11.6</v>
      </c>
      <c r="M6" s="29">
        <v>2.4</v>
      </c>
      <c r="N6" s="29">
        <v>2.4</v>
      </c>
      <c r="O6" s="29">
        <v>2.4</v>
      </c>
      <c r="P6" s="29">
        <v>12.6</v>
      </c>
      <c r="Q6" s="29">
        <v>12.4</v>
      </c>
      <c r="R6" s="29">
        <v>3.46</v>
      </c>
      <c r="S6" s="29">
        <v>3.46</v>
      </c>
      <c r="T6" s="29">
        <v>3.46</v>
      </c>
      <c r="U6" s="29">
        <v>1</v>
      </c>
      <c r="V6" s="29">
        <v>63.96</v>
      </c>
      <c r="W6" s="29">
        <v>0.1</v>
      </c>
      <c r="X6" s="29">
        <v>0</v>
      </c>
      <c r="Y6" s="29">
        <v>0</v>
      </c>
      <c r="Z6" s="29">
        <v>0</v>
      </c>
      <c r="AD6" s="6"/>
      <c r="AE6" s="6"/>
      <c r="AF6" s="31"/>
      <c r="AG6" s="31"/>
    </row>
    <row r="7" spans="1:33" ht="32.25" thickBot="1" x14ac:dyDescent="0.3">
      <c r="A7" s="27">
        <v>744</v>
      </c>
      <c r="B7" s="28" t="s">
        <v>562</v>
      </c>
      <c r="C7" s="29">
        <v>120</v>
      </c>
      <c r="D7" s="29">
        <v>120</v>
      </c>
      <c r="E7" s="29" t="s">
        <v>232</v>
      </c>
      <c r="F7" s="29" t="s">
        <v>232</v>
      </c>
      <c r="G7" s="29" t="s">
        <v>232</v>
      </c>
      <c r="H7" s="29">
        <v>0</v>
      </c>
      <c r="I7" s="29">
        <v>230</v>
      </c>
      <c r="J7" s="29">
        <v>50</v>
      </c>
      <c r="K7" s="37">
        <v>12.12</v>
      </c>
      <c r="L7" s="29">
        <v>11.6</v>
      </c>
      <c r="M7" s="29">
        <v>2.4</v>
      </c>
      <c r="N7" s="29">
        <v>2.4</v>
      </c>
      <c r="O7" s="29">
        <v>2.4</v>
      </c>
      <c r="P7" s="37">
        <v>12.35</v>
      </c>
      <c r="Q7" s="29">
        <v>12.4</v>
      </c>
      <c r="R7" s="29">
        <v>3.46</v>
      </c>
      <c r="S7" s="29">
        <v>3.46</v>
      </c>
      <c r="T7" s="29">
        <v>3.46</v>
      </c>
      <c r="U7" s="29">
        <v>1</v>
      </c>
      <c r="V7" s="29">
        <v>53.3</v>
      </c>
      <c r="W7" s="29">
        <v>0.1</v>
      </c>
      <c r="X7" s="29">
        <v>0</v>
      </c>
      <c r="Y7" s="29">
        <v>0</v>
      </c>
      <c r="Z7" s="29">
        <v>0</v>
      </c>
      <c r="AD7" s="6"/>
      <c r="AE7" s="6"/>
      <c r="AF7" s="31"/>
      <c r="AG7" s="31"/>
    </row>
    <row r="8" spans="1:33" ht="32.25" thickBot="1" x14ac:dyDescent="0.3">
      <c r="A8" s="27">
        <v>746</v>
      </c>
      <c r="B8" s="28" t="s">
        <v>563</v>
      </c>
      <c r="C8" s="29">
        <v>120</v>
      </c>
      <c r="D8" s="29">
        <v>120</v>
      </c>
      <c r="E8" s="29" t="s">
        <v>232</v>
      </c>
      <c r="F8" s="29" t="s">
        <v>232</v>
      </c>
      <c r="G8" s="29" t="s">
        <v>232</v>
      </c>
      <c r="H8" s="29">
        <v>0</v>
      </c>
      <c r="I8" s="29">
        <v>230</v>
      </c>
      <c r="J8" s="29">
        <v>50</v>
      </c>
      <c r="K8" s="29">
        <v>11.8</v>
      </c>
      <c r="L8" s="29">
        <v>11.6</v>
      </c>
      <c r="M8" s="29">
        <v>2.4</v>
      </c>
      <c r="N8" s="29">
        <v>2.4</v>
      </c>
      <c r="O8" s="29">
        <v>2.4</v>
      </c>
      <c r="P8" s="29">
        <v>12.6</v>
      </c>
      <c r="Q8" s="29">
        <v>12.4</v>
      </c>
      <c r="R8" s="29">
        <v>3.46</v>
      </c>
      <c r="S8" s="29">
        <v>3.46</v>
      </c>
      <c r="T8" s="29">
        <v>3.46</v>
      </c>
      <c r="U8" s="29">
        <v>1</v>
      </c>
      <c r="V8" s="29">
        <v>42.64</v>
      </c>
      <c r="W8" s="29">
        <v>0.1</v>
      </c>
      <c r="X8" s="29">
        <v>0</v>
      </c>
      <c r="Y8" s="29">
        <v>0</v>
      </c>
      <c r="Z8" s="29">
        <v>0</v>
      </c>
      <c r="AD8" s="6"/>
      <c r="AE8" s="6"/>
      <c r="AF8" s="31"/>
      <c r="AG8" s="31"/>
    </row>
    <row r="9" spans="1:33" ht="32.25" thickBot="1" x14ac:dyDescent="0.3">
      <c r="A9" s="27">
        <v>748</v>
      </c>
      <c r="B9" s="28" t="s">
        <v>564</v>
      </c>
      <c r="C9" s="29">
        <v>120</v>
      </c>
      <c r="D9" s="29">
        <v>120</v>
      </c>
      <c r="E9" s="29" t="s">
        <v>232</v>
      </c>
      <c r="F9" s="29" t="s">
        <v>232</v>
      </c>
      <c r="G9" s="29" t="s">
        <v>232</v>
      </c>
      <c r="H9" s="29">
        <v>0</v>
      </c>
      <c r="I9" s="29">
        <v>230</v>
      </c>
      <c r="J9" s="29">
        <v>50</v>
      </c>
      <c r="K9" s="29">
        <v>11.8</v>
      </c>
      <c r="L9" s="29">
        <v>11.6</v>
      </c>
      <c r="M9" s="29">
        <v>2.4</v>
      </c>
      <c r="N9" s="29">
        <v>2.4</v>
      </c>
      <c r="O9" s="29">
        <v>2.4</v>
      </c>
      <c r="P9" s="29">
        <v>12.6</v>
      </c>
      <c r="Q9" s="29">
        <v>12.4</v>
      </c>
      <c r="R9" s="29">
        <v>3.46</v>
      </c>
      <c r="S9" s="29">
        <v>3.46</v>
      </c>
      <c r="T9" s="29">
        <v>3.46</v>
      </c>
      <c r="U9" s="29">
        <v>1</v>
      </c>
      <c r="V9" s="29">
        <v>31.98</v>
      </c>
      <c r="W9" s="29">
        <v>0.1</v>
      </c>
      <c r="X9" s="29">
        <v>0</v>
      </c>
      <c r="Y9" s="29">
        <v>0</v>
      </c>
      <c r="Z9" s="29">
        <v>0</v>
      </c>
      <c r="AD9" s="6"/>
      <c r="AE9" s="6"/>
      <c r="AF9" s="31"/>
      <c r="AG9" s="31"/>
    </row>
    <row r="10" spans="1:33" ht="32.25" thickBot="1" x14ac:dyDescent="0.3">
      <c r="A10" s="27">
        <v>750</v>
      </c>
      <c r="B10" s="28" t="s">
        <v>565</v>
      </c>
      <c r="C10" s="29">
        <v>120</v>
      </c>
      <c r="D10" s="29">
        <v>120</v>
      </c>
      <c r="E10" s="29" t="s">
        <v>232</v>
      </c>
      <c r="F10" s="29" t="s">
        <v>232</v>
      </c>
      <c r="G10" s="29" t="s">
        <v>232</v>
      </c>
      <c r="H10" s="29">
        <v>0</v>
      </c>
      <c r="I10" s="29">
        <v>230</v>
      </c>
      <c r="J10" s="29">
        <v>50</v>
      </c>
      <c r="K10" s="37">
        <v>12.12</v>
      </c>
      <c r="L10" s="29">
        <v>11.6</v>
      </c>
      <c r="M10" s="29">
        <v>2.4</v>
      </c>
      <c r="N10" s="29">
        <v>2.4</v>
      </c>
      <c r="O10" s="29">
        <v>2.4</v>
      </c>
      <c r="P10" s="37">
        <v>12.35</v>
      </c>
      <c r="Q10" s="29">
        <v>12.4</v>
      </c>
      <c r="R10" s="29">
        <v>3.46</v>
      </c>
      <c r="S10" s="29">
        <v>3.46</v>
      </c>
      <c r="T10" s="29">
        <v>3.46</v>
      </c>
      <c r="U10" s="29">
        <v>1</v>
      </c>
      <c r="V10" s="29">
        <v>21.32</v>
      </c>
      <c r="W10" s="29">
        <v>0.1</v>
      </c>
      <c r="X10" s="29">
        <v>0</v>
      </c>
      <c r="Y10" s="29">
        <v>0</v>
      </c>
      <c r="Z10" s="29">
        <v>0</v>
      </c>
      <c r="AD10" s="6"/>
      <c r="AE10" s="6"/>
      <c r="AF10" s="31"/>
      <c r="AG10" s="31"/>
    </row>
    <row r="11" spans="1:33" ht="32.25" thickBot="1" x14ac:dyDescent="0.3">
      <c r="A11" s="27">
        <v>752</v>
      </c>
      <c r="B11" s="28" t="s">
        <v>566</v>
      </c>
      <c r="C11" s="29">
        <v>120</v>
      </c>
      <c r="D11" s="29">
        <v>120</v>
      </c>
      <c r="E11" s="29" t="s">
        <v>232</v>
      </c>
      <c r="F11" s="29" t="s">
        <v>232</v>
      </c>
      <c r="G11" s="29" t="s">
        <v>232</v>
      </c>
      <c r="H11" s="29">
        <v>0</v>
      </c>
      <c r="I11" s="29">
        <v>230</v>
      </c>
      <c r="J11" s="29">
        <v>50</v>
      </c>
      <c r="K11" s="37">
        <v>12.12</v>
      </c>
      <c r="L11" s="29">
        <v>11.6</v>
      </c>
      <c r="M11" s="29">
        <v>2.4</v>
      </c>
      <c r="N11" s="29">
        <v>2.4</v>
      </c>
      <c r="O11" s="29">
        <v>2.4</v>
      </c>
      <c r="P11" s="37">
        <v>12.35</v>
      </c>
      <c r="Q11" s="29">
        <v>12.4</v>
      </c>
      <c r="R11" s="29">
        <v>3.46</v>
      </c>
      <c r="S11" s="29">
        <v>3.46</v>
      </c>
      <c r="T11" s="29">
        <v>3.46</v>
      </c>
      <c r="U11" s="29">
        <v>1</v>
      </c>
      <c r="V11" s="29">
        <v>10.66</v>
      </c>
      <c r="W11" s="29">
        <v>0.1</v>
      </c>
      <c r="X11" s="29">
        <v>0</v>
      </c>
      <c r="Y11" s="29">
        <v>0</v>
      </c>
      <c r="Z11" s="29">
        <v>0</v>
      </c>
      <c r="AD11" s="6"/>
      <c r="AE11" s="6"/>
      <c r="AF11" s="31"/>
      <c r="AG11" s="31"/>
    </row>
    <row r="12" spans="1:33" ht="32.25" thickBot="1" x14ac:dyDescent="0.3">
      <c r="A12" s="27">
        <v>754</v>
      </c>
      <c r="B12" s="28" t="s">
        <v>567</v>
      </c>
      <c r="C12" s="29">
        <v>120</v>
      </c>
      <c r="D12" s="29">
        <v>120</v>
      </c>
      <c r="E12" s="29" t="s">
        <v>232</v>
      </c>
      <c r="F12" s="29" t="s">
        <v>232</v>
      </c>
      <c r="G12" s="29" t="s">
        <v>232</v>
      </c>
      <c r="H12" s="29">
        <v>0</v>
      </c>
      <c r="I12" s="29">
        <v>230</v>
      </c>
      <c r="J12" s="29">
        <v>50</v>
      </c>
      <c r="K12" s="29">
        <v>11.8</v>
      </c>
      <c r="L12" s="29">
        <v>11.6</v>
      </c>
      <c r="M12" s="29">
        <v>2.4</v>
      </c>
      <c r="N12" s="29">
        <v>2.4</v>
      </c>
      <c r="O12" s="29">
        <v>2.4</v>
      </c>
      <c r="P12" s="29">
        <v>12.6</v>
      </c>
      <c r="Q12" s="29">
        <v>12.4</v>
      </c>
      <c r="R12" s="29">
        <v>3.46</v>
      </c>
      <c r="S12" s="29">
        <v>3.46</v>
      </c>
      <c r="T12" s="29">
        <v>3.46</v>
      </c>
      <c r="U12" s="29">
        <v>1</v>
      </c>
      <c r="V12" s="29">
        <v>5.33</v>
      </c>
      <c r="W12" s="29">
        <v>0.1</v>
      </c>
      <c r="X12" s="29">
        <v>0</v>
      </c>
      <c r="Y12" s="29">
        <v>0</v>
      </c>
      <c r="Z12" s="29">
        <v>0</v>
      </c>
      <c r="AD12" s="6"/>
      <c r="AE12" s="6"/>
      <c r="AF12" s="31"/>
      <c r="AG12" s="31"/>
    </row>
    <row r="13" spans="1:33" ht="63.75" thickBot="1" x14ac:dyDescent="0.3">
      <c r="A13" s="27">
        <v>755</v>
      </c>
      <c r="B13" s="28" t="s">
        <v>568</v>
      </c>
      <c r="C13" s="29">
        <v>120</v>
      </c>
      <c r="D13" s="29">
        <v>120</v>
      </c>
      <c r="E13" s="29" t="s">
        <v>232</v>
      </c>
      <c r="F13" s="29" t="s">
        <v>232</v>
      </c>
      <c r="G13" s="29" t="s">
        <v>232</v>
      </c>
      <c r="H13" s="29">
        <v>0</v>
      </c>
      <c r="I13" s="29">
        <v>230</v>
      </c>
      <c r="J13" s="29">
        <v>60</v>
      </c>
      <c r="K13" s="37">
        <v>12.12</v>
      </c>
      <c r="L13" s="29">
        <v>11.6</v>
      </c>
      <c r="M13" s="29">
        <v>2.4</v>
      </c>
      <c r="N13" s="29">
        <v>2.4</v>
      </c>
      <c r="O13" s="29">
        <v>2.4</v>
      </c>
      <c r="P13" s="37">
        <v>12.35</v>
      </c>
      <c r="Q13" s="29">
        <v>12.4</v>
      </c>
      <c r="R13" s="29">
        <v>3.46</v>
      </c>
      <c r="S13" s="29">
        <v>3.46</v>
      </c>
      <c r="T13" s="29">
        <v>3.46</v>
      </c>
      <c r="U13" s="29">
        <v>1</v>
      </c>
      <c r="V13" s="29">
        <v>106.6</v>
      </c>
      <c r="W13" s="29">
        <v>0.1</v>
      </c>
      <c r="X13" s="29">
        <v>0</v>
      </c>
      <c r="Y13" s="29">
        <v>0</v>
      </c>
      <c r="Z13" s="29">
        <v>0</v>
      </c>
      <c r="AD13" s="6"/>
      <c r="AE13" s="6"/>
      <c r="AF13" s="31"/>
      <c r="AG13" s="31"/>
    </row>
    <row r="14" spans="1:33" ht="32.25" thickBot="1" x14ac:dyDescent="0.3">
      <c r="A14" s="27">
        <v>756</v>
      </c>
      <c r="B14" s="28" t="s">
        <v>569</v>
      </c>
      <c r="C14" s="29">
        <v>120</v>
      </c>
      <c r="D14" s="29">
        <v>120</v>
      </c>
      <c r="E14" s="29" t="s">
        <v>232</v>
      </c>
      <c r="F14" s="29" t="s">
        <v>232</v>
      </c>
      <c r="G14" s="29" t="s">
        <v>232</v>
      </c>
      <c r="H14" s="29">
        <v>0</v>
      </c>
      <c r="I14" s="29">
        <v>230</v>
      </c>
      <c r="J14" s="29">
        <v>60</v>
      </c>
      <c r="K14" s="29">
        <v>11.8</v>
      </c>
      <c r="L14" s="29">
        <v>11.6</v>
      </c>
      <c r="M14" s="29">
        <v>2.4</v>
      </c>
      <c r="N14" s="29">
        <v>2.4</v>
      </c>
      <c r="O14" s="29">
        <v>2.4</v>
      </c>
      <c r="P14" s="29">
        <v>12.6</v>
      </c>
      <c r="Q14" s="29">
        <v>12.4</v>
      </c>
      <c r="R14" s="29">
        <v>3.46</v>
      </c>
      <c r="S14" s="29">
        <v>3.46</v>
      </c>
      <c r="T14" s="29">
        <v>3.46</v>
      </c>
      <c r="U14" s="29">
        <v>1</v>
      </c>
      <c r="V14" s="29">
        <v>95.94</v>
      </c>
      <c r="W14" s="29">
        <v>0.1</v>
      </c>
      <c r="X14" s="29">
        <v>0</v>
      </c>
      <c r="Y14" s="29">
        <v>0</v>
      </c>
      <c r="Z14" s="29">
        <v>0</v>
      </c>
      <c r="AD14" s="6"/>
      <c r="AE14" s="6"/>
      <c r="AF14" s="31"/>
      <c r="AG14" s="31"/>
    </row>
    <row r="15" spans="1:33" ht="32.25" thickBot="1" x14ac:dyDescent="0.3">
      <c r="A15" s="27">
        <v>757</v>
      </c>
      <c r="B15" s="28" t="s">
        <v>570</v>
      </c>
      <c r="C15" s="29">
        <v>120</v>
      </c>
      <c r="D15" s="29">
        <v>120</v>
      </c>
      <c r="E15" s="29" t="s">
        <v>232</v>
      </c>
      <c r="F15" s="29" t="s">
        <v>232</v>
      </c>
      <c r="G15" s="29" t="s">
        <v>232</v>
      </c>
      <c r="H15" s="29">
        <v>0</v>
      </c>
      <c r="I15" s="29">
        <v>230</v>
      </c>
      <c r="J15" s="29">
        <v>60</v>
      </c>
      <c r="K15" s="29">
        <v>11.8</v>
      </c>
      <c r="L15" s="29">
        <v>11.6</v>
      </c>
      <c r="M15" s="29">
        <v>2.4</v>
      </c>
      <c r="N15" s="29">
        <v>2.4</v>
      </c>
      <c r="O15" s="29">
        <v>2.4</v>
      </c>
      <c r="P15" s="29">
        <v>12.6</v>
      </c>
      <c r="Q15" s="29">
        <v>12.4</v>
      </c>
      <c r="R15" s="29">
        <v>3.46</v>
      </c>
      <c r="S15" s="29">
        <v>3.46</v>
      </c>
      <c r="T15" s="29">
        <v>3.46</v>
      </c>
      <c r="U15" s="29">
        <v>1</v>
      </c>
      <c r="V15" s="29">
        <v>85.28</v>
      </c>
      <c r="W15" s="29">
        <v>0.1</v>
      </c>
      <c r="X15" s="29">
        <v>0</v>
      </c>
      <c r="Y15" s="29">
        <v>0</v>
      </c>
      <c r="Z15" s="29">
        <v>0</v>
      </c>
      <c r="AD15" s="6"/>
      <c r="AE15" s="6"/>
      <c r="AF15" s="31"/>
      <c r="AG15" s="31"/>
    </row>
    <row r="16" spans="1:33" ht="32.25" thickBot="1" x14ac:dyDescent="0.3">
      <c r="A16" s="27">
        <v>758</v>
      </c>
      <c r="B16" s="28" t="s">
        <v>571</v>
      </c>
      <c r="C16" s="29">
        <v>120</v>
      </c>
      <c r="D16" s="29">
        <v>120</v>
      </c>
      <c r="E16" s="29" t="s">
        <v>232</v>
      </c>
      <c r="F16" s="29" t="s">
        <v>232</v>
      </c>
      <c r="G16" s="29" t="s">
        <v>232</v>
      </c>
      <c r="H16" s="29">
        <v>0</v>
      </c>
      <c r="I16" s="29">
        <v>230</v>
      </c>
      <c r="J16" s="29">
        <v>60</v>
      </c>
      <c r="K16" s="29">
        <v>11.8</v>
      </c>
      <c r="L16" s="29">
        <v>11.6</v>
      </c>
      <c r="M16" s="29">
        <v>2.4</v>
      </c>
      <c r="N16" s="29">
        <v>2.4</v>
      </c>
      <c r="O16" s="29">
        <v>2.4</v>
      </c>
      <c r="P16" s="29">
        <v>12.6</v>
      </c>
      <c r="Q16" s="29">
        <v>12.4</v>
      </c>
      <c r="R16" s="29">
        <v>3.46</v>
      </c>
      <c r="S16" s="29">
        <v>3.46</v>
      </c>
      <c r="T16" s="29">
        <v>3.46</v>
      </c>
      <c r="U16" s="29">
        <v>1</v>
      </c>
      <c r="V16" s="29">
        <v>74.62</v>
      </c>
      <c r="W16" s="29">
        <v>0.1</v>
      </c>
      <c r="X16" s="29">
        <v>0</v>
      </c>
      <c r="Y16" s="29">
        <v>0</v>
      </c>
      <c r="Z16" s="29">
        <v>0</v>
      </c>
      <c r="AD16" s="6"/>
      <c r="AE16" s="6"/>
      <c r="AF16" s="31"/>
      <c r="AG16" s="31"/>
    </row>
    <row r="17" spans="1:33" ht="32.25" thickBot="1" x14ac:dyDescent="0.3">
      <c r="A17" s="27">
        <v>759</v>
      </c>
      <c r="B17" s="28" t="s">
        <v>572</v>
      </c>
      <c r="C17" s="29">
        <v>120</v>
      </c>
      <c r="D17" s="29">
        <v>120</v>
      </c>
      <c r="E17" s="29" t="s">
        <v>232</v>
      </c>
      <c r="F17" s="29" t="s">
        <v>232</v>
      </c>
      <c r="G17" s="29" t="s">
        <v>232</v>
      </c>
      <c r="H17" s="29">
        <v>0</v>
      </c>
      <c r="I17" s="29">
        <v>230</v>
      </c>
      <c r="J17" s="29">
        <v>60</v>
      </c>
      <c r="K17" s="29">
        <v>11.8</v>
      </c>
      <c r="L17" s="29">
        <v>11.6</v>
      </c>
      <c r="M17" s="29">
        <v>2.4</v>
      </c>
      <c r="N17" s="29">
        <v>2.4</v>
      </c>
      <c r="O17" s="29">
        <v>2.4</v>
      </c>
      <c r="P17" s="29">
        <v>12.6</v>
      </c>
      <c r="Q17" s="29">
        <v>12.4</v>
      </c>
      <c r="R17" s="29">
        <v>3.46</v>
      </c>
      <c r="S17" s="29">
        <v>3.46</v>
      </c>
      <c r="T17" s="29">
        <v>3.46</v>
      </c>
      <c r="U17" s="29">
        <v>1</v>
      </c>
      <c r="V17" s="29">
        <v>63.96</v>
      </c>
      <c r="W17" s="29">
        <v>0.1</v>
      </c>
      <c r="X17" s="29">
        <v>0</v>
      </c>
      <c r="Y17" s="29">
        <v>0</v>
      </c>
      <c r="Z17" s="29">
        <v>0</v>
      </c>
      <c r="AD17" s="6"/>
      <c r="AE17" s="6"/>
      <c r="AF17" s="31"/>
      <c r="AG17" s="31"/>
    </row>
    <row r="18" spans="1:33" ht="32.25" thickBot="1" x14ac:dyDescent="0.3">
      <c r="A18" s="27">
        <v>760</v>
      </c>
      <c r="B18" s="28" t="s">
        <v>573</v>
      </c>
      <c r="C18" s="29">
        <v>120</v>
      </c>
      <c r="D18" s="29">
        <v>120</v>
      </c>
      <c r="E18" s="29" t="s">
        <v>232</v>
      </c>
      <c r="F18" s="29" t="s">
        <v>232</v>
      </c>
      <c r="G18" s="29" t="s">
        <v>232</v>
      </c>
      <c r="H18" s="29">
        <v>0</v>
      </c>
      <c r="I18" s="29">
        <v>230</v>
      </c>
      <c r="J18" s="29">
        <v>60</v>
      </c>
      <c r="K18" s="37">
        <v>12.12</v>
      </c>
      <c r="L18" s="29">
        <v>11.6</v>
      </c>
      <c r="M18" s="29">
        <v>2.4</v>
      </c>
      <c r="N18" s="29">
        <v>2.4</v>
      </c>
      <c r="O18" s="29">
        <v>2.4</v>
      </c>
      <c r="P18" s="37">
        <v>12.35</v>
      </c>
      <c r="Q18" s="29">
        <v>12.4</v>
      </c>
      <c r="R18" s="29">
        <v>3.46</v>
      </c>
      <c r="S18" s="29">
        <v>3.46</v>
      </c>
      <c r="T18" s="29">
        <v>3.46</v>
      </c>
      <c r="U18" s="29">
        <v>1</v>
      </c>
      <c r="V18" s="29">
        <v>53.3</v>
      </c>
      <c r="W18" s="29">
        <v>0.1</v>
      </c>
      <c r="X18" s="29">
        <v>0</v>
      </c>
      <c r="Y18" s="29">
        <v>0</v>
      </c>
      <c r="Z18" s="29">
        <v>0</v>
      </c>
      <c r="AD18" s="6"/>
      <c r="AE18" s="6"/>
      <c r="AF18" s="31"/>
      <c r="AG18" s="31"/>
    </row>
    <row r="19" spans="1:33" ht="32.25" thickBot="1" x14ac:dyDescent="0.3">
      <c r="A19" s="27">
        <v>761</v>
      </c>
      <c r="B19" s="28" t="s">
        <v>574</v>
      </c>
      <c r="C19" s="29">
        <v>120</v>
      </c>
      <c r="D19" s="29">
        <v>120</v>
      </c>
      <c r="E19" s="29" t="s">
        <v>232</v>
      </c>
      <c r="F19" s="29" t="s">
        <v>232</v>
      </c>
      <c r="G19" s="29" t="s">
        <v>232</v>
      </c>
      <c r="H19" s="29">
        <v>0</v>
      </c>
      <c r="I19" s="29">
        <v>230</v>
      </c>
      <c r="J19" s="29">
        <v>60</v>
      </c>
      <c r="K19" s="29">
        <v>11.8</v>
      </c>
      <c r="L19" s="29">
        <v>11.6</v>
      </c>
      <c r="M19" s="29">
        <v>2.4</v>
      </c>
      <c r="N19" s="29">
        <v>2.4</v>
      </c>
      <c r="O19" s="29">
        <v>2.4</v>
      </c>
      <c r="P19" s="29">
        <v>12.6</v>
      </c>
      <c r="Q19" s="29">
        <v>12.4</v>
      </c>
      <c r="R19" s="29">
        <v>3.46</v>
      </c>
      <c r="S19" s="29">
        <v>3.46</v>
      </c>
      <c r="T19" s="29">
        <v>3.46</v>
      </c>
      <c r="U19" s="29">
        <v>1</v>
      </c>
      <c r="V19" s="29">
        <v>42.64</v>
      </c>
      <c r="W19" s="29">
        <v>0.1</v>
      </c>
      <c r="X19" s="29">
        <v>0</v>
      </c>
      <c r="Y19" s="29">
        <v>0</v>
      </c>
      <c r="Z19" s="29">
        <v>0</v>
      </c>
      <c r="AD19" s="6"/>
      <c r="AE19" s="6"/>
      <c r="AF19" s="31"/>
      <c r="AG19" s="31"/>
    </row>
    <row r="20" spans="1:33" ht="32.25" thickBot="1" x14ac:dyDescent="0.3">
      <c r="A20" s="27">
        <v>762</v>
      </c>
      <c r="B20" s="28" t="s">
        <v>575</v>
      </c>
      <c r="C20" s="29">
        <v>120</v>
      </c>
      <c r="D20" s="29">
        <v>120</v>
      </c>
      <c r="E20" s="29" t="s">
        <v>232</v>
      </c>
      <c r="F20" s="29" t="s">
        <v>232</v>
      </c>
      <c r="G20" s="29" t="s">
        <v>232</v>
      </c>
      <c r="H20" s="29">
        <v>0</v>
      </c>
      <c r="I20" s="29">
        <v>230</v>
      </c>
      <c r="J20" s="29">
        <v>60</v>
      </c>
      <c r="K20" s="29">
        <v>11.8</v>
      </c>
      <c r="L20" s="29">
        <v>11.6</v>
      </c>
      <c r="M20" s="29">
        <v>2.4</v>
      </c>
      <c r="N20" s="29">
        <v>2.4</v>
      </c>
      <c r="O20" s="29">
        <v>2.4</v>
      </c>
      <c r="P20" s="29">
        <v>12.6</v>
      </c>
      <c r="Q20" s="29">
        <v>12.4</v>
      </c>
      <c r="R20" s="29">
        <v>3.46</v>
      </c>
      <c r="S20" s="29">
        <v>3.46</v>
      </c>
      <c r="T20" s="29">
        <v>3.46</v>
      </c>
      <c r="U20" s="29">
        <v>1</v>
      </c>
      <c r="V20" s="29">
        <v>31.98</v>
      </c>
      <c r="W20" s="29">
        <v>0.1</v>
      </c>
      <c r="X20" s="29">
        <v>0</v>
      </c>
      <c r="Y20" s="29">
        <v>0</v>
      </c>
      <c r="Z20" s="29">
        <v>0</v>
      </c>
      <c r="AD20" s="6"/>
      <c r="AE20" s="6"/>
      <c r="AF20" s="31"/>
      <c r="AG20" s="31"/>
    </row>
    <row r="21" spans="1:33" ht="32.25" thickBot="1" x14ac:dyDescent="0.3">
      <c r="A21" s="27">
        <v>763</v>
      </c>
      <c r="B21" s="28" t="s">
        <v>576</v>
      </c>
      <c r="C21" s="29">
        <v>120</v>
      </c>
      <c r="D21" s="29">
        <v>120</v>
      </c>
      <c r="E21" s="29" t="s">
        <v>232</v>
      </c>
      <c r="F21" s="29" t="s">
        <v>232</v>
      </c>
      <c r="G21" s="29" t="s">
        <v>232</v>
      </c>
      <c r="H21" s="29">
        <v>0</v>
      </c>
      <c r="I21" s="29">
        <v>230</v>
      </c>
      <c r="J21" s="29">
        <v>60</v>
      </c>
      <c r="K21" s="37">
        <v>12.12</v>
      </c>
      <c r="L21" s="29">
        <v>11.6</v>
      </c>
      <c r="M21" s="29">
        <v>2.4</v>
      </c>
      <c r="N21" s="29">
        <v>2.4</v>
      </c>
      <c r="O21" s="29">
        <v>2.4</v>
      </c>
      <c r="P21" s="37">
        <v>12.35</v>
      </c>
      <c r="Q21" s="29">
        <v>12.4</v>
      </c>
      <c r="R21" s="29">
        <v>3.46</v>
      </c>
      <c r="S21" s="29">
        <v>3.46</v>
      </c>
      <c r="T21" s="29">
        <v>3.46</v>
      </c>
      <c r="U21" s="29">
        <v>1</v>
      </c>
      <c r="V21" s="29">
        <v>21.32</v>
      </c>
      <c r="W21" s="29">
        <v>0.1</v>
      </c>
      <c r="X21" s="29">
        <v>0</v>
      </c>
      <c r="Y21" s="29">
        <v>0</v>
      </c>
      <c r="Z21" s="29">
        <v>0</v>
      </c>
      <c r="AD21" s="6"/>
      <c r="AE21" s="6"/>
      <c r="AF21" s="31"/>
      <c r="AG21" s="31"/>
    </row>
    <row r="22" spans="1:33" ht="32.25" thickBot="1" x14ac:dyDescent="0.3">
      <c r="A22" s="27">
        <v>764</v>
      </c>
      <c r="B22" s="28" t="s">
        <v>577</v>
      </c>
      <c r="C22" s="29">
        <v>120</v>
      </c>
      <c r="D22" s="29">
        <v>120</v>
      </c>
      <c r="E22" s="29" t="s">
        <v>232</v>
      </c>
      <c r="F22" s="29" t="s">
        <v>232</v>
      </c>
      <c r="G22" s="29" t="s">
        <v>232</v>
      </c>
      <c r="H22" s="29">
        <v>0</v>
      </c>
      <c r="I22" s="29">
        <v>230</v>
      </c>
      <c r="J22" s="29">
        <v>60</v>
      </c>
      <c r="K22" s="37">
        <v>12.12</v>
      </c>
      <c r="L22" s="29">
        <v>11.6</v>
      </c>
      <c r="M22" s="29">
        <v>2.4</v>
      </c>
      <c r="N22" s="29">
        <v>2.4</v>
      </c>
      <c r="O22" s="29">
        <v>2.4</v>
      </c>
      <c r="P22" s="37">
        <v>12.35</v>
      </c>
      <c r="Q22" s="29">
        <v>12.4</v>
      </c>
      <c r="R22" s="29">
        <v>3.46</v>
      </c>
      <c r="S22" s="29">
        <v>3.46</v>
      </c>
      <c r="T22" s="29">
        <v>3.46</v>
      </c>
      <c r="U22" s="29">
        <v>1</v>
      </c>
      <c r="V22" s="29">
        <v>10.66</v>
      </c>
      <c r="W22" s="29">
        <v>0.1</v>
      </c>
      <c r="X22" s="29">
        <v>0</v>
      </c>
      <c r="Y22" s="29">
        <v>0</v>
      </c>
      <c r="Z22" s="29">
        <v>0</v>
      </c>
      <c r="AD22" s="6"/>
      <c r="AE22" s="6"/>
      <c r="AF22" s="31"/>
      <c r="AG22" s="31"/>
    </row>
    <row r="23" spans="1:33" ht="32.25" thickBot="1" x14ac:dyDescent="0.3">
      <c r="A23" s="27">
        <v>765</v>
      </c>
      <c r="B23" s="28" t="s">
        <v>578</v>
      </c>
      <c r="C23" s="29">
        <v>120</v>
      </c>
      <c r="D23" s="29">
        <v>120</v>
      </c>
      <c r="E23" s="29" t="s">
        <v>232</v>
      </c>
      <c r="F23" s="29" t="s">
        <v>232</v>
      </c>
      <c r="G23" s="29" t="s">
        <v>232</v>
      </c>
      <c r="H23" s="29">
        <v>0</v>
      </c>
      <c r="I23" s="29">
        <v>230</v>
      </c>
      <c r="J23" s="29">
        <v>60</v>
      </c>
      <c r="K23" s="29">
        <v>11.8</v>
      </c>
      <c r="L23" s="29">
        <v>11.6</v>
      </c>
      <c r="M23" s="29">
        <v>2.4</v>
      </c>
      <c r="N23" s="29">
        <v>2.4</v>
      </c>
      <c r="O23" s="29">
        <v>2.4</v>
      </c>
      <c r="P23" s="29">
        <v>12.6</v>
      </c>
      <c r="Q23" s="29">
        <v>12.4</v>
      </c>
      <c r="R23" s="29">
        <v>3.46</v>
      </c>
      <c r="S23" s="29">
        <v>3.46</v>
      </c>
      <c r="T23" s="29">
        <v>3.46</v>
      </c>
      <c r="U23" s="29">
        <v>1</v>
      </c>
      <c r="V23" s="29">
        <v>5.33</v>
      </c>
      <c r="W23" s="29">
        <v>0.1</v>
      </c>
      <c r="X23" s="29">
        <v>0</v>
      </c>
      <c r="Y23" s="29">
        <v>0</v>
      </c>
      <c r="Z23" s="29">
        <v>0</v>
      </c>
      <c r="AD23" s="6"/>
      <c r="AE23" s="6"/>
      <c r="AF23" s="31"/>
      <c r="AG23" s="31"/>
    </row>
    <row r="24" spans="1:33" ht="63.75" thickBot="1" x14ac:dyDescent="0.3">
      <c r="A24" s="27">
        <v>766</v>
      </c>
      <c r="B24" s="28" t="s">
        <v>579</v>
      </c>
      <c r="C24" s="29">
        <v>120</v>
      </c>
      <c r="D24" s="29">
        <v>120</v>
      </c>
      <c r="E24" s="29" t="s">
        <v>232</v>
      </c>
      <c r="F24" s="29" t="s">
        <v>232</v>
      </c>
      <c r="G24" s="29" t="s">
        <v>232</v>
      </c>
      <c r="H24" s="29">
        <v>0</v>
      </c>
      <c r="I24" s="29">
        <v>230</v>
      </c>
      <c r="J24" s="29">
        <v>50</v>
      </c>
      <c r="K24" s="29">
        <v>11.8</v>
      </c>
      <c r="L24" s="29">
        <v>11.6</v>
      </c>
      <c r="M24" s="29">
        <v>2.4</v>
      </c>
      <c r="N24" s="29">
        <v>2.4</v>
      </c>
      <c r="O24" s="29">
        <v>2.4</v>
      </c>
      <c r="P24" s="29">
        <v>12.6</v>
      </c>
      <c r="Q24" s="29">
        <v>12.4</v>
      </c>
      <c r="R24" s="29">
        <v>3.46</v>
      </c>
      <c r="S24" s="29">
        <v>3.46</v>
      </c>
      <c r="T24" s="29">
        <v>3.46</v>
      </c>
      <c r="U24" s="29">
        <v>1</v>
      </c>
      <c r="V24" s="29">
        <v>104.1</v>
      </c>
      <c r="W24" s="29">
        <v>2.5</v>
      </c>
      <c r="X24" s="29">
        <v>0</v>
      </c>
      <c r="Y24" s="29">
        <v>0</v>
      </c>
      <c r="Z24" s="29">
        <v>0</v>
      </c>
      <c r="AD24" s="6"/>
      <c r="AE24" s="6"/>
      <c r="AF24" s="31"/>
      <c r="AG24" s="31"/>
    </row>
    <row r="25" spans="1:33" ht="32.25" thickBot="1" x14ac:dyDescent="0.3">
      <c r="A25" s="27">
        <v>768</v>
      </c>
      <c r="B25" s="28" t="s">
        <v>558</v>
      </c>
      <c r="C25" s="29">
        <v>120</v>
      </c>
      <c r="D25" s="29">
        <v>120</v>
      </c>
      <c r="E25" s="29" t="s">
        <v>232</v>
      </c>
      <c r="F25" s="29" t="s">
        <v>232</v>
      </c>
      <c r="G25" s="29" t="s">
        <v>232</v>
      </c>
      <c r="H25" s="29">
        <v>0</v>
      </c>
      <c r="I25" s="29">
        <v>230</v>
      </c>
      <c r="J25" s="29">
        <v>50</v>
      </c>
      <c r="K25" s="29">
        <v>11.8</v>
      </c>
      <c r="L25" s="29">
        <v>11.6</v>
      </c>
      <c r="M25" s="29">
        <v>2.4</v>
      </c>
      <c r="N25" s="29">
        <v>2.4</v>
      </c>
      <c r="O25" s="29">
        <v>2.4</v>
      </c>
      <c r="P25" s="29">
        <v>12.6</v>
      </c>
      <c r="Q25" s="29">
        <v>12.4</v>
      </c>
      <c r="R25" s="29">
        <v>3.46</v>
      </c>
      <c r="S25" s="29">
        <v>3.46</v>
      </c>
      <c r="T25" s="29">
        <v>3.46</v>
      </c>
      <c r="U25" s="29">
        <v>1</v>
      </c>
      <c r="V25" s="29">
        <v>93.69</v>
      </c>
      <c r="W25" s="29">
        <v>2.25</v>
      </c>
      <c r="X25" s="29">
        <v>0</v>
      </c>
      <c r="Y25" s="29">
        <v>0</v>
      </c>
      <c r="Z25" s="29">
        <v>0</v>
      </c>
      <c r="AD25" s="6"/>
      <c r="AE25" s="6"/>
      <c r="AF25" s="31"/>
      <c r="AG25" s="31"/>
    </row>
    <row r="26" spans="1:33" ht="32.25" thickBot="1" x14ac:dyDescent="0.3">
      <c r="A26" s="27">
        <v>770</v>
      </c>
      <c r="B26" s="28" t="s">
        <v>559</v>
      </c>
      <c r="C26" s="29">
        <v>120</v>
      </c>
      <c r="D26" s="29">
        <v>120</v>
      </c>
      <c r="E26" s="29" t="s">
        <v>232</v>
      </c>
      <c r="F26" s="29" t="s">
        <v>232</v>
      </c>
      <c r="G26" s="29" t="s">
        <v>232</v>
      </c>
      <c r="H26" s="29">
        <v>0</v>
      </c>
      <c r="I26" s="29">
        <v>230</v>
      </c>
      <c r="J26" s="29">
        <v>50</v>
      </c>
      <c r="K26" s="29">
        <v>11.8</v>
      </c>
      <c r="L26" s="29">
        <v>11.6</v>
      </c>
      <c r="M26" s="29">
        <v>2.4</v>
      </c>
      <c r="N26" s="29">
        <v>2.4</v>
      </c>
      <c r="O26" s="29">
        <v>2.4</v>
      </c>
      <c r="P26" s="29">
        <v>12.6</v>
      </c>
      <c r="Q26" s="29">
        <v>12.4</v>
      </c>
      <c r="R26" s="29">
        <v>3.46</v>
      </c>
      <c r="S26" s="29">
        <v>3.46</v>
      </c>
      <c r="T26" s="29">
        <v>3.46</v>
      </c>
      <c r="U26" s="29">
        <v>1</v>
      </c>
      <c r="V26" s="29">
        <v>83.28</v>
      </c>
      <c r="W26" s="29">
        <v>2</v>
      </c>
      <c r="X26" s="29">
        <v>0</v>
      </c>
      <c r="Y26" s="29">
        <v>0</v>
      </c>
      <c r="Z26" s="29">
        <v>0</v>
      </c>
      <c r="AD26" s="6"/>
      <c r="AE26" s="7"/>
      <c r="AF26" s="31"/>
      <c r="AG26" s="31"/>
    </row>
    <row r="27" spans="1:33" ht="32.25" thickBot="1" x14ac:dyDescent="0.3">
      <c r="A27" s="27">
        <v>772</v>
      </c>
      <c r="B27" s="28" t="s">
        <v>560</v>
      </c>
      <c r="C27" s="29">
        <v>120</v>
      </c>
      <c r="D27" s="29">
        <v>120</v>
      </c>
      <c r="E27" s="29" t="s">
        <v>232</v>
      </c>
      <c r="F27" s="29" t="s">
        <v>232</v>
      </c>
      <c r="G27" s="29" t="s">
        <v>232</v>
      </c>
      <c r="H27" s="29">
        <v>0</v>
      </c>
      <c r="I27" s="29">
        <v>230</v>
      </c>
      <c r="J27" s="29">
        <v>50</v>
      </c>
      <c r="K27" s="29">
        <v>11.8</v>
      </c>
      <c r="L27" s="29">
        <v>11.6</v>
      </c>
      <c r="M27" s="29">
        <v>2.4</v>
      </c>
      <c r="N27" s="29">
        <v>2.4</v>
      </c>
      <c r="O27" s="29">
        <v>2.4</v>
      </c>
      <c r="P27" s="29">
        <v>12.6</v>
      </c>
      <c r="Q27" s="29">
        <v>12.4</v>
      </c>
      <c r="R27" s="29">
        <v>3.46</v>
      </c>
      <c r="S27" s="29">
        <v>3.46</v>
      </c>
      <c r="T27" s="29">
        <v>3.46</v>
      </c>
      <c r="U27" s="29">
        <v>1</v>
      </c>
      <c r="V27" s="29">
        <v>72.87</v>
      </c>
      <c r="W27" s="29">
        <v>1.75</v>
      </c>
      <c r="X27" s="29">
        <v>0</v>
      </c>
      <c r="Y27" s="29">
        <v>0</v>
      </c>
      <c r="Z27" s="29">
        <v>0</v>
      </c>
      <c r="AD27" s="6"/>
      <c r="AE27" s="6"/>
      <c r="AF27" s="31"/>
      <c r="AG27" s="31"/>
    </row>
    <row r="28" spans="1:33" ht="32.25" thickBot="1" x14ac:dyDescent="0.3">
      <c r="A28" s="27">
        <v>774</v>
      </c>
      <c r="B28" s="28" t="s">
        <v>561</v>
      </c>
      <c r="C28" s="29">
        <v>120</v>
      </c>
      <c r="D28" s="29">
        <v>120</v>
      </c>
      <c r="E28" s="29" t="s">
        <v>232</v>
      </c>
      <c r="F28" s="29" t="s">
        <v>232</v>
      </c>
      <c r="G28" s="29" t="s">
        <v>232</v>
      </c>
      <c r="H28" s="29">
        <v>0</v>
      </c>
      <c r="I28" s="29">
        <v>230</v>
      </c>
      <c r="J28" s="29">
        <v>50</v>
      </c>
      <c r="K28" s="29">
        <v>11.8</v>
      </c>
      <c r="L28" s="29">
        <v>11.6</v>
      </c>
      <c r="M28" s="29">
        <v>2.4</v>
      </c>
      <c r="N28" s="29">
        <v>2.4</v>
      </c>
      <c r="O28" s="29">
        <v>2.4</v>
      </c>
      <c r="P28" s="29">
        <v>12.6</v>
      </c>
      <c r="Q28" s="29">
        <v>12.4</v>
      </c>
      <c r="R28" s="29">
        <v>3.46</v>
      </c>
      <c r="S28" s="29">
        <v>3.46</v>
      </c>
      <c r="T28" s="29">
        <v>3.46</v>
      </c>
      <c r="U28" s="29">
        <v>1</v>
      </c>
      <c r="V28" s="29">
        <v>62.46</v>
      </c>
      <c r="W28" s="29">
        <v>1.5</v>
      </c>
      <c r="X28" s="29">
        <v>0</v>
      </c>
      <c r="Y28" s="29">
        <v>0</v>
      </c>
      <c r="Z28" s="29">
        <v>0</v>
      </c>
      <c r="AD28" s="6"/>
      <c r="AE28" s="6"/>
      <c r="AF28" s="31"/>
      <c r="AG28" s="31"/>
    </row>
    <row r="29" spans="1:33" ht="32.25" thickBot="1" x14ac:dyDescent="0.3">
      <c r="A29" s="27">
        <v>776</v>
      </c>
      <c r="B29" s="28" t="s">
        <v>562</v>
      </c>
      <c r="C29" s="29">
        <v>120</v>
      </c>
      <c r="D29" s="29">
        <v>120</v>
      </c>
      <c r="E29" s="29" t="s">
        <v>232</v>
      </c>
      <c r="F29" s="29" t="s">
        <v>232</v>
      </c>
      <c r="G29" s="29" t="s">
        <v>232</v>
      </c>
      <c r="H29" s="29">
        <v>0</v>
      </c>
      <c r="I29" s="29">
        <v>230</v>
      </c>
      <c r="J29" s="29">
        <v>50</v>
      </c>
      <c r="K29" s="29">
        <v>11.8</v>
      </c>
      <c r="L29" s="29">
        <v>11.6</v>
      </c>
      <c r="M29" s="29">
        <v>2.4</v>
      </c>
      <c r="N29" s="29">
        <v>2.4</v>
      </c>
      <c r="O29" s="29">
        <v>2.4</v>
      </c>
      <c r="P29" s="29">
        <v>12.6</v>
      </c>
      <c r="Q29" s="29">
        <v>12.4</v>
      </c>
      <c r="R29" s="29">
        <v>3.46</v>
      </c>
      <c r="S29" s="29">
        <v>3.46</v>
      </c>
      <c r="T29" s="29">
        <v>3.46</v>
      </c>
      <c r="U29" s="29">
        <v>1</v>
      </c>
      <c r="V29" s="29">
        <v>52.05</v>
      </c>
      <c r="W29" s="29">
        <v>1.25</v>
      </c>
      <c r="X29" s="29">
        <v>0</v>
      </c>
      <c r="Y29" s="29">
        <v>0</v>
      </c>
      <c r="Z29" s="29">
        <v>0</v>
      </c>
      <c r="AD29" s="6"/>
      <c r="AE29" s="6"/>
      <c r="AF29" s="31"/>
      <c r="AG29" s="31"/>
    </row>
    <row r="30" spans="1:33" ht="32.25" thickBot="1" x14ac:dyDescent="0.3">
      <c r="A30" s="27">
        <v>778</v>
      </c>
      <c r="B30" s="28" t="s">
        <v>563</v>
      </c>
      <c r="C30" s="29">
        <v>120</v>
      </c>
      <c r="D30" s="29">
        <v>120</v>
      </c>
      <c r="E30" s="29" t="s">
        <v>232</v>
      </c>
      <c r="F30" s="29" t="s">
        <v>232</v>
      </c>
      <c r="G30" s="29" t="s">
        <v>232</v>
      </c>
      <c r="H30" s="29">
        <v>0</v>
      </c>
      <c r="I30" s="29">
        <v>230</v>
      </c>
      <c r="J30" s="29">
        <v>50</v>
      </c>
      <c r="K30" s="29">
        <v>11.8</v>
      </c>
      <c r="L30" s="29">
        <v>11.6</v>
      </c>
      <c r="M30" s="29">
        <v>2.4</v>
      </c>
      <c r="N30" s="29">
        <v>2.4</v>
      </c>
      <c r="O30" s="29">
        <v>2.4</v>
      </c>
      <c r="P30" s="29">
        <v>12.6</v>
      </c>
      <c r="Q30" s="29">
        <v>12.4</v>
      </c>
      <c r="R30" s="29">
        <v>3.46</v>
      </c>
      <c r="S30" s="29">
        <v>3.46</v>
      </c>
      <c r="T30" s="29">
        <v>3.46</v>
      </c>
      <c r="U30" s="29">
        <v>1</v>
      </c>
      <c r="V30" s="29">
        <v>41.64</v>
      </c>
      <c r="W30" s="29">
        <v>1</v>
      </c>
      <c r="X30" s="29">
        <v>0</v>
      </c>
      <c r="Y30" s="29">
        <v>0</v>
      </c>
      <c r="Z30" s="29">
        <v>0</v>
      </c>
      <c r="AD30" s="6"/>
      <c r="AE30" s="7"/>
      <c r="AF30" s="31"/>
      <c r="AG30" s="31"/>
    </row>
    <row r="31" spans="1:33" ht="32.25" thickBot="1" x14ac:dyDescent="0.3">
      <c r="A31" s="27">
        <v>780</v>
      </c>
      <c r="B31" s="28" t="s">
        <v>564</v>
      </c>
      <c r="C31" s="29">
        <v>120</v>
      </c>
      <c r="D31" s="29">
        <v>120</v>
      </c>
      <c r="E31" s="29" t="s">
        <v>232</v>
      </c>
      <c r="F31" s="29" t="s">
        <v>232</v>
      </c>
      <c r="G31" s="29" t="s">
        <v>232</v>
      </c>
      <c r="H31" s="29">
        <v>0</v>
      </c>
      <c r="I31" s="29">
        <v>230</v>
      </c>
      <c r="J31" s="29">
        <v>50</v>
      </c>
      <c r="K31" s="29">
        <v>11.8</v>
      </c>
      <c r="L31" s="29">
        <v>11.6</v>
      </c>
      <c r="M31" s="29">
        <v>2.4</v>
      </c>
      <c r="N31" s="29">
        <v>2.4</v>
      </c>
      <c r="O31" s="29">
        <v>2.4</v>
      </c>
      <c r="P31" s="29">
        <v>12.6</v>
      </c>
      <c r="Q31" s="29">
        <v>12.4</v>
      </c>
      <c r="R31" s="29">
        <v>3.46</v>
      </c>
      <c r="S31" s="29">
        <v>3.46</v>
      </c>
      <c r="T31" s="29">
        <v>3.46</v>
      </c>
      <c r="U31" s="29">
        <v>1</v>
      </c>
      <c r="V31" s="29">
        <v>31.23</v>
      </c>
      <c r="W31" s="29">
        <v>0.75</v>
      </c>
      <c r="X31" s="29">
        <v>0</v>
      </c>
      <c r="Y31" s="29">
        <v>0</v>
      </c>
      <c r="Z31" s="29">
        <v>0</v>
      </c>
      <c r="AD31" s="6"/>
      <c r="AE31" s="6"/>
      <c r="AF31" s="31"/>
      <c r="AG31" s="31"/>
    </row>
    <row r="32" spans="1:33" ht="32.25" thickBot="1" x14ac:dyDescent="0.3">
      <c r="A32" s="27">
        <v>782</v>
      </c>
      <c r="B32" s="28" t="s">
        <v>565</v>
      </c>
      <c r="C32" s="29">
        <v>120</v>
      </c>
      <c r="D32" s="29">
        <v>120</v>
      </c>
      <c r="E32" s="29" t="s">
        <v>232</v>
      </c>
      <c r="F32" s="29" t="s">
        <v>232</v>
      </c>
      <c r="G32" s="29" t="s">
        <v>232</v>
      </c>
      <c r="H32" s="29">
        <v>0</v>
      </c>
      <c r="I32" s="29">
        <v>230</v>
      </c>
      <c r="J32" s="29">
        <v>50</v>
      </c>
      <c r="K32" s="29">
        <v>11.8</v>
      </c>
      <c r="L32" s="29">
        <v>11.6</v>
      </c>
      <c r="M32" s="29">
        <v>2.4</v>
      </c>
      <c r="N32" s="29">
        <v>2.4</v>
      </c>
      <c r="O32" s="29">
        <v>2.4</v>
      </c>
      <c r="P32" s="29">
        <v>12.6</v>
      </c>
      <c r="Q32" s="29">
        <v>12.4</v>
      </c>
      <c r="R32" s="29">
        <v>3.46</v>
      </c>
      <c r="S32" s="29">
        <v>3.46</v>
      </c>
      <c r="T32" s="29">
        <v>3.46</v>
      </c>
      <c r="U32" s="29">
        <v>1</v>
      </c>
      <c r="V32" s="29">
        <v>20.82</v>
      </c>
      <c r="W32" s="29">
        <v>0.5</v>
      </c>
      <c r="X32" s="29">
        <v>0</v>
      </c>
      <c r="Y32" s="29">
        <v>0</v>
      </c>
      <c r="Z32" s="29">
        <v>0</v>
      </c>
      <c r="AD32" s="6"/>
      <c r="AE32" s="6"/>
      <c r="AF32" s="31"/>
      <c r="AG32" s="31"/>
    </row>
    <row r="33" spans="1:33" ht="32.25" thickBot="1" x14ac:dyDescent="0.3">
      <c r="A33" s="27">
        <v>784</v>
      </c>
      <c r="B33" s="28" t="s">
        <v>566</v>
      </c>
      <c r="C33" s="29">
        <v>120</v>
      </c>
      <c r="D33" s="29">
        <v>120</v>
      </c>
      <c r="E33" s="29" t="s">
        <v>232</v>
      </c>
      <c r="F33" s="29" t="s">
        <v>232</v>
      </c>
      <c r="G33" s="29" t="s">
        <v>232</v>
      </c>
      <c r="H33" s="29">
        <v>0</v>
      </c>
      <c r="I33" s="29">
        <v>230</v>
      </c>
      <c r="J33" s="29">
        <v>50</v>
      </c>
      <c r="K33" s="29">
        <v>11.8</v>
      </c>
      <c r="L33" s="29">
        <v>11.6</v>
      </c>
      <c r="M33" s="29">
        <v>2.4</v>
      </c>
      <c r="N33" s="29">
        <v>2.4</v>
      </c>
      <c r="O33" s="29">
        <v>2.4</v>
      </c>
      <c r="P33" s="29">
        <v>12.6</v>
      </c>
      <c r="Q33" s="29">
        <v>12.4</v>
      </c>
      <c r="R33" s="29">
        <v>3.46</v>
      </c>
      <c r="S33" s="29">
        <v>3.46</v>
      </c>
      <c r="T33" s="29">
        <v>3.46</v>
      </c>
      <c r="U33" s="29">
        <v>1</v>
      </c>
      <c r="V33" s="29">
        <v>10.41</v>
      </c>
      <c r="W33" s="29">
        <v>0.25</v>
      </c>
      <c r="X33" s="29">
        <v>0</v>
      </c>
      <c r="Y33" s="29">
        <v>0</v>
      </c>
      <c r="Z33" s="29">
        <v>0</v>
      </c>
      <c r="AD33" s="6"/>
      <c r="AE33" s="6"/>
      <c r="AF33" s="31"/>
      <c r="AG33" s="31"/>
    </row>
    <row r="34" spans="1:33" ht="32.25" thickBot="1" x14ac:dyDescent="0.3">
      <c r="A34" s="27">
        <v>786</v>
      </c>
      <c r="B34" s="28" t="s">
        <v>567</v>
      </c>
      <c r="C34" s="29">
        <v>120</v>
      </c>
      <c r="D34" s="29">
        <v>120</v>
      </c>
      <c r="E34" s="29" t="s">
        <v>232</v>
      </c>
      <c r="F34" s="29" t="s">
        <v>232</v>
      </c>
      <c r="G34" s="29" t="s">
        <v>232</v>
      </c>
      <c r="H34" s="29">
        <v>0</v>
      </c>
      <c r="I34" s="29">
        <v>230</v>
      </c>
      <c r="J34" s="29">
        <v>50</v>
      </c>
      <c r="K34" s="37">
        <v>12.12</v>
      </c>
      <c r="L34" s="29">
        <v>11.6</v>
      </c>
      <c r="M34" s="29">
        <v>2.4</v>
      </c>
      <c r="N34" s="29">
        <v>2.4</v>
      </c>
      <c r="O34" s="29">
        <v>2.4</v>
      </c>
      <c r="P34" s="37">
        <v>12.35</v>
      </c>
      <c r="Q34" s="29">
        <v>12.4</v>
      </c>
      <c r="R34" s="29">
        <v>3.46</v>
      </c>
      <c r="S34" s="29">
        <v>3.46</v>
      </c>
      <c r="T34" s="29">
        <v>3.46</v>
      </c>
      <c r="U34" s="29">
        <v>1</v>
      </c>
      <c r="V34" s="29">
        <v>5.2050000000000001</v>
      </c>
      <c r="W34" s="29">
        <v>0.125</v>
      </c>
      <c r="X34" s="29">
        <v>0</v>
      </c>
      <c r="Y34" s="29">
        <v>0</v>
      </c>
      <c r="Z34" s="29">
        <v>0</v>
      </c>
      <c r="AD34" s="6"/>
      <c r="AE34" s="6"/>
      <c r="AF34" s="31"/>
      <c r="AG34" s="31"/>
    </row>
    <row r="35" spans="1:33" ht="63.75" thickBot="1" x14ac:dyDescent="0.3">
      <c r="A35" s="27">
        <v>787</v>
      </c>
      <c r="B35" s="28" t="s">
        <v>580</v>
      </c>
      <c r="C35" s="29">
        <v>120</v>
      </c>
      <c r="D35" s="29">
        <v>120</v>
      </c>
      <c r="E35" s="29" t="s">
        <v>232</v>
      </c>
      <c r="F35" s="29" t="s">
        <v>232</v>
      </c>
      <c r="G35" s="29" t="s">
        <v>232</v>
      </c>
      <c r="H35" s="29">
        <v>0</v>
      </c>
      <c r="I35" s="29">
        <v>230</v>
      </c>
      <c r="J35" s="29">
        <v>60</v>
      </c>
      <c r="K35" s="37">
        <v>12.12</v>
      </c>
      <c r="L35" s="29">
        <v>11.6</v>
      </c>
      <c r="M35" s="29">
        <v>2.4</v>
      </c>
      <c r="N35" s="29">
        <v>2.4</v>
      </c>
      <c r="O35" s="29">
        <v>2.4</v>
      </c>
      <c r="P35" s="37">
        <v>12.35</v>
      </c>
      <c r="Q35" s="29">
        <v>12.4</v>
      </c>
      <c r="R35" s="29">
        <v>3.46</v>
      </c>
      <c r="S35" s="29">
        <v>3.46</v>
      </c>
      <c r="T35" s="29">
        <v>3.46</v>
      </c>
      <c r="U35" s="29">
        <v>1</v>
      </c>
      <c r="V35" s="29">
        <v>104.1</v>
      </c>
      <c r="W35" s="29">
        <v>2.5</v>
      </c>
      <c r="X35" s="29">
        <v>0</v>
      </c>
      <c r="Y35" s="29">
        <v>0</v>
      </c>
      <c r="Z35" s="29">
        <v>0</v>
      </c>
      <c r="AD35" s="6"/>
      <c r="AE35" s="6"/>
      <c r="AF35" s="31"/>
      <c r="AG35" s="31"/>
    </row>
    <row r="36" spans="1:33" ht="32.25" thickBot="1" x14ac:dyDescent="0.3">
      <c r="A36" s="27">
        <v>788</v>
      </c>
      <c r="B36" s="28" t="s">
        <v>569</v>
      </c>
      <c r="C36" s="29">
        <v>120</v>
      </c>
      <c r="D36" s="29">
        <v>120</v>
      </c>
      <c r="E36" s="29" t="s">
        <v>232</v>
      </c>
      <c r="F36" s="29" t="s">
        <v>232</v>
      </c>
      <c r="G36" s="29" t="s">
        <v>232</v>
      </c>
      <c r="H36" s="29">
        <v>0</v>
      </c>
      <c r="I36" s="29">
        <v>230</v>
      </c>
      <c r="J36" s="29">
        <v>60</v>
      </c>
      <c r="K36" s="37">
        <v>12.12</v>
      </c>
      <c r="L36" s="29">
        <v>11.6</v>
      </c>
      <c r="M36" s="29">
        <v>2.4</v>
      </c>
      <c r="N36" s="29">
        <v>2.4</v>
      </c>
      <c r="O36" s="29">
        <v>2.4</v>
      </c>
      <c r="P36" s="37">
        <v>12.35</v>
      </c>
      <c r="Q36" s="29">
        <v>12.4</v>
      </c>
      <c r="R36" s="29">
        <v>3.46</v>
      </c>
      <c r="S36" s="29">
        <v>3.46</v>
      </c>
      <c r="T36" s="29">
        <v>3.46</v>
      </c>
      <c r="U36" s="29">
        <v>1</v>
      </c>
      <c r="V36" s="29">
        <v>93.69</v>
      </c>
      <c r="W36" s="29">
        <v>2.25</v>
      </c>
      <c r="X36" s="29">
        <v>0</v>
      </c>
      <c r="Y36" s="29">
        <v>0</v>
      </c>
      <c r="Z36" s="29">
        <v>0</v>
      </c>
      <c r="AD36" s="6"/>
      <c r="AE36" s="6"/>
      <c r="AF36" s="31"/>
      <c r="AG36" s="31"/>
    </row>
    <row r="37" spans="1:33" ht="32.25" thickBot="1" x14ac:dyDescent="0.3">
      <c r="A37" s="27">
        <v>789</v>
      </c>
      <c r="B37" s="28" t="s">
        <v>570</v>
      </c>
      <c r="C37" s="29">
        <v>120</v>
      </c>
      <c r="D37" s="29">
        <v>120</v>
      </c>
      <c r="E37" s="29" t="s">
        <v>232</v>
      </c>
      <c r="F37" s="29" t="s">
        <v>232</v>
      </c>
      <c r="G37" s="29" t="s">
        <v>232</v>
      </c>
      <c r="H37" s="29">
        <v>0</v>
      </c>
      <c r="I37" s="29">
        <v>230</v>
      </c>
      <c r="J37" s="29">
        <v>60</v>
      </c>
      <c r="K37" s="37">
        <v>12.12</v>
      </c>
      <c r="L37" s="29">
        <v>11.6</v>
      </c>
      <c r="M37" s="29">
        <v>2.4</v>
      </c>
      <c r="N37" s="29">
        <v>2.4</v>
      </c>
      <c r="O37" s="29">
        <v>2.4</v>
      </c>
      <c r="P37" s="37">
        <v>12.35</v>
      </c>
      <c r="Q37" s="29">
        <v>12.4</v>
      </c>
      <c r="R37" s="29">
        <v>3.46</v>
      </c>
      <c r="S37" s="29">
        <v>3.46</v>
      </c>
      <c r="T37" s="29">
        <v>3.46</v>
      </c>
      <c r="U37" s="29">
        <v>1</v>
      </c>
      <c r="V37" s="29">
        <v>83.28</v>
      </c>
      <c r="W37" s="29">
        <v>2</v>
      </c>
      <c r="X37" s="29">
        <v>0</v>
      </c>
      <c r="Y37" s="29">
        <v>0</v>
      </c>
      <c r="Z37" s="29">
        <v>0</v>
      </c>
      <c r="AD37" s="6"/>
      <c r="AE37" s="7"/>
      <c r="AF37" s="31"/>
      <c r="AG37" s="31"/>
    </row>
    <row r="38" spans="1:33" ht="32.25" thickBot="1" x14ac:dyDescent="0.3">
      <c r="A38" s="27">
        <v>790</v>
      </c>
      <c r="B38" s="28" t="s">
        <v>571</v>
      </c>
      <c r="C38" s="29">
        <v>120</v>
      </c>
      <c r="D38" s="29">
        <v>120</v>
      </c>
      <c r="E38" s="29" t="s">
        <v>232</v>
      </c>
      <c r="F38" s="29" t="s">
        <v>232</v>
      </c>
      <c r="G38" s="29" t="s">
        <v>232</v>
      </c>
      <c r="H38" s="29">
        <v>0</v>
      </c>
      <c r="I38" s="29">
        <v>230</v>
      </c>
      <c r="J38" s="29">
        <v>60</v>
      </c>
      <c r="K38" s="37">
        <v>12.12</v>
      </c>
      <c r="L38" s="29">
        <v>11.6</v>
      </c>
      <c r="M38" s="29">
        <v>2.4</v>
      </c>
      <c r="N38" s="29">
        <v>2.4</v>
      </c>
      <c r="O38" s="29">
        <v>2.4</v>
      </c>
      <c r="P38" s="37">
        <v>12.35</v>
      </c>
      <c r="Q38" s="29">
        <v>12.4</v>
      </c>
      <c r="R38" s="29">
        <v>3.46</v>
      </c>
      <c r="S38" s="29">
        <v>3.46</v>
      </c>
      <c r="T38" s="29">
        <v>3.46</v>
      </c>
      <c r="U38" s="29">
        <v>1</v>
      </c>
      <c r="V38" s="29">
        <v>72.87</v>
      </c>
      <c r="W38" s="29">
        <v>1.75</v>
      </c>
      <c r="X38" s="29">
        <v>0</v>
      </c>
      <c r="Y38" s="29">
        <v>0</v>
      </c>
      <c r="Z38" s="29">
        <v>0</v>
      </c>
      <c r="AD38" s="6"/>
      <c r="AE38" s="6"/>
      <c r="AF38" s="31"/>
      <c r="AG38" s="31"/>
    </row>
    <row r="39" spans="1:33" ht="32.25" thickBot="1" x14ac:dyDescent="0.3">
      <c r="A39" s="27">
        <v>791</v>
      </c>
      <c r="B39" s="28" t="s">
        <v>572</v>
      </c>
      <c r="C39" s="29">
        <v>120</v>
      </c>
      <c r="D39" s="29">
        <v>120</v>
      </c>
      <c r="E39" s="29" t="s">
        <v>232</v>
      </c>
      <c r="F39" s="29" t="s">
        <v>232</v>
      </c>
      <c r="G39" s="29" t="s">
        <v>232</v>
      </c>
      <c r="H39" s="29">
        <v>0</v>
      </c>
      <c r="I39" s="29">
        <v>230</v>
      </c>
      <c r="J39" s="29">
        <v>60</v>
      </c>
      <c r="K39" s="37">
        <v>12.12</v>
      </c>
      <c r="L39" s="29">
        <v>11.6</v>
      </c>
      <c r="M39" s="29">
        <v>2.4</v>
      </c>
      <c r="N39" s="29">
        <v>2.4</v>
      </c>
      <c r="O39" s="29">
        <v>2.4</v>
      </c>
      <c r="P39" s="37">
        <v>12.35</v>
      </c>
      <c r="Q39" s="29">
        <v>12.4</v>
      </c>
      <c r="R39" s="29">
        <v>3.46</v>
      </c>
      <c r="S39" s="29">
        <v>3.46</v>
      </c>
      <c r="T39" s="29">
        <v>3.46</v>
      </c>
      <c r="U39" s="29">
        <v>1</v>
      </c>
      <c r="V39" s="29">
        <v>62.46</v>
      </c>
      <c r="W39" s="29">
        <v>1.5</v>
      </c>
      <c r="X39" s="29">
        <v>0</v>
      </c>
      <c r="Y39" s="29">
        <v>0</v>
      </c>
      <c r="Z39" s="29">
        <v>0</v>
      </c>
      <c r="AD39" s="6"/>
      <c r="AE39" s="6"/>
      <c r="AF39" s="31"/>
      <c r="AG39" s="31"/>
    </row>
    <row r="40" spans="1:33" ht="32.25" thickBot="1" x14ac:dyDescent="0.3">
      <c r="A40" s="27">
        <v>792</v>
      </c>
      <c r="B40" s="28" t="s">
        <v>573</v>
      </c>
      <c r="C40" s="29">
        <v>120</v>
      </c>
      <c r="D40" s="29">
        <v>120</v>
      </c>
      <c r="E40" s="29" t="s">
        <v>232</v>
      </c>
      <c r="F40" s="29" t="s">
        <v>232</v>
      </c>
      <c r="G40" s="29" t="s">
        <v>232</v>
      </c>
      <c r="H40" s="29">
        <v>0</v>
      </c>
      <c r="I40" s="29">
        <v>230</v>
      </c>
      <c r="J40" s="29">
        <v>60</v>
      </c>
      <c r="K40" s="37">
        <v>12.12</v>
      </c>
      <c r="L40" s="29">
        <v>11.6</v>
      </c>
      <c r="M40" s="29">
        <v>2.4</v>
      </c>
      <c r="N40" s="29">
        <v>2.4</v>
      </c>
      <c r="O40" s="29">
        <v>2.4</v>
      </c>
      <c r="P40" s="37">
        <v>12.35</v>
      </c>
      <c r="Q40" s="29">
        <v>12.4</v>
      </c>
      <c r="R40" s="29">
        <v>3.46</v>
      </c>
      <c r="S40" s="29">
        <v>3.46</v>
      </c>
      <c r="T40" s="29">
        <v>3.46</v>
      </c>
      <c r="U40" s="29">
        <v>1</v>
      </c>
      <c r="V40" s="29">
        <v>52.05</v>
      </c>
      <c r="W40" s="29">
        <v>1.25</v>
      </c>
      <c r="X40" s="29">
        <v>0</v>
      </c>
      <c r="Y40" s="29">
        <v>0</v>
      </c>
      <c r="Z40" s="29">
        <v>0</v>
      </c>
      <c r="AD40" s="6"/>
      <c r="AE40" s="6"/>
      <c r="AF40" s="31"/>
      <c r="AG40" s="31"/>
    </row>
    <row r="41" spans="1:33" ht="32.25" thickBot="1" x14ac:dyDescent="0.3">
      <c r="A41" s="27">
        <v>793</v>
      </c>
      <c r="B41" s="28" t="s">
        <v>574</v>
      </c>
      <c r="C41" s="29">
        <v>120</v>
      </c>
      <c r="D41" s="29">
        <v>120</v>
      </c>
      <c r="E41" s="29" t="s">
        <v>232</v>
      </c>
      <c r="F41" s="29" t="s">
        <v>232</v>
      </c>
      <c r="G41" s="29" t="s">
        <v>232</v>
      </c>
      <c r="H41" s="29">
        <v>0</v>
      </c>
      <c r="I41" s="29">
        <v>230</v>
      </c>
      <c r="J41" s="29">
        <v>60</v>
      </c>
      <c r="K41" s="37">
        <v>12.12</v>
      </c>
      <c r="L41" s="29">
        <v>11.6</v>
      </c>
      <c r="M41" s="29">
        <v>2.4</v>
      </c>
      <c r="N41" s="29">
        <v>2.4</v>
      </c>
      <c r="O41" s="29">
        <v>2.4</v>
      </c>
      <c r="P41" s="37">
        <v>12.35</v>
      </c>
      <c r="Q41" s="29">
        <v>12.4</v>
      </c>
      <c r="R41" s="29">
        <v>3.46</v>
      </c>
      <c r="S41" s="29">
        <v>3.46</v>
      </c>
      <c r="T41" s="29">
        <v>3.46</v>
      </c>
      <c r="U41" s="29">
        <v>1</v>
      </c>
      <c r="V41" s="29">
        <v>41.64</v>
      </c>
      <c r="W41" s="29">
        <v>1</v>
      </c>
      <c r="X41" s="29">
        <v>0</v>
      </c>
      <c r="Y41" s="29">
        <v>0</v>
      </c>
      <c r="Z41" s="29">
        <v>0</v>
      </c>
      <c r="AD41" s="6"/>
      <c r="AE41" s="7"/>
      <c r="AF41" s="31"/>
      <c r="AG41" s="31"/>
    </row>
    <row r="42" spans="1:33" ht="32.25" thickBot="1" x14ac:dyDescent="0.3">
      <c r="A42" s="27">
        <v>794</v>
      </c>
      <c r="B42" s="28" t="s">
        <v>575</v>
      </c>
      <c r="C42" s="29">
        <v>120</v>
      </c>
      <c r="D42" s="29">
        <v>120</v>
      </c>
      <c r="E42" s="29" t="s">
        <v>232</v>
      </c>
      <c r="F42" s="29" t="s">
        <v>232</v>
      </c>
      <c r="G42" s="29" t="s">
        <v>232</v>
      </c>
      <c r="H42" s="29">
        <v>0</v>
      </c>
      <c r="I42" s="29">
        <v>230</v>
      </c>
      <c r="J42" s="29">
        <v>60</v>
      </c>
      <c r="K42" s="37">
        <v>12.12</v>
      </c>
      <c r="L42" s="29">
        <v>11.6</v>
      </c>
      <c r="M42" s="29">
        <v>2.4</v>
      </c>
      <c r="N42" s="29">
        <v>2.4</v>
      </c>
      <c r="O42" s="29">
        <v>2.4</v>
      </c>
      <c r="P42" s="37">
        <v>12.35</v>
      </c>
      <c r="Q42" s="29">
        <v>12.4</v>
      </c>
      <c r="R42" s="29">
        <v>3.46</v>
      </c>
      <c r="S42" s="29">
        <v>3.46</v>
      </c>
      <c r="T42" s="29">
        <v>3.46</v>
      </c>
      <c r="U42" s="29">
        <v>1</v>
      </c>
      <c r="V42" s="29">
        <v>31.23</v>
      </c>
      <c r="W42" s="29">
        <v>0.75</v>
      </c>
      <c r="X42" s="29">
        <v>0</v>
      </c>
      <c r="Y42" s="29">
        <v>0</v>
      </c>
      <c r="Z42" s="29">
        <v>0</v>
      </c>
      <c r="AD42" s="6"/>
      <c r="AE42" s="6"/>
      <c r="AF42" s="31"/>
      <c r="AG42" s="31"/>
    </row>
    <row r="43" spans="1:33" ht="32.25" thickBot="1" x14ac:dyDescent="0.3">
      <c r="A43" s="27">
        <v>795</v>
      </c>
      <c r="B43" s="28" t="s">
        <v>576</v>
      </c>
      <c r="C43" s="29">
        <v>120</v>
      </c>
      <c r="D43" s="29">
        <v>120</v>
      </c>
      <c r="E43" s="29" t="s">
        <v>232</v>
      </c>
      <c r="F43" s="29" t="s">
        <v>232</v>
      </c>
      <c r="G43" s="29" t="s">
        <v>232</v>
      </c>
      <c r="H43" s="29">
        <v>0</v>
      </c>
      <c r="I43" s="29">
        <v>230</v>
      </c>
      <c r="J43" s="29">
        <v>60</v>
      </c>
      <c r="K43" s="37">
        <v>12.12</v>
      </c>
      <c r="L43" s="29">
        <v>11.6</v>
      </c>
      <c r="M43" s="29">
        <v>2.4</v>
      </c>
      <c r="N43" s="29">
        <v>2.4</v>
      </c>
      <c r="O43" s="29">
        <v>2.4</v>
      </c>
      <c r="P43" s="37">
        <v>12.35</v>
      </c>
      <c r="Q43" s="29">
        <v>12.4</v>
      </c>
      <c r="R43" s="29">
        <v>3.46</v>
      </c>
      <c r="S43" s="29">
        <v>3.46</v>
      </c>
      <c r="T43" s="29">
        <v>3.46</v>
      </c>
      <c r="U43" s="29">
        <v>1</v>
      </c>
      <c r="V43" s="29">
        <v>20.82</v>
      </c>
      <c r="W43" s="29">
        <v>0.5</v>
      </c>
      <c r="X43" s="29">
        <v>0</v>
      </c>
      <c r="Y43" s="29">
        <v>0</v>
      </c>
      <c r="Z43" s="29">
        <v>0</v>
      </c>
      <c r="AD43" s="6"/>
      <c r="AE43" s="6"/>
      <c r="AF43" s="31"/>
      <c r="AG43" s="31"/>
    </row>
    <row r="44" spans="1:33" ht="32.25" thickBot="1" x14ac:dyDescent="0.3">
      <c r="A44" s="27">
        <v>796</v>
      </c>
      <c r="B44" s="28" t="s">
        <v>577</v>
      </c>
      <c r="C44" s="29">
        <v>120</v>
      </c>
      <c r="D44" s="29">
        <v>120</v>
      </c>
      <c r="E44" s="29" t="s">
        <v>232</v>
      </c>
      <c r="F44" s="29" t="s">
        <v>232</v>
      </c>
      <c r="G44" s="29" t="s">
        <v>232</v>
      </c>
      <c r="H44" s="29">
        <v>0</v>
      </c>
      <c r="I44" s="29">
        <v>230</v>
      </c>
      <c r="J44" s="29">
        <v>60</v>
      </c>
      <c r="K44" s="37">
        <v>12.12</v>
      </c>
      <c r="L44" s="29">
        <v>11.6</v>
      </c>
      <c r="M44" s="29">
        <v>2.4</v>
      </c>
      <c r="N44" s="29">
        <v>2.4</v>
      </c>
      <c r="O44" s="29">
        <v>2.4</v>
      </c>
      <c r="P44" s="37">
        <v>12.35</v>
      </c>
      <c r="Q44" s="29">
        <v>12.4</v>
      </c>
      <c r="R44" s="29">
        <v>3.46</v>
      </c>
      <c r="S44" s="29">
        <v>3.46</v>
      </c>
      <c r="T44" s="29">
        <v>3.46</v>
      </c>
      <c r="U44" s="29">
        <v>1</v>
      </c>
      <c r="V44" s="29">
        <v>10.41</v>
      </c>
      <c r="W44" s="29">
        <v>0.25</v>
      </c>
      <c r="X44" s="29">
        <v>0</v>
      </c>
      <c r="Y44" s="29">
        <v>0</v>
      </c>
      <c r="Z44" s="29">
        <v>0</v>
      </c>
      <c r="AD44" s="6"/>
      <c r="AE44" s="6"/>
      <c r="AF44" s="31"/>
      <c r="AG44" s="31"/>
    </row>
    <row r="45" spans="1:33" ht="32.25" thickBot="1" x14ac:dyDescent="0.3">
      <c r="A45" s="27">
        <v>797</v>
      </c>
      <c r="B45" s="28" t="s">
        <v>578</v>
      </c>
      <c r="C45" s="29">
        <v>120</v>
      </c>
      <c r="D45" s="29">
        <v>120</v>
      </c>
      <c r="E45" s="29" t="s">
        <v>232</v>
      </c>
      <c r="F45" s="29" t="s">
        <v>232</v>
      </c>
      <c r="G45" s="29" t="s">
        <v>232</v>
      </c>
      <c r="H45" s="29">
        <v>0</v>
      </c>
      <c r="I45" s="29">
        <v>230</v>
      </c>
      <c r="J45" s="29">
        <v>60</v>
      </c>
      <c r="K45" s="37">
        <v>12.12</v>
      </c>
      <c r="L45" s="29">
        <v>11.6</v>
      </c>
      <c r="M45" s="29">
        <v>2.4</v>
      </c>
      <c r="N45" s="29">
        <v>2.4</v>
      </c>
      <c r="O45" s="29">
        <v>2.4</v>
      </c>
      <c r="P45" s="37">
        <v>12.35</v>
      </c>
      <c r="Q45" s="29">
        <v>12.4</v>
      </c>
      <c r="R45" s="29">
        <v>3.46</v>
      </c>
      <c r="S45" s="29">
        <v>3.46</v>
      </c>
      <c r="T45" s="29">
        <v>3.46</v>
      </c>
      <c r="U45" s="29">
        <v>1</v>
      </c>
      <c r="V45" s="29">
        <v>5.2050000000000001</v>
      </c>
      <c r="W45" s="29">
        <v>0.125</v>
      </c>
      <c r="X45" s="29">
        <v>0</v>
      </c>
      <c r="Y45" s="29">
        <v>0</v>
      </c>
      <c r="Z45" s="29">
        <v>0</v>
      </c>
      <c r="AD45" s="6"/>
      <c r="AE45" s="6"/>
      <c r="AF45" s="31"/>
      <c r="AG45" s="31"/>
    </row>
    <row r="46" spans="1:33" ht="48" thickBot="1" x14ac:dyDescent="0.3">
      <c r="A46" s="27">
        <v>798</v>
      </c>
      <c r="B46" s="28" t="s">
        <v>581</v>
      </c>
      <c r="C46" s="29">
        <v>120</v>
      </c>
      <c r="D46" s="29">
        <v>120</v>
      </c>
      <c r="E46" s="29" t="s">
        <v>232</v>
      </c>
      <c r="F46" s="29" t="s">
        <v>232</v>
      </c>
      <c r="G46" s="29" t="s">
        <v>232</v>
      </c>
      <c r="H46" s="29">
        <v>0</v>
      </c>
      <c r="I46" s="29">
        <v>240</v>
      </c>
      <c r="J46" s="29">
        <v>60</v>
      </c>
      <c r="K46" s="37">
        <v>12.12</v>
      </c>
      <c r="L46" s="29">
        <v>11.6</v>
      </c>
      <c r="M46" s="29">
        <v>2.4</v>
      </c>
      <c r="N46" s="29">
        <v>2.4</v>
      </c>
      <c r="O46" s="29">
        <v>2.4</v>
      </c>
      <c r="P46" s="37">
        <v>12.35</v>
      </c>
      <c r="Q46" s="29">
        <v>12.4</v>
      </c>
      <c r="R46" s="29">
        <v>3.46</v>
      </c>
      <c r="S46" s="29">
        <v>3.46</v>
      </c>
      <c r="T46" s="29">
        <v>3.46</v>
      </c>
      <c r="U46" s="29">
        <v>1</v>
      </c>
      <c r="V46" s="29">
        <v>106.6</v>
      </c>
      <c r="W46" s="29">
        <v>0.1</v>
      </c>
      <c r="X46" s="29">
        <v>0</v>
      </c>
      <c r="Y46" s="29">
        <v>0</v>
      </c>
      <c r="Z46" s="29">
        <v>0</v>
      </c>
      <c r="AD46" s="6"/>
      <c r="AE46" s="6"/>
      <c r="AF46" s="31"/>
      <c r="AG46" s="31"/>
    </row>
    <row r="47" spans="1:33" ht="32.25" thickBot="1" x14ac:dyDescent="0.3">
      <c r="A47" s="27">
        <v>799</v>
      </c>
      <c r="B47" s="28" t="s">
        <v>582</v>
      </c>
      <c r="C47" s="29">
        <v>120</v>
      </c>
      <c r="D47" s="29">
        <v>120</v>
      </c>
      <c r="E47" s="29" t="s">
        <v>232</v>
      </c>
      <c r="F47" s="29" t="s">
        <v>232</v>
      </c>
      <c r="G47" s="29" t="s">
        <v>232</v>
      </c>
      <c r="H47" s="29">
        <v>0</v>
      </c>
      <c r="I47" s="29">
        <v>240</v>
      </c>
      <c r="J47" s="29">
        <v>60</v>
      </c>
      <c r="K47" s="37">
        <v>12.12</v>
      </c>
      <c r="L47" s="29">
        <v>11.6</v>
      </c>
      <c r="M47" s="29">
        <v>2.4</v>
      </c>
      <c r="N47" s="29">
        <v>2.4</v>
      </c>
      <c r="O47" s="29">
        <v>2.4</v>
      </c>
      <c r="P47" s="37">
        <v>12.35</v>
      </c>
      <c r="Q47" s="29">
        <v>12.4</v>
      </c>
      <c r="R47" s="29">
        <v>3.46</v>
      </c>
      <c r="S47" s="29">
        <v>3.46</v>
      </c>
      <c r="T47" s="29">
        <v>3.46</v>
      </c>
      <c r="U47" s="29">
        <v>1</v>
      </c>
      <c r="V47" s="29">
        <v>95.94</v>
      </c>
      <c r="W47" s="29">
        <v>0.1</v>
      </c>
      <c r="X47" s="29">
        <v>0</v>
      </c>
      <c r="Y47" s="29">
        <v>0</v>
      </c>
      <c r="Z47" s="29">
        <v>0</v>
      </c>
      <c r="AD47" s="6"/>
      <c r="AE47" s="6"/>
      <c r="AF47" s="31"/>
      <c r="AG47" s="31"/>
    </row>
    <row r="48" spans="1:33" ht="32.25" thickBot="1" x14ac:dyDescent="0.3">
      <c r="A48" s="27">
        <v>800</v>
      </c>
      <c r="B48" s="28" t="s">
        <v>583</v>
      </c>
      <c r="C48" s="29">
        <v>120</v>
      </c>
      <c r="D48" s="29">
        <v>120</v>
      </c>
      <c r="E48" s="29" t="s">
        <v>232</v>
      </c>
      <c r="F48" s="29" t="s">
        <v>232</v>
      </c>
      <c r="G48" s="29" t="s">
        <v>232</v>
      </c>
      <c r="H48" s="29">
        <v>0</v>
      </c>
      <c r="I48" s="29">
        <v>240</v>
      </c>
      <c r="J48" s="29">
        <v>60</v>
      </c>
      <c r="K48" s="37">
        <v>12.12</v>
      </c>
      <c r="L48" s="29">
        <v>11.6</v>
      </c>
      <c r="M48" s="29">
        <v>2.4</v>
      </c>
      <c r="N48" s="29">
        <v>2.4</v>
      </c>
      <c r="O48" s="29">
        <v>2.4</v>
      </c>
      <c r="P48" s="37">
        <v>12.35</v>
      </c>
      <c r="Q48" s="29">
        <v>12.4</v>
      </c>
      <c r="R48" s="29">
        <v>3.46</v>
      </c>
      <c r="S48" s="29">
        <v>3.46</v>
      </c>
      <c r="T48" s="29">
        <v>3.46</v>
      </c>
      <c r="U48" s="29">
        <v>1</v>
      </c>
      <c r="V48" s="29">
        <v>85.28</v>
      </c>
      <c r="W48" s="29">
        <v>0.1</v>
      </c>
      <c r="X48" s="29">
        <v>0</v>
      </c>
      <c r="Y48" s="29">
        <v>0</v>
      </c>
      <c r="Z48" s="29">
        <v>0</v>
      </c>
      <c r="AD48" s="6"/>
      <c r="AE48" s="6"/>
      <c r="AF48" s="31"/>
      <c r="AG48" s="31"/>
    </row>
    <row r="49" spans="1:33" ht="32.25" thickBot="1" x14ac:dyDescent="0.3">
      <c r="A49" s="27">
        <v>801</v>
      </c>
      <c r="B49" s="28" t="s">
        <v>584</v>
      </c>
      <c r="C49" s="29">
        <v>120</v>
      </c>
      <c r="D49" s="29">
        <v>120</v>
      </c>
      <c r="E49" s="29" t="s">
        <v>232</v>
      </c>
      <c r="F49" s="29" t="s">
        <v>232</v>
      </c>
      <c r="G49" s="29" t="s">
        <v>232</v>
      </c>
      <c r="H49" s="29">
        <v>0</v>
      </c>
      <c r="I49" s="29">
        <v>240</v>
      </c>
      <c r="J49" s="29">
        <v>60</v>
      </c>
      <c r="K49" s="37">
        <v>12.12</v>
      </c>
      <c r="L49" s="29">
        <v>11.6</v>
      </c>
      <c r="M49" s="29">
        <v>2.4</v>
      </c>
      <c r="N49" s="29">
        <v>2.4</v>
      </c>
      <c r="O49" s="29">
        <v>2.4</v>
      </c>
      <c r="P49" s="37">
        <v>12.35</v>
      </c>
      <c r="Q49" s="29">
        <v>12.4</v>
      </c>
      <c r="R49" s="29">
        <v>3.46</v>
      </c>
      <c r="S49" s="29">
        <v>3.46</v>
      </c>
      <c r="T49" s="29">
        <v>3.46</v>
      </c>
      <c r="U49" s="29">
        <v>1</v>
      </c>
      <c r="V49" s="29">
        <v>74.62</v>
      </c>
      <c r="W49" s="29">
        <v>0.1</v>
      </c>
      <c r="X49" s="29">
        <v>0</v>
      </c>
      <c r="Y49" s="29">
        <v>0</v>
      </c>
      <c r="Z49" s="29">
        <v>0</v>
      </c>
      <c r="AD49" s="6"/>
      <c r="AE49" s="6"/>
      <c r="AF49" s="31"/>
      <c r="AG49" s="31"/>
    </row>
    <row r="50" spans="1:33" ht="32.25" thickBot="1" x14ac:dyDescent="0.3">
      <c r="A50" s="27">
        <v>802</v>
      </c>
      <c r="B50" s="28" t="s">
        <v>585</v>
      </c>
      <c r="C50" s="29">
        <v>120</v>
      </c>
      <c r="D50" s="29">
        <v>120</v>
      </c>
      <c r="E50" s="29" t="s">
        <v>232</v>
      </c>
      <c r="F50" s="29" t="s">
        <v>232</v>
      </c>
      <c r="G50" s="29" t="s">
        <v>232</v>
      </c>
      <c r="H50" s="29">
        <v>0</v>
      </c>
      <c r="I50" s="29">
        <v>240</v>
      </c>
      <c r="J50" s="29">
        <v>60</v>
      </c>
      <c r="K50" s="37">
        <v>12.12</v>
      </c>
      <c r="L50" s="29">
        <v>11.6</v>
      </c>
      <c r="M50" s="29">
        <v>2.4</v>
      </c>
      <c r="N50" s="29">
        <v>2.4</v>
      </c>
      <c r="O50" s="29">
        <v>2.4</v>
      </c>
      <c r="P50" s="37">
        <v>12.35</v>
      </c>
      <c r="Q50" s="29">
        <v>12.4</v>
      </c>
      <c r="R50" s="29">
        <v>3.46</v>
      </c>
      <c r="S50" s="29">
        <v>3.46</v>
      </c>
      <c r="T50" s="29">
        <v>3.46</v>
      </c>
      <c r="U50" s="29">
        <v>1</v>
      </c>
      <c r="V50" s="29">
        <v>63.96</v>
      </c>
      <c r="W50" s="29">
        <v>0.1</v>
      </c>
      <c r="X50" s="29">
        <v>0</v>
      </c>
      <c r="Y50" s="29">
        <v>0</v>
      </c>
      <c r="Z50" s="29">
        <v>0</v>
      </c>
      <c r="AD50" s="6"/>
      <c r="AE50" s="6"/>
      <c r="AF50" s="31"/>
      <c r="AG50" s="31"/>
    </row>
    <row r="51" spans="1:33" ht="32.25" thickBot="1" x14ac:dyDescent="0.3">
      <c r="A51" s="27">
        <v>803</v>
      </c>
      <c r="B51" s="28" t="s">
        <v>586</v>
      </c>
      <c r="C51" s="29">
        <v>120</v>
      </c>
      <c r="D51" s="29">
        <v>120</v>
      </c>
      <c r="E51" s="29" t="s">
        <v>232</v>
      </c>
      <c r="F51" s="29" t="s">
        <v>232</v>
      </c>
      <c r="G51" s="29" t="s">
        <v>232</v>
      </c>
      <c r="H51" s="29">
        <v>0</v>
      </c>
      <c r="I51" s="29">
        <v>240</v>
      </c>
      <c r="J51" s="29">
        <v>60</v>
      </c>
      <c r="K51" s="37">
        <v>12.12</v>
      </c>
      <c r="L51" s="29">
        <v>11.6</v>
      </c>
      <c r="M51" s="29">
        <v>2.4</v>
      </c>
      <c r="N51" s="29">
        <v>2.4</v>
      </c>
      <c r="O51" s="29">
        <v>2.4</v>
      </c>
      <c r="P51" s="37">
        <v>12.35</v>
      </c>
      <c r="Q51" s="29">
        <v>12.4</v>
      </c>
      <c r="R51" s="29">
        <v>3.46</v>
      </c>
      <c r="S51" s="29">
        <v>3.46</v>
      </c>
      <c r="T51" s="29">
        <v>3.46</v>
      </c>
      <c r="U51" s="29">
        <v>1</v>
      </c>
      <c r="V51" s="29">
        <v>53.3</v>
      </c>
      <c r="W51" s="29">
        <v>0.1</v>
      </c>
      <c r="X51" s="29">
        <v>0</v>
      </c>
      <c r="Y51" s="29">
        <v>0</v>
      </c>
      <c r="Z51" s="29">
        <v>0</v>
      </c>
      <c r="AD51" s="6"/>
      <c r="AE51" s="6"/>
      <c r="AF51" s="31"/>
      <c r="AG51" s="31"/>
    </row>
    <row r="52" spans="1:33" ht="32.25" thickBot="1" x14ac:dyDescent="0.3">
      <c r="A52" s="27">
        <v>804</v>
      </c>
      <c r="B52" s="28" t="s">
        <v>587</v>
      </c>
      <c r="C52" s="29">
        <v>120</v>
      </c>
      <c r="D52" s="29">
        <v>120</v>
      </c>
      <c r="E52" s="29" t="s">
        <v>232</v>
      </c>
      <c r="F52" s="29" t="s">
        <v>232</v>
      </c>
      <c r="G52" s="29" t="s">
        <v>232</v>
      </c>
      <c r="H52" s="29">
        <v>0</v>
      </c>
      <c r="I52" s="29">
        <v>240</v>
      </c>
      <c r="J52" s="29">
        <v>60</v>
      </c>
      <c r="K52" s="37">
        <v>12.12</v>
      </c>
      <c r="L52" s="29">
        <v>11.6</v>
      </c>
      <c r="M52" s="29">
        <v>2.4</v>
      </c>
      <c r="N52" s="29">
        <v>2.4</v>
      </c>
      <c r="O52" s="29">
        <v>2.4</v>
      </c>
      <c r="P52" s="37">
        <v>12.35</v>
      </c>
      <c r="Q52" s="29">
        <v>12.4</v>
      </c>
      <c r="R52" s="29">
        <v>3.46</v>
      </c>
      <c r="S52" s="29">
        <v>3.46</v>
      </c>
      <c r="T52" s="29">
        <v>3.46</v>
      </c>
      <c r="U52" s="29">
        <v>1</v>
      </c>
      <c r="V52" s="29">
        <v>42.64</v>
      </c>
      <c r="W52" s="29">
        <v>0.1</v>
      </c>
      <c r="X52" s="29">
        <v>0</v>
      </c>
      <c r="Y52" s="29">
        <v>0</v>
      </c>
      <c r="Z52" s="29">
        <v>0</v>
      </c>
      <c r="AD52" s="6"/>
      <c r="AE52" s="6"/>
      <c r="AF52" s="31"/>
      <c r="AG52" s="31"/>
    </row>
    <row r="53" spans="1:33" ht="32.25" thickBot="1" x14ac:dyDescent="0.3">
      <c r="A53" s="27">
        <v>805</v>
      </c>
      <c r="B53" s="28" t="s">
        <v>588</v>
      </c>
      <c r="C53" s="29">
        <v>120</v>
      </c>
      <c r="D53" s="29">
        <v>120</v>
      </c>
      <c r="E53" s="29" t="s">
        <v>232</v>
      </c>
      <c r="F53" s="29" t="s">
        <v>232</v>
      </c>
      <c r="G53" s="29" t="s">
        <v>232</v>
      </c>
      <c r="H53" s="29">
        <v>0</v>
      </c>
      <c r="I53" s="29">
        <v>240</v>
      </c>
      <c r="J53" s="29">
        <v>60</v>
      </c>
      <c r="K53" s="37">
        <v>12.12</v>
      </c>
      <c r="L53" s="29">
        <v>11.6</v>
      </c>
      <c r="M53" s="29">
        <v>2.4</v>
      </c>
      <c r="N53" s="29">
        <v>2.4</v>
      </c>
      <c r="O53" s="29">
        <v>2.4</v>
      </c>
      <c r="P53" s="37">
        <v>12.35</v>
      </c>
      <c r="Q53" s="29">
        <v>12.4</v>
      </c>
      <c r="R53" s="29">
        <v>3.46</v>
      </c>
      <c r="S53" s="29">
        <v>3.46</v>
      </c>
      <c r="T53" s="29">
        <v>3.46</v>
      </c>
      <c r="U53" s="29">
        <v>1</v>
      </c>
      <c r="V53" s="29">
        <v>31.98</v>
      </c>
      <c r="W53" s="29">
        <v>0.1</v>
      </c>
      <c r="X53" s="29">
        <v>0</v>
      </c>
      <c r="Y53" s="29">
        <v>0</v>
      </c>
      <c r="Z53" s="29">
        <v>0</v>
      </c>
      <c r="AD53" s="6"/>
      <c r="AE53" s="6"/>
      <c r="AF53" s="31"/>
      <c r="AG53" s="31"/>
    </row>
    <row r="54" spans="1:33" ht="32.25" thickBot="1" x14ac:dyDescent="0.3">
      <c r="A54" s="27">
        <v>806</v>
      </c>
      <c r="B54" s="28" t="s">
        <v>589</v>
      </c>
      <c r="C54" s="29">
        <v>120</v>
      </c>
      <c r="D54" s="29">
        <v>120</v>
      </c>
      <c r="E54" s="29" t="s">
        <v>232</v>
      </c>
      <c r="F54" s="29" t="s">
        <v>232</v>
      </c>
      <c r="G54" s="29" t="s">
        <v>232</v>
      </c>
      <c r="H54" s="29">
        <v>0</v>
      </c>
      <c r="I54" s="29">
        <v>240</v>
      </c>
      <c r="J54" s="29">
        <v>60</v>
      </c>
      <c r="K54" s="37">
        <v>12.12</v>
      </c>
      <c r="L54" s="29">
        <v>11.6</v>
      </c>
      <c r="M54" s="29">
        <v>2.4</v>
      </c>
      <c r="N54" s="29">
        <v>2.4</v>
      </c>
      <c r="O54" s="29">
        <v>2.4</v>
      </c>
      <c r="P54" s="37">
        <v>12.35</v>
      </c>
      <c r="Q54" s="29">
        <v>12.4</v>
      </c>
      <c r="R54" s="29">
        <v>3.46</v>
      </c>
      <c r="S54" s="29">
        <v>3.46</v>
      </c>
      <c r="T54" s="29">
        <v>3.46</v>
      </c>
      <c r="U54" s="29">
        <v>1</v>
      </c>
      <c r="V54" s="29">
        <v>21.32</v>
      </c>
      <c r="W54" s="29">
        <v>0.1</v>
      </c>
      <c r="X54" s="29">
        <v>0</v>
      </c>
      <c r="Y54" s="29">
        <v>0</v>
      </c>
      <c r="Z54" s="29">
        <v>0</v>
      </c>
      <c r="AD54" s="6"/>
      <c r="AE54" s="6"/>
      <c r="AF54" s="31"/>
      <c r="AG54" s="31"/>
    </row>
    <row r="55" spans="1:33" ht="32.25" thickBot="1" x14ac:dyDescent="0.3">
      <c r="A55" s="27">
        <v>807</v>
      </c>
      <c r="B55" s="28" t="s">
        <v>590</v>
      </c>
      <c r="C55" s="29">
        <v>120</v>
      </c>
      <c r="D55" s="29">
        <v>120</v>
      </c>
      <c r="E55" s="29" t="s">
        <v>232</v>
      </c>
      <c r="F55" s="29" t="s">
        <v>232</v>
      </c>
      <c r="G55" s="29" t="s">
        <v>232</v>
      </c>
      <c r="H55" s="29">
        <v>0</v>
      </c>
      <c r="I55" s="29">
        <v>240</v>
      </c>
      <c r="J55" s="29">
        <v>60</v>
      </c>
      <c r="K55" s="37">
        <v>12.12</v>
      </c>
      <c r="L55" s="29">
        <v>11.6</v>
      </c>
      <c r="M55" s="29">
        <v>2.4</v>
      </c>
      <c r="N55" s="29">
        <v>2.4</v>
      </c>
      <c r="O55" s="29">
        <v>2.4</v>
      </c>
      <c r="P55" s="37">
        <v>12.35</v>
      </c>
      <c r="Q55" s="29">
        <v>12.4</v>
      </c>
      <c r="R55" s="29">
        <v>3.46</v>
      </c>
      <c r="S55" s="29">
        <v>3.46</v>
      </c>
      <c r="T55" s="29">
        <v>3.46</v>
      </c>
      <c r="U55" s="29">
        <v>1</v>
      </c>
      <c r="V55" s="29">
        <v>10.66</v>
      </c>
      <c r="W55" s="29">
        <v>0.1</v>
      </c>
      <c r="X55" s="29">
        <v>0</v>
      </c>
      <c r="Y55" s="29">
        <v>0</v>
      </c>
      <c r="Z55" s="29">
        <v>0</v>
      </c>
      <c r="AD55" s="6"/>
      <c r="AE55" s="6"/>
      <c r="AF55" s="31"/>
      <c r="AG55" s="31"/>
    </row>
    <row r="56" spans="1:33" ht="32.25" thickBot="1" x14ac:dyDescent="0.3">
      <c r="A56" s="27">
        <v>808</v>
      </c>
      <c r="B56" s="28" t="s">
        <v>591</v>
      </c>
      <c r="C56" s="29">
        <v>120</v>
      </c>
      <c r="D56" s="29">
        <v>120</v>
      </c>
      <c r="E56" s="29" t="s">
        <v>232</v>
      </c>
      <c r="F56" s="29" t="s">
        <v>232</v>
      </c>
      <c r="G56" s="29" t="s">
        <v>232</v>
      </c>
      <c r="H56" s="29">
        <v>0</v>
      </c>
      <c r="I56" s="29">
        <v>240</v>
      </c>
      <c r="J56" s="29">
        <v>60</v>
      </c>
      <c r="K56" s="37">
        <v>12.12</v>
      </c>
      <c r="L56" s="29">
        <v>11.6</v>
      </c>
      <c r="M56" s="29">
        <v>2.4</v>
      </c>
      <c r="N56" s="29">
        <v>2.4</v>
      </c>
      <c r="O56" s="29">
        <v>2.4</v>
      </c>
      <c r="P56" s="37">
        <v>12.35</v>
      </c>
      <c r="Q56" s="29">
        <v>12.4</v>
      </c>
      <c r="R56" s="29">
        <v>3.46</v>
      </c>
      <c r="S56" s="29">
        <v>3.46</v>
      </c>
      <c r="T56" s="29">
        <v>3.46</v>
      </c>
      <c r="U56" s="29">
        <v>1</v>
      </c>
      <c r="V56" s="29">
        <v>5.33</v>
      </c>
      <c r="W56" s="29">
        <v>0.1</v>
      </c>
      <c r="X56" s="29">
        <v>0</v>
      </c>
      <c r="Y56" s="29">
        <v>0</v>
      </c>
      <c r="Z56" s="29">
        <v>0</v>
      </c>
      <c r="AD56" s="6"/>
      <c r="AE56" s="6"/>
      <c r="AF56" s="31"/>
      <c r="AG56" s="31"/>
    </row>
    <row r="57" spans="1:33" ht="48" thickBot="1" x14ac:dyDescent="0.3">
      <c r="A57" s="27">
        <v>809</v>
      </c>
      <c r="B57" s="28" t="s">
        <v>592</v>
      </c>
      <c r="C57" s="29">
        <v>120</v>
      </c>
      <c r="D57" s="29">
        <v>120</v>
      </c>
      <c r="E57" s="29" t="s">
        <v>232</v>
      </c>
      <c r="F57" s="29" t="s">
        <v>232</v>
      </c>
      <c r="G57" s="29" t="s">
        <v>232</v>
      </c>
      <c r="H57" s="29">
        <v>0</v>
      </c>
      <c r="I57" s="29">
        <v>240</v>
      </c>
      <c r="J57" s="29">
        <v>50</v>
      </c>
      <c r="K57" s="37">
        <v>12.12</v>
      </c>
      <c r="L57" s="29">
        <v>11.6</v>
      </c>
      <c r="M57" s="29">
        <v>2.4</v>
      </c>
      <c r="N57" s="29">
        <v>2.4</v>
      </c>
      <c r="O57" s="29">
        <v>2.4</v>
      </c>
      <c r="P57" s="37">
        <v>12.35</v>
      </c>
      <c r="Q57" s="29">
        <v>12.4</v>
      </c>
      <c r="R57" s="29">
        <v>3.46</v>
      </c>
      <c r="S57" s="29">
        <v>3.46</v>
      </c>
      <c r="T57" s="29">
        <v>3.46</v>
      </c>
      <c r="U57" s="29">
        <v>1</v>
      </c>
      <c r="V57" s="29">
        <v>106.6</v>
      </c>
      <c r="W57" s="29">
        <v>0.1</v>
      </c>
      <c r="X57" s="29">
        <v>0</v>
      </c>
      <c r="Y57" s="29">
        <v>0</v>
      </c>
      <c r="Z57" s="29">
        <v>0</v>
      </c>
      <c r="AD57" s="6"/>
      <c r="AE57" s="6"/>
      <c r="AF57" s="31"/>
      <c r="AG57" s="31"/>
    </row>
    <row r="58" spans="1:33" ht="32.25" thickBot="1" x14ac:dyDescent="0.3">
      <c r="A58" s="27">
        <v>810</v>
      </c>
      <c r="B58" s="28" t="s">
        <v>593</v>
      </c>
      <c r="C58" s="29">
        <v>120</v>
      </c>
      <c r="D58" s="29">
        <v>120</v>
      </c>
      <c r="E58" s="29" t="s">
        <v>232</v>
      </c>
      <c r="F58" s="29" t="s">
        <v>232</v>
      </c>
      <c r="G58" s="29" t="s">
        <v>232</v>
      </c>
      <c r="H58" s="29">
        <v>0</v>
      </c>
      <c r="I58" s="29">
        <v>240</v>
      </c>
      <c r="J58" s="29">
        <v>50</v>
      </c>
      <c r="K58" s="37">
        <v>12.12</v>
      </c>
      <c r="L58" s="29">
        <v>11.6</v>
      </c>
      <c r="M58" s="29">
        <v>2.4</v>
      </c>
      <c r="N58" s="29">
        <v>2.4</v>
      </c>
      <c r="O58" s="29">
        <v>2.4</v>
      </c>
      <c r="P58" s="37">
        <v>12.35</v>
      </c>
      <c r="Q58" s="29">
        <v>12.4</v>
      </c>
      <c r="R58" s="29">
        <v>3.46</v>
      </c>
      <c r="S58" s="29">
        <v>3.46</v>
      </c>
      <c r="T58" s="29">
        <v>3.46</v>
      </c>
      <c r="U58" s="29">
        <v>1</v>
      </c>
      <c r="V58" s="29">
        <v>95.94</v>
      </c>
      <c r="W58" s="29">
        <v>0.1</v>
      </c>
      <c r="X58" s="29">
        <v>0</v>
      </c>
      <c r="Y58" s="29">
        <v>0</v>
      </c>
      <c r="Z58" s="29">
        <v>0</v>
      </c>
      <c r="AD58" s="6"/>
      <c r="AE58" s="6"/>
      <c r="AF58" s="31"/>
      <c r="AG58" s="31"/>
    </row>
    <row r="59" spans="1:33" ht="32.25" thickBot="1" x14ac:dyDescent="0.3">
      <c r="A59" s="27">
        <v>811</v>
      </c>
      <c r="B59" s="28" t="s">
        <v>594</v>
      </c>
      <c r="C59" s="29">
        <v>120</v>
      </c>
      <c r="D59" s="29">
        <v>120</v>
      </c>
      <c r="E59" s="29" t="s">
        <v>232</v>
      </c>
      <c r="F59" s="29" t="s">
        <v>232</v>
      </c>
      <c r="G59" s="29" t="s">
        <v>232</v>
      </c>
      <c r="H59" s="29">
        <v>0</v>
      </c>
      <c r="I59" s="29">
        <v>240</v>
      </c>
      <c r="J59" s="29">
        <v>50</v>
      </c>
      <c r="K59" s="37">
        <v>12.12</v>
      </c>
      <c r="L59" s="29">
        <v>11.6</v>
      </c>
      <c r="M59" s="29">
        <v>2.4</v>
      </c>
      <c r="N59" s="29">
        <v>2.4</v>
      </c>
      <c r="O59" s="29">
        <v>2.4</v>
      </c>
      <c r="P59" s="37">
        <v>12.35</v>
      </c>
      <c r="Q59" s="29">
        <v>12.4</v>
      </c>
      <c r="R59" s="29">
        <v>3.46</v>
      </c>
      <c r="S59" s="29">
        <v>3.46</v>
      </c>
      <c r="T59" s="29">
        <v>3.46</v>
      </c>
      <c r="U59" s="29">
        <v>1</v>
      </c>
      <c r="V59" s="29">
        <v>85.28</v>
      </c>
      <c r="W59" s="29">
        <v>0.1</v>
      </c>
      <c r="X59" s="29">
        <v>0</v>
      </c>
      <c r="Y59" s="29">
        <v>0</v>
      </c>
      <c r="Z59" s="29">
        <v>0</v>
      </c>
      <c r="AD59" s="6"/>
      <c r="AE59" s="6"/>
      <c r="AF59" s="31"/>
      <c r="AG59" s="31"/>
    </row>
    <row r="60" spans="1:33" ht="32.25" thickBot="1" x14ac:dyDescent="0.3">
      <c r="A60" s="27">
        <v>812</v>
      </c>
      <c r="B60" s="28" t="s">
        <v>595</v>
      </c>
      <c r="C60" s="29">
        <v>120</v>
      </c>
      <c r="D60" s="29">
        <v>120</v>
      </c>
      <c r="E60" s="29" t="s">
        <v>232</v>
      </c>
      <c r="F60" s="29" t="s">
        <v>232</v>
      </c>
      <c r="G60" s="29" t="s">
        <v>232</v>
      </c>
      <c r="H60" s="29">
        <v>0</v>
      </c>
      <c r="I60" s="29">
        <v>240</v>
      </c>
      <c r="J60" s="29">
        <v>50</v>
      </c>
      <c r="K60" s="37">
        <v>12.12</v>
      </c>
      <c r="L60" s="29">
        <v>11.6</v>
      </c>
      <c r="M60" s="29">
        <v>2.4</v>
      </c>
      <c r="N60" s="29">
        <v>2.4</v>
      </c>
      <c r="O60" s="29">
        <v>2.4</v>
      </c>
      <c r="P60" s="37">
        <v>12.35</v>
      </c>
      <c r="Q60" s="29">
        <v>12.4</v>
      </c>
      <c r="R60" s="29">
        <v>3.46</v>
      </c>
      <c r="S60" s="29">
        <v>3.46</v>
      </c>
      <c r="T60" s="29">
        <v>3.46</v>
      </c>
      <c r="U60" s="29">
        <v>1</v>
      </c>
      <c r="V60" s="29">
        <v>74.62</v>
      </c>
      <c r="W60" s="29">
        <v>0.1</v>
      </c>
      <c r="X60" s="29">
        <v>0</v>
      </c>
      <c r="Y60" s="29">
        <v>0</v>
      </c>
      <c r="Z60" s="29">
        <v>0</v>
      </c>
      <c r="AD60" s="6"/>
      <c r="AE60" s="6"/>
      <c r="AF60" s="31"/>
      <c r="AG60" s="31"/>
    </row>
    <row r="61" spans="1:33" ht="32.25" thickBot="1" x14ac:dyDescent="0.3">
      <c r="A61" s="27">
        <v>813</v>
      </c>
      <c r="B61" s="28" t="s">
        <v>596</v>
      </c>
      <c r="C61" s="29">
        <v>120</v>
      </c>
      <c r="D61" s="29">
        <v>120</v>
      </c>
      <c r="E61" s="29" t="s">
        <v>232</v>
      </c>
      <c r="F61" s="29" t="s">
        <v>232</v>
      </c>
      <c r="G61" s="29" t="s">
        <v>232</v>
      </c>
      <c r="H61" s="29">
        <v>0</v>
      </c>
      <c r="I61" s="29">
        <v>240</v>
      </c>
      <c r="J61" s="29">
        <v>50</v>
      </c>
      <c r="K61" s="37">
        <v>12.12</v>
      </c>
      <c r="L61" s="29">
        <v>11.6</v>
      </c>
      <c r="M61" s="29">
        <v>2.4</v>
      </c>
      <c r="N61" s="29">
        <v>2.4</v>
      </c>
      <c r="O61" s="29">
        <v>2.4</v>
      </c>
      <c r="P61" s="37">
        <v>12.35</v>
      </c>
      <c r="Q61" s="29">
        <v>12.4</v>
      </c>
      <c r="R61" s="29">
        <v>3.46</v>
      </c>
      <c r="S61" s="29">
        <v>3.46</v>
      </c>
      <c r="T61" s="29">
        <v>3.46</v>
      </c>
      <c r="U61" s="29">
        <v>1</v>
      </c>
      <c r="V61" s="29">
        <v>63.96</v>
      </c>
      <c r="W61" s="29">
        <v>0.1</v>
      </c>
      <c r="X61" s="29">
        <v>0</v>
      </c>
      <c r="Y61" s="29">
        <v>0</v>
      </c>
      <c r="Z61" s="29">
        <v>0</v>
      </c>
      <c r="AD61" s="6"/>
      <c r="AE61" s="6"/>
      <c r="AF61" s="31"/>
      <c r="AG61" s="31"/>
    </row>
    <row r="62" spans="1:33" ht="32.25" thickBot="1" x14ac:dyDescent="0.3">
      <c r="A62" s="27">
        <v>814</v>
      </c>
      <c r="B62" s="28" t="s">
        <v>597</v>
      </c>
      <c r="C62" s="29">
        <v>120</v>
      </c>
      <c r="D62" s="29">
        <v>120</v>
      </c>
      <c r="E62" s="29" t="s">
        <v>232</v>
      </c>
      <c r="F62" s="29" t="s">
        <v>232</v>
      </c>
      <c r="G62" s="29" t="s">
        <v>232</v>
      </c>
      <c r="H62" s="29">
        <v>0</v>
      </c>
      <c r="I62" s="29">
        <v>240</v>
      </c>
      <c r="J62" s="29">
        <v>50</v>
      </c>
      <c r="K62" s="37">
        <v>12.12</v>
      </c>
      <c r="L62" s="29">
        <v>11.6</v>
      </c>
      <c r="M62" s="29">
        <v>2.4</v>
      </c>
      <c r="N62" s="29">
        <v>2.4</v>
      </c>
      <c r="O62" s="29">
        <v>2.4</v>
      </c>
      <c r="P62" s="37">
        <v>12.35</v>
      </c>
      <c r="Q62" s="29">
        <v>12.4</v>
      </c>
      <c r="R62" s="29">
        <v>3.46</v>
      </c>
      <c r="S62" s="29">
        <v>3.46</v>
      </c>
      <c r="T62" s="29">
        <v>3.46</v>
      </c>
      <c r="U62" s="29">
        <v>1</v>
      </c>
      <c r="V62" s="29">
        <v>53.3</v>
      </c>
      <c r="W62" s="29">
        <v>0.1</v>
      </c>
      <c r="X62" s="29">
        <v>0</v>
      </c>
      <c r="Y62" s="29">
        <v>0</v>
      </c>
      <c r="Z62" s="29">
        <v>0</v>
      </c>
      <c r="AD62" s="6"/>
      <c r="AE62" s="6"/>
      <c r="AF62" s="31"/>
      <c r="AG62" s="31"/>
    </row>
    <row r="63" spans="1:33" ht="32.25" thickBot="1" x14ac:dyDescent="0.3">
      <c r="A63" s="27">
        <v>815</v>
      </c>
      <c r="B63" s="28" t="s">
        <v>598</v>
      </c>
      <c r="C63" s="29">
        <v>120</v>
      </c>
      <c r="D63" s="29">
        <v>120</v>
      </c>
      <c r="E63" s="29" t="s">
        <v>232</v>
      </c>
      <c r="F63" s="29" t="s">
        <v>232</v>
      </c>
      <c r="G63" s="29" t="s">
        <v>232</v>
      </c>
      <c r="H63" s="29">
        <v>0</v>
      </c>
      <c r="I63" s="29">
        <v>240</v>
      </c>
      <c r="J63" s="29">
        <v>50</v>
      </c>
      <c r="K63" s="37">
        <v>12.12</v>
      </c>
      <c r="L63" s="29">
        <v>11.6</v>
      </c>
      <c r="M63" s="29">
        <v>2.4</v>
      </c>
      <c r="N63" s="29">
        <v>2.4</v>
      </c>
      <c r="O63" s="29">
        <v>2.4</v>
      </c>
      <c r="P63" s="37">
        <v>12.35</v>
      </c>
      <c r="Q63" s="29">
        <v>12.4</v>
      </c>
      <c r="R63" s="29">
        <v>3.46</v>
      </c>
      <c r="S63" s="29">
        <v>3.46</v>
      </c>
      <c r="T63" s="29">
        <v>3.46</v>
      </c>
      <c r="U63" s="29">
        <v>1</v>
      </c>
      <c r="V63" s="29">
        <v>42.64</v>
      </c>
      <c r="W63" s="29">
        <v>0.1</v>
      </c>
      <c r="X63" s="29">
        <v>0</v>
      </c>
      <c r="Y63" s="29">
        <v>0</v>
      </c>
      <c r="Z63" s="29">
        <v>0</v>
      </c>
      <c r="AD63" s="6"/>
      <c r="AE63" s="6"/>
      <c r="AF63" s="31"/>
      <c r="AG63" s="31"/>
    </row>
    <row r="64" spans="1:33" ht="32.25" thickBot="1" x14ac:dyDescent="0.3">
      <c r="A64" s="27">
        <v>816</v>
      </c>
      <c r="B64" s="28" t="s">
        <v>599</v>
      </c>
      <c r="C64" s="29">
        <v>120</v>
      </c>
      <c r="D64" s="29">
        <v>120</v>
      </c>
      <c r="E64" s="29" t="s">
        <v>232</v>
      </c>
      <c r="F64" s="29" t="s">
        <v>232</v>
      </c>
      <c r="G64" s="29" t="s">
        <v>232</v>
      </c>
      <c r="H64" s="29">
        <v>0</v>
      </c>
      <c r="I64" s="29">
        <v>240</v>
      </c>
      <c r="J64" s="29">
        <v>50</v>
      </c>
      <c r="K64" s="37">
        <v>12.12</v>
      </c>
      <c r="L64" s="29">
        <v>11.6</v>
      </c>
      <c r="M64" s="29">
        <v>2.4</v>
      </c>
      <c r="N64" s="29">
        <v>2.4</v>
      </c>
      <c r="O64" s="29">
        <v>2.4</v>
      </c>
      <c r="P64" s="37">
        <v>12.35</v>
      </c>
      <c r="Q64" s="29">
        <v>12.4</v>
      </c>
      <c r="R64" s="29">
        <v>3.46</v>
      </c>
      <c r="S64" s="29">
        <v>3.46</v>
      </c>
      <c r="T64" s="29">
        <v>3.46</v>
      </c>
      <c r="U64" s="29">
        <v>1</v>
      </c>
      <c r="V64" s="29">
        <v>31.98</v>
      </c>
      <c r="W64" s="29">
        <v>0.1</v>
      </c>
      <c r="X64" s="29">
        <v>0</v>
      </c>
      <c r="Y64" s="29">
        <v>0</v>
      </c>
      <c r="Z64" s="29">
        <v>0</v>
      </c>
      <c r="AD64" s="6"/>
      <c r="AE64" s="6"/>
      <c r="AF64" s="31"/>
      <c r="AG64" s="31"/>
    </row>
    <row r="65" spans="1:33" ht="32.25" thickBot="1" x14ac:dyDescent="0.3">
      <c r="A65" s="27">
        <v>817</v>
      </c>
      <c r="B65" s="28" t="s">
        <v>600</v>
      </c>
      <c r="C65" s="29">
        <v>120</v>
      </c>
      <c r="D65" s="29">
        <v>120</v>
      </c>
      <c r="E65" s="29" t="s">
        <v>232</v>
      </c>
      <c r="F65" s="29" t="s">
        <v>232</v>
      </c>
      <c r="G65" s="29" t="s">
        <v>232</v>
      </c>
      <c r="H65" s="29">
        <v>0</v>
      </c>
      <c r="I65" s="29">
        <v>240</v>
      </c>
      <c r="J65" s="29">
        <v>50</v>
      </c>
      <c r="K65" s="37">
        <v>12.12</v>
      </c>
      <c r="L65" s="29">
        <v>11.6</v>
      </c>
      <c r="M65" s="29">
        <v>2.4</v>
      </c>
      <c r="N65" s="29">
        <v>2.4</v>
      </c>
      <c r="O65" s="29">
        <v>2.4</v>
      </c>
      <c r="P65" s="37">
        <v>12.35</v>
      </c>
      <c r="Q65" s="29">
        <v>12.4</v>
      </c>
      <c r="R65" s="29">
        <v>3.46</v>
      </c>
      <c r="S65" s="29">
        <v>3.46</v>
      </c>
      <c r="T65" s="29">
        <v>3.46</v>
      </c>
      <c r="U65" s="29">
        <v>1</v>
      </c>
      <c r="V65" s="29">
        <v>21.32</v>
      </c>
      <c r="W65" s="29">
        <v>0.1</v>
      </c>
      <c r="X65" s="29">
        <v>0</v>
      </c>
      <c r="Y65" s="29">
        <v>0</v>
      </c>
      <c r="Z65" s="29">
        <v>0</v>
      </c>
      <c r="AD65" s="6"/>
      <c r="AE65" s="6"/>
      <c r="AF65" s="31"/>
      <c r="AG65" s="31"/>
    </row>
    <row r="66" spans="1:33" ht="32.25" thickBot="1" x14ac:dyDescent="0.3">
      <c r="A66" s="27">
        <v>818</v>
      </c>
      <c r="B66" s="28" t="s">
        <v>601</v>
      </c>
      <c r="C66" s="29">
        <v>120</v>
      </c>
      <c r="D66" s="29">
        <v>120</v>
      </c>
      <c r="E66" s="29" t="s">
        <v>232</v>
      </c>
      <c r="F66" s="29" t="s">
        <v>232</v>
      </c>
      <c r="G66" s="29" t="s">
        <v>232</v>
      </c>
      <c r="H66" s="29">
        <v>0</v>
      </c>
      <c r="I66" s="29">
        <v>240</v>
      </c>
      <c r="J66" s="29">
        <v>50</v>
      </c>
      <c r="K66" s="37">
        <v>12.12</v>
      </c>
      <c r="L66" s="29">
        <v>11.6</v>
      </c>
      <c r="M66" s="29">
        <v>2.4</v>
      </c>
      <c r="N66" s="29">
        <v>2.4</v>
      </c>
      <c r="O66" s="29">
        <v>2.4</v>
      </c>
      <c r="P66" s="37">
        <v>12.35</v>
      </c>
      <c r="Q66" s="29">
        <v>12.4</v>
      </c>
      <c r="R66" s="29">
        <v>3.46</v>
      </c>
      <c r="S66" s="29">
        <v>3.46</v>
      </c>
      <c r="T66" s="29">
        <v>3.46</v>
      </c>
      <c r="U66" s="29">
        <v>1</v>
      </c>
      <c r="V66" s="29">
        <v>10.66</v>
      </c>
      <c r="W66" s="29">
        <v>0.1</v>
      </c>
      <c r="X66" s="29">
        <v>0</v>
      </c>
      <c r="Y66" s="29">
        <v>0</v>
      </c>
      <c r="Z66" s="29">
        <v>0</v>
      </c>
      <c r="AD66" s="6"/>
      <c r="AE66" s="6"/>
      <c r="AF66" s="31"/>
      <c r="AG66" s="31"/>
    </row>
    <row r="67" spans="1:33" ht="32.25" thickBot="1" x14ac:dyDescent="0.3">
      <c r="A67" s="27">
        <v>819</v>
      </c>
      <c r="B67" s="28" t="s">
        <v>602</v>
      </c>
      <c r="C67" s="29">
        <v>120</v>
      </c>
      <c r="D67" s="29">
        <v>120</v>
      </c>
      <c r="E67" s="29" t="s">
        <v>232</v>
      </c>
      <c r="F67" s="29" t="s">
        <v>232</v>
      </c>
      <c r="G67" s="29" t="s">
        <v>232</v>
      </c>
      <c r="H67" s="29">
        <v>0</v>
      </c>
      <c r="I67" s="29">
        <v>240</v>
      </c>
      <c r="J67" s="29">
        <v>50</v>
      </c>
      <c r="K67" s="37">
        <v>12.12</v>
      </c>
      <c r="L67" s="29">
        <v>11.6</v>
      </c>
      <c r="M67" s="29">
        <v>2.4</v>
      </c>
      <c r="N67" s="29">
        <v>2.4</v>
      </c>
      <c r="O67" s="29">
        <v>2.4</v>
      </c>
      <c r="P67" s="37">
        <v>12.35</v>
      </c>
      <c r="Q67" s="29">
        <v>12.4</v>
      </c>
      <c r="R67" s="29">
        <v>3.46</v>
      </c>
      <c r="S67" s="29">
        <v>3.46</v>
      </c>
      <c r="T67" s="29">
        <v>3.46</v>
      </c>
      <c r="U67" s="29">
        <v>1</v>
      </c>
      <c r="V67" s="29">
        <v>5.33</v>
      </c>
      <c r="W67" s="29">
        <v>0.1</v>
      </c>
      <c r="X67" s="29">
        <v>0</v>
      </c>
      <c r="Y67" s="29">
        <v>0</v>
      </c>
      <c r="Z67" s="29">
        <v>0</v>
      </c>
      <c r="AD67" s="6"/>
      <c r="AE67" s="6"/>
      <c r="AF67" s="31"/>
      <c r="AG67" s="31"/>
    </row>
    <row r="68" spans="1:33" ht="48" thickBot="1" x14ac:dyDescent="0.3">
      <c r="A68" s="27">
        <v>820</v>
      </c>
      <c r="B68" s="28" t="s">
        <v>603</v>
      </c>
      <c r="C68" s="29">
        <v>120</v>
      </c>
      <c r="D68" s="29">
        <v>120</v>
      </c>
      <c r="E68" s="29" t="s">
        <v>232</v>
      </c>
      <c r="F68" s="29" t="s">
        <v>232</v>
      </c>
      <c r="G68" s="29" t="s">
        <v>232</v>
      </c>
      <c r="H68" s="29">
        <v>0</v>
      </c>
      <c r="I68" s="29">
        <v>200</v>
      </c>
      <c r="J68" s="29">
        <v>60</v>
      </c>
      <c r="K68" s="37">
        <v>12.12</v>
      </c>
      <c r="L68" s="29">
        <v>11.6</v>
      </c>
      <c r="M68" s="29">
        <v>2.4</v>
      </c>
      <c r="N68" s="29">
        <v>2.4</v>
      </c>
      <c r="O68" s="29">
        <v>2.4</v>
      </c>
      <c r="P68" s="37">
        <v>12.35</v>
      </c>
      <c r="Q68" s="29">
        <v>12.4</v>
      </c>
      <c r="R68" s="29">
        <v>3.46</v>
      </c>
      <c r="S68" s="29">
        <v>3.46</v>
      </c>
      <c r="T68" s="29">
        <v>3.46</v>
      </c>
      <c r="U68" s="29">
        <v>1</v>
      </c>
      <c r="V68" s="29">
        <v>106.6</v>
      </c>
      <c r="W68" s="29">
        <v>0.1</v>
      </c>
      <c r="X68" s="29">
        <v>0</v>
      </c>
      <c r="Y68" s="29">
        <v>0</v>
      </c>
      <c r="Z68" s="29">
        <v>0</v>
      </c>
      <c r="AD68" s="6"/>
      <c r="AE68" s="6"/>
      <c r="AF68" s="31"/>
      <c r="AG68" s="31"/>
    </row>
    <row r="69" spans="1:33" ht="32.25" thickBot="1" x14ac:dyDescent="0.3">
      <c r="A69" s="27">
        <v>821</v>
      </c>
      <c r="B69" s="28" t="s">
        <v>604</v>
      </c>
      <c r="C69" s="29">
        <v>120</v>
      </c>
      <c r="D69" s="29">
        <v>120</v>
      </c>
      <c r="E69" s="29" t="s">
        <v>232</v>
      </c>
      <c r="F69" s="29" t="s">
        <v>232</v>
      </c>
      <c r="G69" s="29" t="s">
        <v>232</v>
      </c>
      <c r="H69" s="29">
        <v>0</v>
      </c>
      <c r="I69" s="29">
        <v>200</v>
      </c>
      <c r="J69" s="29">
        <v>60</v>
      </c>
      <c r="K69" s="37">
        <v>12.12</v>
      </c>
      <c r="L69" s="29">
        <v>11.6</v>
      </c>
      <c r="M69" s="29">
        <v>2.4</v>
      </c>
      <c r="N69" s="29">
        <v>2.4</v>
      </c>
      <c r="O69" s="29">
        <v>2.4</v>
      </c>
      <c r="P69" s="37">
        <v>12.35</v>
      </c>
      <c r="Q69" s="29">
        <v>12.4</v>
      </c>
      <c r="R69" s="29">
        <v>3.46</v>
      </c>
      <c r="S69" s="29">
        <v>3.46</v>
      </c>
      <c r="T69" s="29">
        <v>3.46</v>
      </c>
      <c r="U69" s="29">
        <v>1</v>
      </c>
      <c r="V69" s="29">
        <v>95.94</v>
      </c>
      <c r="W69" s="29">
        <v>0.1</v>
      </c>
      <c r="X69" s="29">
        <v>0</v>
      </c>
      <c r="Y69" s="29">
        <v>0</v>
      </c>
      <c r="Z69" s="29">
        <v>0</v>
      </c>
      <c r="AD69" s="6"/>
      <c r="AE69" s="6"/>
      <c r="AF69" s="31"/>
      <c r="AG69" s="31"/>
    </row>
    <row r="70" spans="1:33" ht="32.25" thickBot="1" x14ac:dyDescent="0.3">
      <c r="A70" s="27">
        <v>822</v>
      </c>
      <c r="B70" s="28" t="s">
        <v>605</v>
      </c>
      <c r="C70" s="29">
        <v>120</v>
      </c>
      <c r="D70" s="29">
        <v>120</v>
      </c>
      <c r="E70" s="29" t="s">
        <v>232</v>
      </c>
      <c r="F70" s="29" t="s">
        <v>232</v>
      </c>
      <c r="G70" s="29" t="s">
        <v>232</v>
      </c>
      <c r="H70" s="29">
        <v>0</v>
      </c>
      <c r="I70" s="29">
        <v>200</v>
      </c>
      <c r="J70" s="29">
        <v>60</v>
      </c>
      <c r="K70" s="37">
        <v>12.12</v>
      </c>
      <c r="L70" s="29">
        <v>11.6</v>
      </c>
      <c r="M70" s="29">
        <v>2.4</v>
      </c>
      <c r="N70" s="29">
        <v>2.4</v>
      </c>
      <c r="O70" s="29">
        <v>2.4</v>
      </c>
      <c r="P70" s="37">
        <v>12.35</v>
      </c>
      <c r="Q70" s="29">
        <v>12.4</v>
      </c>
      <c r="R70" s="29">
        <v>3.46</v>
      </c>
      <c r="S70" s="29">
        <v>3.46</v>
      </c>
      <c r="T70" s="29">
        <v>3.46</v>
      </c>
      <c r="U70" s="29">
        <v>1</v>
      </c>
      <c r="V70" s="29">
        <v>85.28</v>
      </c>
      <c r="W70" s="29">
        <v>0.1</v>
      </c>
      <c r="X70" s="29">
        <v>0</v>
      </c>
      <c r="Y70" s="29">
        <v>0</v>
      </c>
      <c r="Z70" s="29">
        <v>0</v>
      </c>
      <c r="AD70" s="6"/>
      <c r="AE70" s="6"/>
      <c r="AF70" s="31"/>
      <c r="AG70" s="31"/>
    </row>
    <row r="71" spans="1:33" ht="32.25" thickBot="1" x14ac:dyDescent="0.3">
      <c r="A71" s="27">
        <v>823</v>
      </c>
      <c r="B71" s="28" t="s">
        <v>606</v>
      </c>
      <c r="C71" s="29">
        <v>120</v>
      </c>
      <c r="D71" s="29">
        <v>120</v>
      </c>
      <c r="E71" s="29" t="s">
        <v>232</v>
      </c>
      <c r="F71" s="29" t="s">
        <v>232</v>
      </c>
      <c r="G71" s="29" t="s">
        <v>232</v>
      </c>
      <c r="H71" s="29">
        <v>0</v>
      </c>
      <c r="I71" s="29">
        <v>200</v>
      </c>
      <c r="J71" s="29">
        <v>60</v>
      </c>
      <c r="K71" s="37">
        <v>12.12</v>
      </c>
      <c r="L71" s="29">
        <v>11.6</v>
      </c>
      <c r="M71" s="29">
        <v>2.4</v>
      </c>
      <c r="N71" s="29">
        <v>2.4</v>
      </c>
      <c r="O71" s="29">
        <v>2.4</v>
      </c>
      <c r="P71" s="37">
        <v>12.35</v>
      </c>
      <c r="Q71" s="29">
        <v>12.4</v>
      </c>
      <c r="R71" s="29">
        <v>3.46</v>
      </c>
      <c r="S71" s="29">
        <v>3.46</v>
      </c>
      <c r="T71" s="29">
        <v>3.46</v>
      </c>
      <c r="U71" s="29">
        <v>1</v>
      </c>
      <c r="V71" s="29">
        <v>74.62</v>
      </c>
      <c r="W71" s="29">
        <v>0.1</v>
      </c>
      <c r="X71" s="29">
        <v>0</v>
      </c>
      <c r="Y71" s="29">
        <v>0</v>
      </c>
      <c r="Z71" s="29">
        <v>0</v>
      </c>
      <c r="AD71" s="6"/>
      <c r="AE71" s="6"/>
      <c r="AF71" s="31"/>
      <c r="AG71" s="31"/>
    </row>
    <row r="72" spans="1:33" ht="32.25" thickBot="1" x14ac:dyDescent="0.3">
      <c r="A72" s="27">
        <v>824</v>
      </c>
      <c r="B72" s="28" t="s">
        <v>607</v>
      </c>
      <c r="C72" s="29">
        <v>120</v>
      </c>
      <c r="D72" s="29">
        <v>120</v>
      </c>
      <c r="E72" s="29" t="s">
        <v>232</v>
      </c>
      <c r="F72" s="29" t="s">
        <v>232</v>
      </c>
      <c r="G72" s="29" t="s">
        <v>232</v>
      </c>
      <c r="H72" s="29">
        <v>0</v>
      </c>
      <c r="I72" s="29">
        <v>200</v>
      </c>
      <c r="J72" s="29">
        <v>60</v>
      </c>
      <c r="K72" s="37">
        <v>12.12</v>
      </c>
      <c r="L72" s="29">
        <v>11.6</v>
      </c>
      <c r="M72" s="29">
        <v>2.4</v>
      </c>
      <c r="N72" s="29">
        <v>2.4</v>
      </c>
      <c r="O72" s="29">
        <v>2.4</v>
      </c>
      <c r="P72" s="37">
        <v>12.35</v>
      </c>
      <c r="Q72" s="29">
        <v>12.4</v>
      </c>
      <c r="R72" s="29">
        <v>3.46</v>
      </c>
      <c r="S72" s="29">
        <v>3.46</v>
      </c>
      <c r="T72" s="29">
        <v>3.46</v>
      </c>
      <c r="U72" s="29">
        <v>1</v>
      </c>
      <c r="V72" s="29">
        <v>63.96</v>
      </c>
      <c r="W72" s="29">
        <v>0.1</v>
      </c>
      <c r="X72" s="29">
        <v>0</v>
      </c>
      <c r="Y72" s="29">
        <v>0</v>
      </c>
      <c r="Z72" s="29">
        <v>0</v>
      </c>
      <c r="AD72" s="6"/>
      <c r="AE72" s="6"/>
      <c r="AF72" s="31"/>
      <c r="AG72" s="31"/>
    </row>
    <row r="73" spans="1:33" ht="32.25" thickBot="1" x14ac:dyDescent="0.3">
      <c r="A73" s="27">
        <v>825</v>
      </c>
      <c r="B73" s="28" t="s">
        <v>608</v>
      </c>
      <c r="C73" s="29">
        <v>120</v>
      </c>
      <c r="D73" s="29">
        <v>120</v>
      </c>
      <c r="E73" s="29" t="s">
        <v>232</v>
      </c>
      <c r="F73" s="29" t="s">
        <v>232</v>
      </c>
      <c r="G73" s="29" t="s">
        <v>232</v>
      </c>
      <c r="H73" s="29">
        <v>0</v>
      </c>
      <c r="I73" s="29">
        <v>200</v>
      </c>
      <c r="J73" s="29">
        <v>60</v>
      </c>
      <c r="K73" s="37">
        <v>12.12</v>
      </c>
      <c r="L73" s="29">
        <v>11.6</v>
      </c>
      <c r="M73" s="29">
        <v>2.4</v>
      </c>
      <c r="N73" s="29">
        <v>2.4</v>
      </c>
      <c r="O73" s="29">
        <v>2.4</v>
      </c>
      <c r="P73" s="37">
        <v>12.35</v>
      </c>
      <c r="Q73" s="29">
        <v>12.4</v>
      </c>
      <c r="R73" s="29">
        <v>3.46</v>
      </c>
      <c r="S73" s="29">
        <v>3.46</v>
      </c>
      <c r="T73" s="29">
        <v>3.46</v>
      </c>
      <c r="U73" s="29">
        <v>1</v>
      </c>
      <c r="V73" s="29">
        <v>53.3</v>
      </c>
      <c r="W73" s="29">
        <v>0.1</v>
      </c>
      <c r="X73" s="29">
        <v>0</v>
      </c>
      <c r="Y73" s="29">
        <v>0</v>
      </c>
      <c r="Z73" s="29">
        <v>0</v>
      </c>
      <c r="AD73" s="6"/>
      <c r="AE73" s="6"/>
      <c r="AF73" s="31"/>
      <c r="AG73" s="31"/>
    </row>
    <row r="74" spans="1:33" ht="32.25" thickBot="1" x14ac:dyDescent="0.3">
      <c r="A74" s="27">
        <v>826</v>
      </c>
      <c r="B74" s="28" t="s">
        <v>609</v>
      </c>
      <c r="C74" s="29">
        <v>120</v>
      </c>
      <c r="D74" s="29">
        <v>120</v>
      </c>
      <c r="E74" s="29" t="s">
        <v>232</v>
      </c>
      <c r="F74" s="29" t="s">
        <v>232</v>
      </c>
      <c r="G74" s="29" t="s">
        <v>232</v>
      </c>
      <c r="H74" s="29">
        <v>0</v>
      </c>
      <c r="I74" s="29">
        <v>200</v>
      </c>
      <c r="J74" s="29">
        <v>60</v>
      </c>
      <c r="K74" s="37">
        <v>12.12</v>
      </c>
      <c r="L74" s="29">
        <v>11.6</v>
      </c>
      <c r="M74" s="29">
        <v>2.4</v>
      </c>
      <c r="N74" s="29">
        <v>2.4</v>
      </c>
      <c r="O74" s="29">
        <v>2.4</v>
      </c>
      <c r="P74" s="37">
        <v>12.35</v>
      </c>
      <c r="Q74" s="29">
        <v>12.4</v>
      </c>
      <c r="R74" s="29">
        <v>3.46</v>
      </c>
      <c r="S74" s="29">
        <v>3.46</v>
      </c>
      <c r="T74" s="29">
        <v>3.46</v>
      </c>
      <c r="U74" s="29">
        <v>1</v>
      </c>
      <c r="V74" s="29">
        <v>42.64</v>
      </c>
      <c r="W74" s="29">
        <v>0.1</v>
      </c>
      <c r="X74" s="29">
        <v>0</v>
      </c>
      <c r="Y74" s="29">
        <v>0</v>
      </c>
      <c r="Z74" s="29">
        <v>0</v>
      </c>
      <c r="AD74" s="6"/>
      <c r="AE74" s="6"/>
      <c r="AF74" s="31"/>
      <c r="AG74" s="31"/>
    </row>
    <row r="75" spans="1:33" ht="32.25" thickBot="1" x14ac:dyDescent="0.3">
      <c r="A75" s="27">
        <v>827</v>
      </c>
      <c r="B75" s="28" t="s">
        <v>610</v>
      </c>
      <c r="C75" s="29">
        <v>120</v>
      </c>
      <c r="D75" s="29">
        <v>120</v>
      </c>
      <c r="E75" s="29" t="s">
        <v>232</v>
      </c>
      <c r="F75" s="29" t="s">
        <v>232</v>
      </c>
      <c r="G75" s="29" t="s">
        <v>232</v>
      </c>
      <c r="H75" s="29">
        <v>0</v>
      </c>
      <c r="I75" s="29">
        <v>200</v>
      </c>
      <c r="J75" s="29">
        <v>60</v>
      </c>
      <c r="K75" s="37">
        <v>12.12</v>
      </c>
      <c r="L75" s="29">
        <v>11.6</v>
      </c>
      <c r="M75" s="29">
        <v>2.4</v>
      </c>
      <c r="N75" s="29">
        <v>2.4</v>
      </c>
      <c r="O75" s="29">
        <v>2.4</v>
      </c>
      <c r="P75" s="37">
        <v>12.35</v>
      </c>
      <c r="Q75" s="29">
        <v>12.4</v>
      </c>
      <c r="R75" s="29">
        <v>3.46</v>
      </c>
      <c r="S75" s="29">
        <v>3.46</v>
      </c>
      <c r="T75" s="29">
        <v>3.46</v>
      </c>
      <c r="U75" s="29">
        <v>1</v>
      </c>
      <c r="V75" s="29">
        <v>31.98</v>
      </c>
      <c r="W75" s="29">
        <v>0.1</v>
      </c>
      <c r="X75" s="29">
        <v>0</v>
      </c>
      <c r="Y75" s="29">
        <v>0</v>
      </c>
      <c r="Z75" s="29">
        <v>0</v>
      </c>
      <c r="AD75" s="6"/>
      <c r="AE75" s="6"/>
      <c r="AF75" s="31"/>
      <c r="AG75" s="31"/>
    </row>
    <row r="76" spans="1:33" ht="32.25" thickBot="1" x14ac:dyDescent="0.3">
      <c r="A76" s="27">
        <v>828</v>
      </c>
      <c r="B76" s="28" t="s">
        <v>611</v>
      </c>
      <c r="C76" s="29">
        <v>120</v>
      </c>
      <c r="D76" s="29">
        <v>120</v>
      </c>
      <c r="E76" s="29" t="s">
        <v>232</v>
      </c>
      <c r="F76" s="29" t="s">
        <v>232</v>
      </c>
      <c r="G76" s="29" t="s">
        <v>232</v>
      </c>
      <c r="H76" s="29">
        <v>0</v>
      </c>
      <c r="I76" s="29">
        <v>200</v>
      </c>
      <c r="J76" s="29">
        <v>60</v>
      </c>
      <c r="K76" s="37">
        <v>12.12</v>
      </c>
      <c r="L76" s="29">
        <v>11.6</v>
      </c>
      <c r="M76" s="29">
        <v>2.4</v>
      </c>
      <c r="N76" s="29">
        <v>2.4</v>
      </c>
      <c r="O76" s="29">
        <v>2.4</v>
      </c>
      <c r="P76" s="37">
        <v>12.35</v>
      </c>
      <c r="Q76" s="29">
        <v>12.4</v>
      </c>
      <c r="R76" s="29">
        <v>3.46</v>
      </c>
      <c r="S76" s="29">
        <v>3.46</v>
      </c>
      <c r="T76" s="29">
        <v>3.46</v>
      </c>
      <c r="U76" s="29">
        <v>1</v>
      </c>
      <c r="V76" s="29">
        <v>21.32</v>
      </c>
      <c r="W76" s="29">
        <v>0.1</v>
      </c>
      <c r="X76" s="29">
        <v>0</v>
      </c>
      <c r="Y76" s="29">
        <v>0</v>
      </c>
      <c r="Z76" s="29">
        <v>0</v>
      </c>
      <c r="AD76" s="6"/>
      <c r="AE76" s="6"/>
      <c r="AF76" s="31"/>
      <c r="AG76" s="31"/>
    </row>
    <row r="77" spans="1:33" ht="32.25" thickBot="1" x14ac:dyDescent="0.3">
      <c r="A77" s="27">
        <v>829</v>
      </c>
      <c r="B77" s="28" t="s">
        <v>612</v>
      </c>
      <c r="C77" s="29">
        <v>120</v>
      </c>
      <c r="D77" s="29">
        <v>120</v>
      </c>
      <c r="E77" s="29" t="s">
        <v>232</v>
      </c>
      <c r="F77" s="29" t="s">
        <v>232</v>
      </c>
      <c r="G77" s="29" t="s">
        <v>232</v>
      </c>
      <c r="H77" s="29">
        <v>0</v>
      </c>
      <c r="I77" s="29">
        <v>200</v>
      </c>
      <c r="J77" s="29">
        <v>60</v>
      </c>
      <c r="K77" s="37">
        <v>12.12</v>
      </c>
      <c r="L77" s="29">
        <v>11.6</v>
      </c>
      <c r="M77" s="29">
        <v>2.4</v>
      </c>
      <c r="N77" s="29">
        <v>2.4</v>
      </c>
      <c r="O77" s="29">
        <v>2.4</v>
      </c>
      <c r="P77" s="37">
        <v>12.35</v>
      </c>
      <c r="Q77" s="29">
        <v>12.4</v>
      </c>
      <c r="R77" s="29">
        <v>3.46</v>
      </c>
      <c r="S77" s="29">
        <v>3.46</v>
      </c>
      <c r="T77" s="29">
        <v>3.46</v>
      </c>
      <c r="U77" s="29">
        <v>1</v>
      </c>
      <c r="V77" s="29">
        <v>10.66</v>
      </c>
      <c r="W77" s="29">
        <v>0.1</v>
      </c>
      <c r="X77" s="29">
        <v>0</v>
      </c>
      <c r="Y77" s="29">
        <v>0</v>
      </c>
      <c r="Z77" s="29">
        <v>0</v>
      </c>
      <c r="AD77" s="6"/>
      <c r="AE77" s="6"/>
      <c r="AF77" s="31"/>
      <c r="AG77" s="31"/>
    </row>
    <row r="78" spans="1:33" ht="32.25" thickBot="1" x14ac:dyDescent="0.3">
      <c r="A78" s="27">
        <v>830</v>
      </c>
      <c r="B78" s="28" t="s">
        <v>613</v>
      </c>
      <c r="C78" s="29">
        <v>120</v>
      </c>
      <c r="D78" s="29">
        <v>120</v>
      </c>
      <c r="E78" s="29" t="s">
        <v>232</v>
      </c>
      <c r="F78" s="29" t="s">
        <v>232</v>
      </c>
      <c r="G78" s="29" t="s">
        <v>232</v>
      </c>
      <c r="H78" s="29">
        <v>0</v>
      </c>
      <c r="I78" s="29">
        <v>200</v>
      </c>
      <c r="J78" s="29">
        <v>60</v>
      </c>
      <c r="K78" s="37">
        <v>12.12</v>
      </c>
      <c r="L78" s="29">
        <v>11.6</v>
      </c>
      <c r="M78" s="29">
        <v>2.4</v>
      </c>
      <c r="N78" s="29">
        <v>2.4</v>
      </c>
      <c r="O78" s="29">
        <v>2.4</v>
      </c>
      <c r="P78" s="37">
        <v>12.35</v>
      </c>
      <c r="Q78" s="29">
        <v>12.4</v>
      </c>
      <c r="R78" s="29">
        <v>3.46</v>
      </c>
      <c r="S78" s="29">
        <v>3.46</v>
      </c>
      <c r="T78" s="29">
        <v>3.46</v>
      </c>
      <c r="U78" s="29">
        <v>1</v>
      </c>
      <c r="V78" s="29">
        <v>5.33</v>
      </c>
      <c r="W78" s="29">
        <v>0.1</v>
      </c>
      <c r="X78" s="29">
        <v>0</v>
      </c>
      <c r="Y78" s="29">
        <v>0</v>
      </c>
      <c r="Z78" s="29">
        <v>0</v>
      </c>
      <c r="AD78" s="6"/>
      <c r="AE78" s="6"/>
      <c r="AF78" s="31"/>
      <c r="AG78" s="31"/>
    </row>
    <row r="79" spans="1:33" ht="48" thickBot="1" x14ac:dyDescent="0.3">
      <c r="A79" s="27">
        <v>831</v>
      </c>
      <c r="B79" s="28" t="s">
        <v>614</v>
      </c>
      <c r="C79" s="29">
        <v>120</v>
      </c>
      <c r="D79" s="29">
        <v>120</v>
      </c>
      <c r="E79" s="29" t="s">
        <v>232</v>
      </c>
      <c r="F79" s="29" t="s">
        <v>232</v>
      </c>
      <c r="G79" s="29" t="s">
        <v>232</v>
      </c>
      <c r="H79" s="29">
        <v>0</v>
      </c>
      <c r="I79" s="29">
        <v>200</v>
      </c>
      <c r="J79" s="29">
        <v>50</v>
      </c>
      <c r="K79" s="37">
        <v>12.12</v>
      </c>
      <c r="L79" s="29">
        <v>11.6</v>
      </c>
      <c r="M79" s="29">
        <v>2.4</v>
      </c>
      <c r="N79" s="29">
        <v>2.4</v>
      </c>
      <c r="O79" s="29">
        <v>2.4</v>
      </c>
      <c r="P79" s="37">
        <v>12.35</v>
      </c>
      <c r="Q79" s="29">
        <v>12.4</v>
      </c>
      <c r="R79" s="29">
        <v>3.46</v>
      </c>
      <c r="S79" s="29">
        <v>3.46</v>
      </c>
      <c r="T79" s="29">
        <v>3.46</v>
      </c>
      <c r="U79" s="29">
        <v>1</v>
      </c>
      <c r="V79" s="29">
        <v>106.6</v>
      </c>
      <c r="W79" s="29">
        <v>0.1</v>
      </c>
      <c r="X79" s="29">
        <v>0</v>
      </c>
      <c r="Y79" s="29">
        <v>0</v>
      </c>
      <c r="Z79" s="29">
        <v>0</v>
      </c>
      <c r="AD79" s="6"/>
      <c r="AE79" s="6"/>
      <c r="AF79" s="31"/>
      <c r="AG79" s="31"/>
    </row>
    <row r="80" spans="1:33" ht="32.25" thickBot="1" x14ac:dyDescent="0.3">
      <c r="A80" s="27">
        <v>832</v>
      </c>
      <c r="B80" s="28" t="s">
        <v>615</v>
      </c>
      <c r="C80" s="29">
        <v>120</v>
      </c>
      <c r="D80" s="29">
        <v>120</v>
      </c>
      <c r="E80" s="29" t="s">
        <v>232</v>
      </c>
      <c r="F80" s="29" t="s">
        <v>232</v>
      </c>
      <c r="G80" s="29" t="s">
        <v>232</v>
      </c>
      <c r="H80" s="29">
        <v>0</v>
      </c>
      <c r="I80" s="29">
        <v>200</v>
      </c>
      <c r="J80" s="29">
        <v>50</v>
      </c>
      <c r="K80" s="37">
        <v>12.12</v>
      </c>
      <c r="L80" s="29">
        <v>11.6</v>
      </c>
      <c r="M80" s="29">
        <v>2.4</v>
      </c>
      <c r="N80" s="29">
        <v>2.4</v>
      </c>
      <c r="O80" s="29">
        <v>2.4</v>
      </c>
      <c r="P80" s="37">
        <v>12.35</v>
      </c>
      <c r="Q80" s="29">
        <v>12.4</v>
      </c>
      <c r="R80" s="29">
        <v>3.46</v>
      </c>
      <c r="S80" s="29">
        <v>3.46</v>
      </c>
      <c r="T80" s="29">
        <v>3.46</v>
      </c>
      <c r="U80" s="29">
        <v>1</v>
      </c>
      <c r="V80" s="29">
        <v>95.94</v>
      </c>
      <c r="W80" s="29">
        <v>0.1</v>
      </c>
      <c r="X80" s="29">
        <v>0</v>
      </c>
      <c r="Y80" s="29">
        <v>0</v>
      </c>
      <c r="Z80" s="29">
        <v>0</v>
      </c>
      <c r="AD80" s="6"/>
      <c r="AE80" s="6"/>
      <c r="AF80" s="31"/>
      <c r="AG80" s="31"/>
    </row>
    <row r="81" spans="1:33" ht="32.25" thickBot="1" x14ac:dyDescent="0.3">
      <c r="A81" s="27">
        <v>833</v>
      </c>
      <c r="B81" s="28" t="s">
        <v>616</v>
      </c>
      <c r="C81" s="29">
        <v>120</v>
      </c>
      <c r="D81" s="29">
        <v>120</v>
      </c>
      <c r="E81" s="29" t="s">
        <v>232</v>
      </c>
      <c r="F81" s="29" t="s">
        <v>232</v>
      </c>
      <c r="G81" s="29" t="s">
        <v>232</v>
      </c>
      <c r="H81" s="29">
        <v>0</v>
      </c>
      <c r="I81" s="29">
        <v>200</v>
      </c>
      <c r="J81" s="29">
        <v>50</v>
      </c>
      <c r="K81" s="37">
        <v>12.12</v>
      </c>
      <c r="L81" s="29">
        <v>11.6</v>
      </c>
      <c r="M81" s="29">
        <v>2.4</v>
      </c>
      <c r="N81" s="29">
        <v>2.4</v>
      </c>
      <c r="O81" s="29">
        <v>2.4</v>
      </c>
      <c r="P81" s="37">
        <v>12.35</v>
      </c>
      <c r="Q81" s="29">
        <v>12.4</v>
      </c>
      <c r="R81" s="29">
        <v>3.46</v>
      </c>
      <c r="S81" s="29">
        <v>3.46</v>
      </c>
      <c r="T81" s="29">
        <v>3.46</v>
      </c>
      <c r="U81" s="29">
        <v>1</v>
      </c>
      <c r="V81" s="29">
        <v>85.28</v>
      </c>
      <c r="W81" s="29">
        <v>0.1</v>
      </c>
      <c r="X81" s="29">
        <v>0</v>
      </c>
      <c r="Y81" s="29">
        <v>0</v>
      </c>
      <c r="Z81" s="29">
        <v>0</v>
      </c>
      <c r="AD81" s="6"/>
      <c r="AE81" s="6"/>
      <c r="AF81" s="31"/>
      <c r="AG81" s="31"/>
    </row>
    <row r="82" spans="1:33" ht="32.25" thickBot="1" x14ac:dyDescent="0.3">
      <c r="A82" s="27">
        <v>834</v>
      </c>
      <c r="B82" s="28" t="s">
        <v>617</v>
      </c>
      <c r="C82" s="29">
        <v>120</v>
      </c>
      <c r="D82" s="29">
        <v>120</v>
      </c>
      <c r="E82" s="29" t="s">
        <v>232</v>
      </c>
      <c r="F82" s="29" t="s">
        <v>232</v>
      </c>
      <c r="G82" s="29" t="s">
        <v>232</v>
      </c>
      <c r="H82" s="29">
        <v>0</v>
      </c>
      <c r="I82" s="29">
        <v>200</v>
      </c>
      <c r="J82" s="29">
        <v>50</v>
      </c>
      <c r="K82" s="37">
        <v>12.12</v>
      </c>
      <c r="L82" s="29">
        <v>11.6</v>
      </c>
      <c r="M82" s="29">
        <v>2.4</v>
      </c>
      <c r="N82" s="29">
        <v>2.4</v>
      </c>
      <c r="O82" s="29">
        <v>2.4</v>
      </c>
      <c r="P82" s="37">
        <v>12.35</v>
      </c>
      <c r="Q82" s="29">
        <v>12.4</v>
      </c>
      <c r="R82" s="29">
        <v>3.46</v>
      </c>
      <c r="S82" s="29">
        <v>3.46</v>
      </c>
      <c r="T82" s="29">
        <v>3.46</v>
      </c>
      <c r="U82" s="29">
        <v>1</v>
      </c>
      <c r="V82" s="29">
        <v>74.62</v>
      </c>
      <c r="W82" s="29">
        <v>0.1</v>
      </c>
      <c r="X82" s="29">
        <v>0</v>
      </c>
      <c r="Y82" s="29">
        <v>0</v>
      </c>
      <c r="Z82" s="29">
        <v>0</v>
      </c>
      <c r="AD82" s="6"/>
      <c r="AE82" s="6"/>
      <c r="AF82" s="31"/>
      <c r="AG82" s="31"/>
    </row>
    <row r="83" spans="1:33" ht="32.25" thickBot="1" x14ac:dyDescent="0.3">
      <c r="A83" s="27">
        <v>835</v>
      </c>
      <c r="B83" s="28" t="s">
        <v>618</v>
      </c>
      <c r="C83" s="29">
        <v>120</v>
      </c>
      <c r="D83" s="29">
        <v>120</v>
      </c>
      <c r="E83" s="29" t="s">
        <v>232</v>
      </c>
      <c r="F83" s="29" t="s">
        <v>232</v>
      </c>
      <c r="G83" s="29" t="s">
        <v>232</v>
      </c>
      <c r="H83" s="29">
        <v>0</v>
      </c>
      <c r="I83" s="29">
        <v>200</v>
      </c>
      <c r="J83" s="29">
        <v>50</v>
      </c>
      <c r="K83" s="37">
        <v>12.12</v>
      </c>
      <c r="L83" s="29">
        <v>11.6</v>
      </c>
      <c r="M83" s="29">
        <v>2.4</v>
      </c>
      <c r="N83" s="29">
        <v>2.4</v>
      </c>
      <c r="O83" s="29">
        <v>2.4</v>
      </c>
      <c r="P83" s="37">
        <v>12.35</v>
      </c>
      <c r="Q83" s="29">
        <v>12.4</v>
      </c>
      <c r="R83" s="29">
        <v>3.46</v>
      </c>
      <c r="S83" s="29">
        <v>3.46</v>
      </c>
      <c r="T83" s="29">
        <v>3.46</v>
      </c>
      <c r="U83" s="29">
        <v>1</v>
      </c>
      <c r="V83" s="29">
        <v>63.96</v>
      </c>
      <c r="W83" s="29">
        <v>0.1</v>
      </c>
      <c r="X83" s="29">
        <v>0</v>
      </c>
      <c r="Y83" s="29">
        <v>0</v>
      </c>
      <c r="Z83" s="29">
        <v>0</v>
      </c>
      <c r="AD83" s="6"/>
      <c r="AE83" s="6"/>
      <c r="AF83" s="31"/>
      <c r="AG83" s="31"/>
    </row>
    <row r="84" spans="1:33" ht="32.25" thickBot="1" x14ac:dyDescent="0.3">
      <c r="A84" s="27">
        <v>836</v>
      </c>
      <c r="B84" s="28" t="s">
        <v>619</v>
      </c>
      <c r="C84" s="29">
        <v>120</v>
      </c>
      <c r="D84" s="29">
        <v>120</v>
      </c>
      <c r="E84" s="29" t="s">
        <v>232</v>
      </c>
      <c r="F84" s="29" t="s">
        <v>232</v>
      </c>
      <c r="G84" s="29" t="s">
        <v>232</v>
      </c>
      <c r="H84" s="29">
        <v>0</v>
      </c>
      <c r="I84" s="29">
        <v>200</v>
      </c>
      <c r="J84" s="29">
        <v>50</v>
      </c>
      <c r="K84" s="37">
        <v>12.12</v>
      </c>
      <c r="L84" s="29">
        <v>11.6</v>
      </c>
      <c r="M84" s="29">
        <v>2.4</v>
      </c>
      <c r="N84" s="29">
        <v>2.4</v>
      </c>
      <c r="O84" s="29">
        <v>2.4</v>
      </c>
      <c r="P84" s="37">
        <v>12.35</v>
      </c>
      <c r="Q84" s="29">
        <v>12.4</v>
      </c>
      <c r="R84" s="29">
        <v>3.46</v>
      </c>
      <c r="S84" s="29">
        <v>3.46</v>
      </c>
      <c r="T84" s="29">
        <v>3.46</v>
      </c>
      <c r="U84" s="29">
        <v>1</v>
      </c>
      <c r="V84" s="29">
        <v>53.3</v>
      </c>
      <c r="W84" s="29">
        <v>0.1</v>
      </c>
      <c r="X84" s="29">
        <v>0</v>
      </c>
      <c r="Y84" s="29">
        <v>0</v>
      </c>
      <c r="Z84" s="29">
        <v>0</v>
      </c>
      <c r="AD84" s="6"/>
      <c r="AE84" s="6"/>
      <c r="AF84" s="31"/>
      <c r="AG84" s="31"/>
    </row>
    <row r="85" spans="1:33" ht="32.25" thickBot="1" x14ac:dyDescent="0.3">
      <c r="A85" s="27">
        <v>837</v>
      </c>
      <c r="B85" s="28" t="s">
        <v>620</v>
      </c>
      <c r="C85" s="29">
        <v>120</v>
      </c>
      <c r="D85" s="29">
        <v>120</v>
      </c>
      <c r="E85" s="29" t="s">
        <v>232</v>
      </c>
      <c r="F85" s="29" t="s">
        <v>232</v>
      </c>
      <c r="G85" s="29" t="s">
        <v>232</v>
      </c>
      <c r="H85" s="29">
        <v>0</v>
      </c>
      <c r="I85" s="29">
        <v>200</v>
      </c>
      <c r="J85" s="29">
        <v>50</v>
      </c>
      <c r="K85" s="37">
        <v>12.12</v>
      </c>
      <c r="L85" s="29">
        <v>11.6</v>
      </c>
      <c r="M85" s="29">
        <v>2.4</v>
      </c>
      <c r="N85" s="29">
        <v>2.4</v>
      </c>
      <c r="O85" s="29">
        <v>2.4</v>
      </c>
      <c r="P85" s="37">
        <v>12.35</v>
      </c>
      <c r="Q85" s="29">
        <v>12.4</v>
      </c>
      <c r="R85" s="29">
        <v>3.46</v>
      </c>
      <c r="S85" s="29">
        <v>3.46</v>
      </c>
      <c r="T85" s="29">
        <v>3.46</v>
      </c>
      <c r="U85" s="29">
        <v>1</v>
      </c>
      <c r="V85" s="29">
        <v>42.64</v>
      </c>
      <c r="W85" s="29">
        <v>0.1</v>
      </c>
      <c r="X85" s="29">
        <v>0</v>
      </c>
      <c r="Y85" s="29">
        <v>0</v>
      </c>
      <c r="Z85" s="29">
        <v>0</v>
      </c>
      <c r="AD85" s="6"/>
      <c r="AE85" s="6"/>
      <c r="AF85" s="31"/>
      <c r="AG85" s="31"/>
    </row>
    <row r="86" spans="1:33" ht="32.25" thickBot="1" x14ac:dyDescent="0.3">
      <c r="A86" s="27">
        <v>838</v>
      </c>
      <c r="B86" s="28" t="s">
        <v>621</v>
      </c>
      <c r="C86" s="29">
        <v>120</v>
      </c>
      <c r="D86" s="29">
        <v>120</v>
      </c>
      <c r="E86" s="29" t="s">
        <v>232</v>
      </c>
      <c r="F86" s="29" t="s">
        <v>232</v>
      </c>
      <c r="G86" s="29" t="s">
        <v>232</v>
      </c>
      <c r="H86" s="29">
        <v>0</v>
      </c>
      <c r="I86" s="29">
        <v>200</v>
      </c>
      <c r="J86" s="29">
        <v>50</v>
      </c>
      <c r="K86" s="37">
        <v>12.12</v>
      </c>
      <c r="L86" s="29">
        <v>11.6</v>
      </c>
      <c r="M86" s="29">
        <v>2.4</v>
      </c>
      <c r="N86" s="29">
        <v>2.4</v>
      </c>
      <c r="O86" s="29">
        <v>2.4</v>
      </c>
      <c r="P86" s="37">
        <v>12.35</v>
      </c>
      <c r="Q86" s="29">
        <v>12.4</v>
      </c>
      <c r="R86" s="29">
        <v>3.46</v>
      </c>
      <c r="S86" s="29">
        <v>3.46</v>
      </c>
      <c r="T86" s="29">
        <v>3.46</v>
      </c>
      <c r="U86" s="29">
        <v>1</v>
      </c>
      <c r="V86" s="29">
        <v>31.98</v>
      </c>
      <c r="W86" s="29">
        <v>0.1</v>
      </c>
      <c r="X86" s="29">
        <v>0</v>
      </c>
      <c r="Y86" s="29">
        <v>0</v>
      </c>
      <c r="Z86" s="29">
        <v>0</v>
      </c>
      <c r="AD86" s="6"/>
      <c r="AE86" s="6"/>
      <c r="AF86" s="31"/>
      <c r="AG86" s="31"/>
    </row>
    <row r="87" spans="1:33" ht="32.25" thickBot="1" x14ac:dyDescent="0.3">
      <c r="A87" s="27">
        <v>839</v>
      </c>
      <c r="B87" s="28" t="s">
        <v>622</v>
      </c>
      <c r="C87" s="29">
        <v>120</v>
      </c>
      <c r="D87" s="29">
        <v>120</v>
      </c>
      <c r="E87" s="29" t="s">
        <v>232</v>
      </c>
      <c r="F87" s="29" t="s">
        <v>232</v>
      </c>
      <c r="G87" s="29" t="s">
        <v>232</v>
      </c>
      <c r="H87" s="29">
        <v>0</v>
      </c>
      <c r="I87" s="29">
        <v>200</v>
      </c>
      <c r="J87" s="29">
        <v>50</v>
      </c>
      <c r="K87" s="37">
        <v>12.12</v>
      </c>
      <c r="L87" s="29">
        <v>11.6</v>
      </c>
      <c r="M87" s="29">
        <v>2.4</v>
      </c>
      <c r="N87" s="29">
        <v>2.4</v>
      </c>
      <c r="O87" s="29">
        <v>2.4</v>
      </c>
      <c r="P87" s="37">
        <v>12.35</v>
      </c>
      <c r="Q87" s="29">
        <v>12.4</v>
      </c>
      <c r="R87" s="29">
        <v>3.46</v>
      </c>
      <c r="S87" s="29">
        <v>3.46</v>
      </c>
      <c r="T87" s="29">
        <v>3.46</v>
      </c>
      <c r="U87" s="29">
        <v>1</v>
      </c>
      <c r="V87" s="29">
        <v>21.32</v>
      </c>
      <c r="W87" s="29">
        <v>0.1</v>
      </c>
      <c r="X87" s="29">
        <v>0</v>
      </c>
      <c r="Y87" s="29">
        <v>0</v>
      </c>
      <c r="Z87" s="29">
        <v>0</v>
      </c>
      <c r="AD87" s="6"/>
      <c r="AE87" s="6"/>
      <c r="AF87" s="31"/>
      <c r="AG87" s="31"/>
    </row>
    <row r="88" spans="1:33" ht="32.25" thickBot="1" x14ac:dyDescent="0.3">
      <c r="A88" s="27">
        <v>840</v>
      </c>
      <c r="B88" s="28" t="s">
        <v>623</v>
      </c>
      <c r="C88" s="29">
        <v>120</v>
      </c>
      <c r="D88" s="29">
        <v>120</v>
      </c>
      <c r="E88" s="29" t="s">
        <v>232</v>
      </c>
      <c r="F88" s="29" t="s">
        <v>232</v>
      </c>
      <c r="G88" s="29" t="s">
        <v>232</v>
      </c>
      <c r="H88" s="29">
        <v>0</v>
      </c>
      <c r="I88" s="29">
        <v>200</v>
      </c>
      <c r="J88" s="29">
        <v>50</v>
      </c>
      <c r="K88" s="37">
        <v>12.12</v>
      </c>
      <c r="L88" s="29">
        <v>11.6</v>
      </c>
      <c r="M88" s="29">
        <v>2.4</v>
      </c>
      <c r="N88" s="29">
        <v>2.4</v>
      </c>
      <c r="O88" s="29">
        <v>2.4</v>
      </c>
      <c r="P88" s="37">
        <v>12.35</v>
      </c>
      <c r="Q88" s="29">
        <v>12.4</v>
      </c>
      <c r="R88" s="29">
        <v>3.46</v>
      </c>
      <c r="S88" s="29">
        <v>3.46</v>
      </c>
      <c r="T88" s="29">
        <v>3.46</v>
      </c>
      <c r="U88" s="29">
        <v>1</v>
      </c>
      <c r="V88" s="29">
        <v>10.66</v>
      </c>
      <c r="W88" s="29">
        <v>0.1</v>
      </c>
      <c r="X88" s="29">
        <v>0</v>
      </c>
      <c r="Y88" s="29">
        <v>0</v>
      </c>
      <c r="Z88" s="29">
        <v>0</v>
      </c>
      <c r="AD88" s="6"/>
      <c r="AE88" s="6"/>
      <c r="AF88" s="31"/>
      <c r="AG88" s="31"/>
    </row>
    <row r="89" spans="1:33" ht="32.25" thickBot="1" x14ac:dyDescent="0.3">
      <c r="A89" s="27">
        <v>841</v>
      </c>
      <c r="B89" s="28" t="s">
        <v>624</v>
      </c>
      <c r="C89" s="29">
        <v>120</v>
      </c>
      <c r="D89" s="29">
        <v>120</v>
      </c>
      <c r="E89" s="29" t="s">
        <v>232</v>
      </c>
      <c r="F89" s="29" t="s">
        <v>232</v>
      </c>
      <c r="G89" s="29" t="s">
        <v>232</v>
      </c>
      <c r="H89" s="29">
        <v>0</v>
      </c>
      <c r="I89" s="29">
        <v>200</v>
      </c>
      <c r="J89" s="29">
        <v>50</v>
      </c>
      <c r="K89" s="37">
        <v>12.12</v>
      </c>
      <c r="L89" s="29">
        <v>11.6</v>
      </c>
      <c r="M89" s="29">
        <v>2.4</v>
      </c>
      <c r="N89" s="29">
        <v>2.4</v>
      </c>
      <c r="O89" s="29">
        <v>2.4</v>
      </c>
      <c r="P89" s="37">
        <v>12.35</v>
      </c>
      <c r="Q89" s="29">
        <v>12.4</v>
      </c>
      <c r="R89" s="29">
        <v>3.46</v>
      </c>
      <c r="S89" s="29">
        <v>3.46</v>
      </c>
      <c r="T89" s="29">
        <v>3.46</v>
      </c>
      <c r="U89" s="29">
        <v>1</v>
      </c>
      <c r="V89" s="29">
        <v>5.33</v>
      </c>
      <c r="W89" s="29">
        <v>0.1</v>
      </c>
      <c r="X89" s="29">
        <v>0</v>
      </c>
      <c r="Y89" s="29">
        <v>0</v>
      </c>
      <c r="Z89" s="29">
        <v>0</v>
      </c>
      <c r="AD89" s="6"/>
      <c r="AE89" s="6"/>
      <c r="AF89" s="31"/>
      <c r="AG89" s="31"/>
    </row>
    <row r="90" spans="1:33" ht="32.25" thickBot="1" x14ac:dyDescent="0.3">
      <c r="A90" s="27">
        <v>887</v>
      </c>
      <c r="B90" s="28" t="s">
        <v>625</v>
      </c>
      <c r="C90" s="29">
        <v>120</v>
      </c>
      <c r="D90" s="29">
        <v>120</v>
      </c>
      <c r="E90" s="29" t="s">
        <v>232</v>
      </c>
      <c r="F90" s="29" t="s">
        <v>232</v>
      </c>
      <c r="G90" s="29" t="s">
        <v>232</v>
      </c>
      <c r="H90" s="29">
        <v>1</v>
      </c>
      <c r="I90" s="29">
        <v>240</v>
      </c>
      <c r="J90" s="29">
        <v>30</v>
      </c>
      <c r="K90" s="29">
        <v>11.8</v>
      </c>
      <c r="L90" s="29">
        <v>11.6</v>
      </c>
      <c r="M90" s="29">
        <v>2.4</v>
      </c>
      <c r="N90" s="29">
        <v>2.4</v>
      </c>
      <c r="O90" s="29">
        <v>2.4</v>
      </c>
      <c r="P90" s="29">
        <v>12.6</v>
      </c>
      <c r="Q90" s="29">
        <v>12.4</v>
      </c>
      <c r="R90" s="29">
        <v>3.46</v>
      </c>
      <c r="S90" s="29">
        <v>3.46</v>
      </c>
      <c r="T90" s="29">
        <v>3.46</v>
      </c>
      <c r="U90" s="29">
        <v>1</v>
      </c>
      <c r="V90" s="29">
        <v>106.6</v>
      </c>
      <c r="W90" s="29">
        <v>0.1</v>
      </c>
      <c r="X90" s="29">
        <v>0</v>
      </c>
      <c r="Y90" s="29">
        <v>0</v>
      </c>
      <c r="Z90" s="29">
        <v>0</v>
      </c>
      <c r="AD90" s="6"/>
      <c r="AE90" s="6"/>
      <c r="AF90" s="31"/>
      <c r="AG90" s="31"/>
    </row>
    <row r="91" spans="1:33" ht="32.25" thickBot="1" x14ac:dyDescent="0.3">
      <c r="A91" s="27">
        <v>888</v>
      </c>
      <c r="B91" s="28" t="s">
        <v>626</v>
      </c>
      <c r="C91" s="29">
        <v>120</v>
      </c>
      <c r="D91" s="29">
        <v>120</v>
      </c>
      <c r="E91" s="29" t="s">
        <v>232</v>
      </c>
      <c r="F91" s="29" t="s">
        <v>232</v>
      </c>
      <c r="G91" s="29" t="s">
        <v>232</v>
      </c>
      <c r="H91" s="29">
        <v>1</v>
      </c>
      <c r="I91" s="29">
        <v>240</v>
      </c>
      <c r="J91" s="29">
        <v>30</v>
      </c>
      <c r="K91" s="29">
        <v>11.8</v>
      </c>
      <c r="L91" s="29">
        <v>11.6</v>
      </c>
      <c r="M91" s="29">
        <v>2.4</v>
      </c>
      <c r="N91" s="29">
        <v>2.4</v>
      </c>
      <c r="O91" s="29">
        <v>2.4</v>
      </c>
      <c r="P91" s="29">
        <v>12.6</v>
      </c>
      <c r="Q91" s="29">
        <v>12.4</v>
      </c>
      <c r="R91" s="29">
        <v>3.46</v>
      </c>
      <c r="S91" s="29">
        <v>3.46</v>
      </c>
      <c r="T91" s="29">
        <v>3.46</v>
      </c>
      <c r="U91" s="29">
        <v>1</v>
      </c>
      <c r="V91" s="29">
        <v>95.94</v>
      </c>
      <c r="W91" s="29">
        <v>0.1</v>
      </c>
      <c r="X91" s="29">
        <v>0</v>
      </c>
      <c r="Y91" s="29">
        <v>0</v>
      </c>
      <c r="Z91" s="29">
        <v>0</v>
      </c>
      <c r="AD91" s="6"/>
      <c r="AE91" s="6"/>
      <c r="AF91" s="31"/>
      <c r="AG91" s="31"/>
    </row>
    <row r="92" spans="1:33" ht="32.25" thickBot="1" x14ac:dyDescent="0.3">
      <c r="A92" s="27">
        <v>889</v>
      </c>
      <c r="B92" s="28" t="s">
        <v>627</v>
      </c>
      <c r="C92" s="29">
        <v>120</v>
      </c>
      <c r="D92" s="29">
        <v>120</v>
      </c>
      <c r="E92" s="29" t="s">
        <v>232</v>
      </c>
      <c r="F92" s="29" t="s">
        <v>232</v>
      </c>
      <c r="G92" s="29" t="s">
        <v>232</v>
      </c>
      <c r="H92" s="29">
        <v>1</v>
      </c>
      <c r="I92" s="29">
        <v>240</v>
      </c>
      <c r="J92" s="29">
        <v>30</v>
      </c>
      <c r="K92" s="29">
        <v>11.8</v>
      </c>
      <c r="L92" s="29">
        <v>11.6</v>
      </c>
      <c r="M92" s="29">
        <v>2.4</v>
      </c>
      <c r="N92" s="29">
        <v>2.4</v>
      </c>
      <c r="O92" s="29">
        <v>2.4</v>
      </c>
      <c r="P92" s="29">
        <v>12.6</v>
      </c>
      <c r="Q92" s="29">
        <v>12.4</v>
      </c>
      <c r="R92" s="29">
        <v>3.46</v>
      </c>
      <c r="S92" s="29">
        <v>3.46</v>
      </c>
      <c r="T92" s="29">
        <v>3.46</v>
      </c>
      <c r="U92" s="29">
        <v>1</v>
      </c>
      <c r="V92" s="29">
        <v>85.28</v>
      </c>
      <c r="W92" s="29">
        <v>0.1</v>
      </c>
      <c r="X92" s="29">
        <v>0</v>
      </c>
      <c r="Y92" s="29">
        <v>0</v>
      </c>
      <c r="Z92" s="29">
        <v>0</v>
      </c>
      <c r="AD92" s="6"/>
      <c r="AE92" s="6"/>
      <c r="AF92" s="31"/>
      <c r="AG92" s="31"/>
    </row>
    <row r="93" spans="1:33" ht="32.25" thickBot="1" x14ac:dyDescent="0.3">
      <c r="A93" s="27">
        <v>890</v>
      </c>
      <c r="B93" s="28" t="s">
        <v>628</v>
      </c>
      <c r="C93" s="29">
        <v>120</v>
      </c>
      <c r="D93" s="29">
        <v>120</v>
      </c>
      <c r="E93" s="29" t="s">
        <v>232</v>
      </c>
      <c r="F93" s="29" t="s">
        <v>232</v>
      </c>
      <c r="G93" s="29" t="s">
        <v>232</v>
      </c>
      <c r="H93" s="29">
        <v>1</v>
      </c>
      <c r="I93" s="29">
        <v>240</v>
      </c>
      <c r="J93" s="29">
        <v>30</v>
      </c>
      <c r="K93" s="29">
        <v>11.8</v>
      </c>
      <c r="L93" s="29">
        <v>11.6</v>
      </c>
      <c r="M93" s="29">
        <v>2.4</v>
      </c>
      <c r="N93" s="29">
        <v>2.4</v>
      </c>
      <c r="O93" s="29">
        <v>2.4</v>
      </c>
      <c r="P93" s="29">
        <v>12.6</v>
      </c>
      <c r="Q93" s="29">
        <v>12.4</v>
      </c>
      <c r="R93" s="29">
        <v>3.46</v>
      </c>
      <c r="S93" s="29">
        <v>3.46</v>
      </c>
      <c r="T93" s="29">
        <v>3.46</v>
      </c>
      <c r="U93" s="29">
        <v>1</v>
      </c>
      <c r="V93" s="29">
        <v>74.62</v>
      </c>
      <c r="W93" s="29">
        <v>0.1</v>
      </c>
      <c r="X93" s="29">
        <v>0</v>
      </c>
      <c r="Y93" s="29">
        <v>0</v>
      </c>
      <c r="Z93" s="29">
        <v>0</v>
      </c>
      <c r="AD93" s="6"/>
      <c r="AE93" s="6"/>
      <c r="AF93" s="31"/>
      <c r="AG93" s="31"/>
    </row>
    <row r="94" spans="1:33" ht="32.25" thickBot="1" x14ac:dyDescent="0.3">
      <c r="A94" s="27">
        <v>891</v>
      </c>
      <c r="B94" s="28" t="s">
        <v>629</v>
      </c>
      <c r="C94" s="29">
        <v>120</v>
      </c>
      <c r="D94" s="29">
        <v>120</v>
      </c>
      <c r="E94" s="29" t="s">
        <v>232</v>
      </c>
      <c r="F94" s="29" t="s">
        <v>232</v>
      </c>
      <c r="G94" s="29" t="s">
        <v>232</v>
      </c>
      <c r="H94" s="29">
        <v>1</v>
      </c>
      <c r="I94" s="29">
        <v>240</v>
      </c>
      <c r="J94" s="29">
        <v>30</v>
      </c>
      <c r="K94" s="29">
        <v>11.8</v>
      </c>
      <c r="L94" s="29">
        <v>11.6</v>
      </c>
      <c r="M94" s="29">
        <v>2.4</v>
      </c>
      <c r="N94" s="29">
        <v>2.4</v>
      </c>
      <c r="O94" s="29">
        <v>2.4</v>
      </c>
      <c r="P94" s="29">
        <v>12.6</v>
      </c>
      <c r="Q94" s="29">
        <v>12.4</v>
      </c>
      <c r="R94" s="29">
        <v>3.46</v>
      </c>
      <c r="S94" s="29">
        <v>3.46</v>
      </c>
      <c r="T94" s="29">
        <v>3.46</v>
      </c>
      <c r="U94" s="29">
        <v>1</v>
      </c>
      <c r="V94" s="29">
        <v>63.96</v>
      </c>
      <c r="W94" s="29">
        <v>0.1</v>
      </c>
      <c r="X94" s="29">
        <v>0</v>
      </c>
      <c r="Y94" s="29">
        <v>0</v>
      </c>
      <c r="Z94" s="29">
        <v>0</v>
      </c>
      <c r="AD94" s="6"/>
      <c r="AE94" s="6"/>
      <c r="AF94" s="31"/>
      <c r="AG94" s="31"/>
    </row>
    <row r="95" spans="1:33" ht="32.25" thickBot="1" x14ac:dyDescent="0.3">
      <c r="A95" s="27">
        <v>892</v>
      </c>
      <c r="B95" s="28" t="s">
        <v>630</v>
      </c>
      <c r="C95" s="29">
        <v>120</v>
      </c>
      <c r="D95" s="29">
        <v>120</v>
      </c>
      <c r="E95" s="29" t="s">
        <v>232</v>
      </c>
      <c r="F95" s="29" t="s">
        <v>232</v>
      </c>
      <c r="G95" s="29" t="s">
        <v>232</v>
      </c>
      <c r="H95" s="29">
        <v>1</v>
      </c>
      <c r="I95" s="29">
        <v>240</v>
      </c>
      <c r="J95" s="29">
        <v>30</v>
      </c>
      <c r="K95" s="29">
        <v>11.8</v>
      </c>
      <c r="L95" s="29">
        <v>11.6</v>
      </c>
      <c r="M95" s="29">
        <v>2.4</v>
      </c>
      <c r="N95" s="29">
        <v>2.4</v>
      </c>
      <c r="O95" s="29">
        <v>2.4</v>
      </c>
      <c r="P95" s="29">
        <v>12.6</v>
      </c>
      <c r="Q95" s="29">
        <v>12.4</v>
      </c>
      <c r="R95" s="29">
        <v>3.46</v>
      </c>
      <c r="S95" s="29">
        <v>3.46</v>
      </c>
      <c r="T95" s="29">
        <v>3.46</v>
      </c>
      <c r="U95" s="29">
        <v>1</v>
      </c>
      <c r="V95" s="29">
        <v>53.3</v>
      </c>
      <c r="W95" s="29">
        <v>0.1</v>
      </c>
      <c r="X95" s="29">
        <v>0</v>
      </c>
      <c r="Y95" s="29">
        <v>0</v>
      </c>
      <c r="Z95" s="29">
        <v>0</v>
      </c>
      <c r="AD95" s="6"/>
      <c r="AE95" s="6"/>
      <c r="AF95" s="31"/>
      <c r="AG95" s="31"/>
    </row>
    <row r="96" spans="1:33" ht="32.25" thickBot="1" x14ac:dyDescent="0.3">
      <c r="A96" s="27">
        <v>893</v>
      </c>
      <c r="B96" s="28" t="s">
        <v>631</v>
      </c>
      <c r="C96" s="29">
        <v>120</v>
      </c>
      <c r="D96" s="29">
        <v>120</v>
      </c>
      <c r="E96" s="29" t="s">
        <v>232</v>
      </c>
      <c r="F96" s="29" t="s">
        <v>232</v>
      </c>
      <c r="G96" s="29" t="s">
        <v>232</v>
      </c>
      <c r="H96" s="29">
        <v>1</v>
      </c>
      <c r="I96" s="29">
        <v>240</v>
      </c>
      <c r="J96" s="29">
        <v>30</v>
      </c>
      <c r="K96" s="29">
        <v>11.8</v>
      </c>
      <c r="L96" s="29">
        <v>11.6</v>
      </c>
      <c r="M96" s="29">
        <v>2.4</v>
      </c>
      <c r="N96" s="29">
        <v>2.4</v>
      </c>
      <c r="O96" s="29">
        <v>2.4</v>
      </c>
      <c r="P96" s="29">
        <v>12.6</v>
      </c>
      <c r="Q96" s="29">
        <v>12.4</v>
      </c>
      <c r="R96" s="29">
        <v>3.46</v>
      </c>
      <c r="S96" s="29">
        <v>3.46</v>
      </c>
      <c r="T96" s="29">
        <v>3.46</v>
      </c>
      <c r="U96" s="29">
        <v>1</v>
      </c>
      <c r="V96" s="29">
        <v>42.64</v>
      </c>
      <c r="W96" s="29">
        <v>0.1</v>
      </c>
      <c r="X96" s="29">
        <v>0</v>
      </c>
      <c r="Y96" s="29">
        <v>0</v>
      </c>
      <c r="Z96" s="29">
        <v>0</v>
      </c>
      <c r="AD96" s="6"/>
      <c r="AE96" s="6"/>
      <c r="AF96" s="31"/>
      <c r="AG96" s="31"/>
    </row>
    <row r="97" spans="1:33" ht="32.25" thickBot="1" x14ac:dyDescent="0.3">
      <c r="A97" s="27">
        <v>894</v>
      </c>
      <c r="B97" s="28" t="s">
        <v>632</v>
      </c>
      <c r="C97" s="29">
        <v>120</v>
      </c>
      <c r="D97" s="29">
        <v>120</v>
      </c>
      <c r="E97" s="29" t="s">
        <v>232</v>
      </c>
      <c r="F97" s="29" t="s">
        <v>232</v>
      </c>
      <c r="G97" s="29" t="s">
        <v>232</v>
      </c>
      <c r="H97" s="29">
        <v>1</v>
      </c>
      <c r="I97" s="29">
        <v>240</v>
      </c>
      <c r="J97" s="29">
        <v>30</v>
      </c>
      <c r="K97" s="29">
        <v>11.8</v>
      </c>
      <c r="L97" s="29">
        <v>11.6</v>
      </c>
      <c r="M97" s="29">
        <v>2.4</v>
      </c>
      <c r="N97" s="29">
        <v>2.4</v>
      </c>
      <c r="O97" s="29">
        <v>2.4</v>
      </c>
      <c r="P97" s="29">
        <v>12.6</v>
      </c>
      <c r="Q97" s="29">
        <v>12.4</v>
      </c>
      <c r="R97" s="29">
        <v>3.46</v>
      </c>
      <c r="S97" s="29">
        <v>3.46</v>
      </c>
      <c r="T97" s="29">
        <v>3.46</v>
      </c>
      <c r="U97" s="29">
        <v>1</v>
      </c>
      <c r="V97" s="29">
        <v>31.98</v>
      </c>
      <c r="W97" s="29">
        <v>0.1</v>
      </c>
      <c r="X97" s="29">
        <v>0</v>
      </c>
      <c r="Y97" s="29">
        <v>0</v>
      </c>
      <c r="Z97" s="29">
        <v>0</v>
      </c>
      <c r="AD97" s="6"/>
      <c r="AE97" s="6"/>
      <c r="AF97" s="31"/>
      <c r="AG97" s="31"/>
    </row>
    <row r="98" spans="1:33" ht="48" thickBot="1" x14ac:dyDescent="0.3">
      <c r="A98" s="27">
        <v>895</v>
      </c>
      <c r="B98" s="28" t="s">
        <v>546</v>
      </c>
      <c r="C98" s="29">
        <v>120</v>
      </c>
      <c r="D98" s="29">
        <v>120</v>
      </c>
      <c r="E98" s="29" t="s">
        <v>232</v>
      </c>
      <c r="F98" s="29" t="s">
        <v>232</v>
      </c>
      <c r="G98" s="29" t="s">
        <v>232</v>
      </c>
      <c r="H98" s="29">
        <v>1</v>
      </c>
      <c r="I98" s="29">
        <v>240</v>
      </c>
      <c r="J98" s="29">
        <v>30</v>
      </c>
      <c r="K98" s="29">
        <v>11.8</v>
      </c>
      <c r="L98" s="29">
        <v>11.6</v>
      </c>
      <c r="M98" s="29">
        <v>2.4</v>
      </c>
      <c r="N98" s="29">
        <v>2.4</v>
      </c>
      <c r="O98" s="29">
        <v>2.4</v>
      </c>
      <c r="P98" s="29">
        <v>12.6</v>
      </c>
      <c r="Q98" s="29">
        <v>12.4</v>
      </c>
      <c r="R98" s="29">
        <v>3.46</v>
      </c>
      <c r="S98" s="29">
        <v>3.46</v>
      </c>
      <c r="T98" s="29">
        <v>3.46</v>
      </c>
      <c r="U98" s="29">
        <v>1</v>
      </c>
      <c r="V98" s="29">
        <v>21.32</v>
      </c>
      <c r="W98" s="29">
        <v>0.1</v>
      </c>
      <c r="X98" s="29">
        <v>0</v>
      </c>
      <c r="Y98" s="29">
        <v>0</v>
      </c>
      <c r="Z98" s="29">
        <v>0</v>
      </c>
      <c r="AD98" s="6"/>
      <c r="AE98" s="6"/>
      <c r="AF98" s="31"/>
      <c r="AG98" s="31"/>
    </row>
    <row r="99" spans="1:33" ht="48" thickBot="1" x14ac:dyDescent="0.3">
      <c r="A99" s="27">
        <v>896</v>
      </c>
      <c r="B99" s="28" t="s">
        <v>546</v>
      </c>
      <c r="C99" s="29">
        <v>120</v>
      </c>
      <c r="D99" s="29">
        <v>120</v>
      </c>
      <c r="E99" s="29" t="s">
        <v>232</v>
      </c>
      <c r="F99" s="29" t="s">
        <v>232</v>
      </c>
      <c r="G99" s="29" t="s">
        <v>232</v>
      </c>
      <c r="H99" s="29">
        <v>1</v>
      </c>
      <c r="I99" s="29">
        <v>240</v>
      </c>
      <c r="J99" s="29">
        <v>30</v>
      </c>
      <c r="K99" s="29">
        <v>11.8</v>
      </c>
      <c r="L99" s="29">
        <v>11.6</v>
      </c>
      <c r="M99" s="29">
        <v>2.4</v>
      </c>
      <c r="N99" s="29">
        <v>2.4</v>
      </c>
      <c r="O99" s="29">
        <v>2.4</v>
      </c>
      <c r="P99" s="29">
        <v>12.6</v>
      </c>
      <c r="Q99" s="29">
        <v>12.4</v>
      </c>
      <c r="R99" s="29">
        <v>3.46</v>
      </c>
      <c r="S99" s="29">
        <v>3.46</v>
      </c>
      <c r="T99" s="29">
        <v>3.46</v>
      </c>
      <c r="U99" s="29">
        <v>1</v>
      </c>
      <c r="V99" s="29">
        <v>10.66</v>
      </c>
      <c r="W99" s="29">
        <v>0.1</v>
      </c>
      <c r="X99" s="29">
        <v>0</v>
      </c>
      <c r="Y99" s="29">
        <v>0</v>
      </c>
      <c r="Z99" s="29">
        <v>0</v>
      </c>
      <c r="AD99" s="6"/>
      <c r="AE99" s="6"/>
      <c r="AF99" s="31"/>
      <c r="AG99" s="31"/>
    </row>
    <row r="100" spans="1:33" ht="36.75" x14ac:dyDescent="0.25">
      <c r="C100" s="33">
        <f>SUM(C2:C99)/98/C99</f>
        <v>1</v>
      </c>
      <c r="D100" s="33">
        <f t="shared" ref="D100:U100" si="0">SUM(D2:D99)/98/D99</f>
        <v>1</v>
      </c>
      <c r="E100" s="33"/>
      <c r="F100" s="33"/>
      <c r="G100" s="33"/>
      <c r="H100" s="33"/>
      <c r="I100" s="33"/>
      <c r="J100" s="33"/>
      <c r="K100" s="38">
        <f t="shared" si="0"/>
        <v>1.0177101349014177</v>
      </c>
      <c r="L100" s="33">
        <f t="shared" si="0"/>
        <v>1.0000000000000004</v>
      </c>
      <c r="M100" s="33">
        <f t="shared" si="0"/>
        <v>1.0000000000000018</v>
      </c>
      <c r="N100" s="33">
        <f t="shared" si="0"/>
        <v>1.0000000000000018</v>
      </c>
      <c r="O100" s="33">
        <f t="shared" si="0"/>
        <v>1.0000000000000018</v>
      </c>
      <c r="P100" s="38">
        <f t="shared" si="0"/>
        <v>0.98704243602202779</v>
      </c>
      <c r="Q100" s="33">
        <f t="shared" si="0"/>
        <v>1</v>
      </c>
      <c r="R100" s="33">
        <f t="shared" si="0"/>
        <v>0.99999999999999911</v>
      </c>
      <c r="S100" s="33">
        <f t="shared" si="0"/>
        <v>0.99999999999999911</v>
      </c>
      <c r="T100" s="33">
        <f t="shared" si="0"/>
        <v>0.99999999999999911</v>
      </c>
      <c r="U100" s="33">
        <f t="shared" si="0"/>
        <v>1</v>
      </c>
      <c r="V100" s="33"/>
      <c r="W100" s="33"/>
      <c r="X100" s="33"/>
      <c r="Y100" s="33"/>
      <c r="Z100" s="33"/>
    </row>
    <row r="101" spans="1:33" ht="36.75" x14ac:dyDescent="0.25"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33" x14ac:dyDescent="0.25">
      <c r="B102" s="58" t="s">
        <v>655</v>
      </c>
      <c r="C102" s="59"/>
    </row>
  </sheetData>
  <mergeCells count="1">
    <mergeCell ref="B102:C102"/>
  </mergeCells>
  <phoneticPr fontId="2" type="noConversion"/>
  <hyperlinks>
    <hyperlink ref="B102" location="總表!A1" display="Back to List"/>
    <hyperlink ref="B102:C102" location="總表!A1" display="Back to Lis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34"/>
  <sheetViews>
    <sheetView topLeftCell="A316" zoomScale="70" zoomScaleNormal="70" workbookViewId="0">
      <selection activeCell="S332" sqref="S332"/>
    </sheetView>
  </sheetViews>
  <sheetFormatPr defaultRowHeight="16.5" x14ac:dyDescent="0.25"/>
  <cols>
    <col min="5" max="43" width="9" customWidth="1"/>
  </cols>
  <sheetData>
    <row r="1" spans="1:54" ht="17.25" thickBot="1" x14ac:dyDescent="0.3">
      <c r="B1" s="24" t="s">
        <v>334</v>
      </c>
    </row>
    <row r="2" spans="1:54" ht="32.25" thickBot="1" x14ac:dyDescent="0.3">
      <c r="A2" s="25" t="s">
        <v>1</v>
      </c>
      <c r="B2" s="26" t="s">
        <v>335</v>
      </c>
      <c r="C2" s="26" t="s">
        <v>336</v>
      </c>
      <c r="D2" s="26" t="s">
        <v>337</v>
      </c>
      <c r="E2" s="26" t="s">
        <v>338</v>
      </c>
      <c r="F2" s="26" t="s">
        <v>339</v>
      </c>
      <c r="G2" s="26" t="s">
        <v>340</v>
      </c>
      <c r="H2" s="26" t="s">
        <v>341</v>
      </c>
      <c r="I2" s="26" t="s">
        <v>342</v>
      </c>
      <c r="J2" s="26" t="s">
        <v>343</v>
      </c>
      <c r="K2" s="26" t="s">
        <v>344</v>
      </c>
      <c r="L2" s="26" t="s">
        <v>345</v>
      </c>
      <c r="M2" s="26" t="s">
        <v>346</v>
      </c>
      <c r="N2" s="26" t="s">
        <v>347</v>
      </c>
      <c r="O2" s="26" t="s">
        <v>348</v>
      </c>
      <c r="P2" s="26" t="s">
        <v>349</v>
      </c>
      <c r="Q2" s="26" t="s">
        <v>350</v>
      </c>
      <c r="R2" s="26" t="s">
        <v>351</v>
      </c>
      <c r="S2" s="26" t="s">
        <v>352</v>
      </c>
      <c r="T2" s="26" t="s">
        <v>353</v>
      </c>
      <c r="U2" s="26" t="s">
        <v>354</v>
      </c>
      <c r="V2" s="26" t="s">
        <v>355</v>
      </c>
      <c r="W2" s="26" t="s">
        <v>356</v>
      </c>
      <c r="X2" s="26" t="s">
        <v>357</v>
      </c>
      <c r="Y2" s="26" t="s">
        <v>358</v>
      </c>
      <c r="Z2" s="26" t="s">
        <v>359</v>
      </c>
      <c r="AA2" s="26" t="s">
        <v>360</v>
      </c>
      <c r="AB2" s="26" t="s">
        <v>361</v>
      </c>
      <c r="AC2" s="26" t="s">
        <v>362</v>
      </c>
      <c r="AD2" s="26" t="s">
        <v>363</v>
      </c>
      <c r="AE2" s="26" t="s">
        <v>364</v>
      </c>
      <c r="AF2" s="26" t="s">
        <v>365</v>
      </c>
      <c r="AG2" s="26" t="s">
        <v>366</v>
      </c>
      <c r="AH2" s="26" t="s">
        <v>367</v>
      </c>
      <c r="AI2" s="26" t="s">
        <v>368</v>
      </c>
      <c r="AJ2" s="26" t="s">
        <v>369</v>
      </c>
      <c r="AK2" s="26" t="s">
        <v>370</v>
      </c>
      <c r="AL2" s="26" t="s">
        <v>371</v>
      </c>
      <c r="AM2" s="26" t="s">
        <v>372</v>
      </c>
      <c r="AN2" s="26" t="s">
        <v>373</v>
      </c>
      <c r="AO2" s="26" t="s">
        <v>374</v>
      </c>
      <c r="AP2" s="26" t="s">
        <v>375</v>
      </c>
      <c r="AQ2" s="26" t="s">
        <v>376</v>
      </c>
      <c r="AR2" s="26" t="s">
        <v>377</v>
      </c>
      <c r="AS2" s="26" t="s">
        <v>378</v>
      </c>
      <c r="AT2" s="26" t="s">
        <v>379</v>
      </c>
      <c r="AU2" s="26" t="s">
        <v>380</v>
      </c>
      <c r="AV2" s="26" t="s">
        <v>381</v>
      </c>
    </row>
    <row r="3" spans="1:54" ht="32.25" thickBot="1" x14ac:dyDescent="0.3">
      <c r="A3" s="27">
        <v>9</v>
      </c>
      <c r="B3" s="28" t="s">
        <v>382</v>
      </c>
      <c r="C3" s="29">
        <v>11.6</v>
      </c>
      <c r="D3" s="29">
        <v>11.4</v>
      </c>
      <c r="E3" s="29">
        <v>2.6</v>
      </c>
      <c r="F3" s="29">
        <v>2.6</v>
      </c>
      <c r="G3" s="29">
        <v>2.6</v>
      </c>
      <c r="H3" s="29">
        <v>12.8</v>
      </c>
      <c r="I3" s="29">
        <v>12.6</v>
      </c>
      <c r="J3" s="29">
        <v>3.46</v>
      </c>
      <c r="K3" s="29">
        <v>3.46</v>
      </c>
      <c r="L3" s="29">
        <v>3.46</v>
      </c>
      <c r="M3" s="29">
        <v>8</v>
      </c>
      <c r="N3" s="29">
        <v>8</v>
      </c>
      <c r="O3" s="29">
        <v>8</v>
      </c>
      <c r="P3" s="29">
        <v>8</v>
      </c>
      <c r="Q3" s="29">
        <v>8</v>
      </c>
      <c r="R3" s="29">
        <v>5</v>
      </c>
      <c r="S3" s="29">
        <v>5</v>
      </c>
      <c r="T3" s="29">
        <v>5</v>
      </c>
      <c r="U3" s="29">
        <v>1</v>
      </c>
      <c r="V3" s="29">
        <v>1</v>
      </c>
      <c r="W3" s="29">
        <v>3000</v>
      </c>
      <c r="X3" s="29">
        <v>1500</v>
      </c>
      <c r="Y3" s="29" t="s">
        <v>232</v>
      </c>
      <c r="Z3" s="29" t="s">
        <v>232</v>
      </c>
      <c r="AA3" s="29" t="s">
        <v>232</v>
      </c>
      <c r="AB3" s="29">
        <v>1</v>
      </c>
      <c r="AC3" s="29">
        <v>1</v>
      </c>
      <c r="AD3" s="29" t="s">
        <v>232</v>
      </c>
      <c r="AE3" s="29" t="s">
        <v>232</v>
      </c>
      <c r="AF3" s="29" t="s">
        <v>232</v>
      </c>
      <c r="AG3" s="29">
        <v>-500</v>
      </c>
      <c r="AH3" s="29">
        <v>-1500</v>
      </c>
      <c r="AI3" s="29">
        <v>500</v>
      </c>
      <c r="AJ3" s="29" t="s">
        <v>232</v>
      </c>
      <c r="AK3" s="29" t="s">
        <v>232</v>
      </c>
      <c r="AL3" s="29">
        <v>-100</v>
      </c>
      <c r="AM3" s="29">
        <v>-50</v>
      </c>
      <c r="AN3" s="29">
        <v>100</v>
      </c>
      <c r="AO3" s="29" t="s">
        <v>232</v>
      </c>
      <c r="AP3" s="29" t="s">
        <v>232</v>
      </c>
      <c r="AQ3" s="29">
        <v>264</v>
      </c>
      <c r="AR3" s="29">
        <v>106.6</v>
      </c>
      <c r="AS3" s="29">
        <v>0.1</v>
      </c>
      <c r="AT3" s="29">
        <v>0</v>
      </c>
      <c r="AU3" s="29">
        <v>0</v>
      </c>
      <c r="AV3" s="29">
        <v>0</v>
      </c>
    </row>
    <row r="4" spans="1:54" ht="32.25" thickBot="1" x14ac:dyDescent="0.3">
      <c r="A4" s="27">
        <v>19</v>
      </c>
      <c r="B4" s="28" t="s">
        <v>383</v>
      </c>
      <c r="C4" s="29">
        <v>11.6</v>
      </c>
      <c r="D4" s="29">
        <v>11.4</v>
      </c>
      <c r="E4" s="29">
        <v>2.6</v>
      </c>
      <c r="F4" s="29">
        <v>2.6</v>
      </c>
      <c r="G4" s="29">
        <v>2.6</v>
      </c>
      <c r="H4" s="29">
        <v>12.8</v>
      </c>
      <c r="I4" s="29">
        <v>12.6</v>
      </c>
      <c r="J4" s="29">
        <v>3.46</v>
      </c>
      <c r="K4" s="29">
        <v>3.46</v>
      </c>
      <c r="L4" s="29">
        <v>3.46</v>
      </c>
      <c r="M4" s="29">
        <v>8</v>
      </c>
      <c r="N4" s="29">
        <v>8</v>
      </c>
      <c r="O4" s="29">
        <v>8</v>
      </c>
      <c r="P4" s="29">
        <v>8</v>
      </c>
      <c r="Q4" s="29">
        <v>8</v>
      </c>
      <c r="R4" s="29">
        <v>5</v>
      </c>
      <c r="S4" s="29">
        <v>5</v>
      </c>
      <c r="T4" s="29">
        <v>5</v>
      </c>
      <c r="U4" s="29">
        <v>1</v>
      </c>
      <c r="V4" s="29">
        <v>1</v>
      </c>
      <c r="W4" s="29">
        <v>3000</v>
      </c>
      <c r="X4" s="29">
        <v>1500</v>
      </c>
      <c r="Y4" s="29" t="s">
        <v>232</v>
      </c>
      <c r="Z4" s="29" t="s">
        <v>232</v>
      </c>
      <c r="AA4" s="29" t="s">
        <v>232</v>
      </c>
      <c r="AB4" s="29">
        <v>1</v>
      </c>
      <c r="AC4" s="29">
        <v>1</v>
      </c>
      <c r="AD4" s="29" t="s">
        <v>232</v>
      </c>
      <c r="AE4" s="29" t="s">
        <v>232</v>
      </c>
      <c r="AF4" s="29" t="s">
        <v>232</v>
      </c>
      <c r="AG4" s="29">
        <v>-500</v>
      </c>
      <c r="AH4" s="29">
        <v>-1500</v>
      </c>
      <c r="AI4" s="29">
        <v>500</v>
      </c>
      <c r="AJ4" s="29" t="s">
        <v>232</v>
      </c>
      <c r="AK4" s="29" t="s">
        <v>232</v>
      </c>
      <c r="AL4" s="29">
        <v>-100</v>
      </c>
      <c r="AM4" s="29">
        <v>-50</v>
      </c>
      <c r="AN4" s="29">
        <v>100</v>
      </c>
      <c r="AO4" s="29" t="s">
        <v>232</v>
      </c>
      <c r="AP4" s="29" t="s">
        <v>232</v>
      </c>
      <c r="AQ4" s="29">
        <v>90</v>
      </c>
      <c r="AR4" s="29">
        <v>1</v>
      </c>
      <c r="AS4" s="29">
        <v>0.1</v>
      </c>
      <c r="AT4" s="29">
        <v>0</v>
      </c>
      <c r="AU4" s="29">
        <v>0</v>
      </c>
      <c r="AV4" s="29">
        <v>0</v>
      </c>
      <c r="AZ4" s="7"/>
      <c r="BA4" s="6"/>
      <c r="BB4" s="30"/>
    </row>
    <row r="5" spans="1:54" ht="48" thickBot="1" x14ac:dyDescent="0.3">
      <c r="A5" s="27">
        <v>28</v>
      </c>
      <c r="B5" s="28" t="s">
        <v>384</v>
      </c>
      <c r="C5" s="29">
        <v>11.6</v>
      </c>
      <c r="D5" s="29">
        <v>11.4</v>
      </c>
      <c r="E5" s="29">
        <v>2.6</v>
      </c>
      <c r="F5" s="29">
        <v>2.6</v>
      </c>
      <c r="G5" s="29">
        <v>2.6</v>
      </c>
      <c r="H5" s="29">
        <v>12.8</v>
      </c>
      <c r="I5" s="29">
        <v>12.6</v>
      </c>
      <c r="J5" s="29">
        <v>3.46</v>
      </c>
      <c r="K5" s="29">
        <v>3.46</v>
      </c>
      <c r="L5" s="29">
        <v>3.46</v>
      </c>
      <c r="M5" s="29">
        <v>8</v>
      </c>
      <c r="N5" s="29">
        <v>8</v>
      </c>
      <c r="O5" s="29">
        <v>8</v>
      </c>
      <c r="P5" s="29">
        <v>8</v>
      </c>
      <c r="Q5" s="29">
        <v>8</v>
      </c>
      <c r="R5" s="29">
        <v>5</v>
      </c>
      <c r="S5" s="29">
        <v>5</v>
      </c>
      <c r="T5" s="29">
        <v>5</v>
      </c>
      <c r="U5" s="29">
        <v>1</v>
      </c>
      <c r="V5" s="29">
        <v>1</v>
      </c>
      <c r="W5" s="29">
        <v>3000</v>
      </c>
      <c r="X5" s="29">
        <v>1500</v>
      </c>
      <c r="Y5" s="29" t="s">
        <v>232</v>
      </c>
      <c r="Z5" s="29" t="s">
        <v>232</v>
      </c>
      <c r="AA5" s="29" t="s">
        <v>232</v>
      </c>
      <c r="AB5" s="29">
        <v>1</v>
      </c>
      <c r="AC5" s="29">
        <v>1</v>
      </c>
      <c r="AD5" s="29" t="s">
        <v>232</v>
      </c>
      <c r="AE5" s="29" t="s">
        <v>232</v>
      </c>
      <c r="AF5" s="29" t="s">
        <v>232</v>
      </c>
      <c r="AG5" s="29">
        <v>-500</v>
      </c>
      <c r="AH5" s="29">
        <v>-1500</v>
      </c>
      <c r="AI5" s="29">
        <v>500</v>
      </c>
      <c r="AJ5" s="29" t="s">
        <v>232</v>
      </c>
      <c r="AK5" s="29" t="s">
        <v>232</v>
      </c>
      <c r="AL5" s="29">
        <v>-100</v>
      </c>
      <c r="AM5" s="29">
        <v>-50</v>
      </c>
      <c r="AN5" s="29">
        <v>100</v>
      </c>
      <c r="AO5" s="29" t="s">
        <v>232</v>
      </c>
      <c r="AP5" s="29" t="s">
        <v>232</v>
      </c>
      <c r="AQ5" s="29">
        <v>90</v>
      </c>
      <c r="AR5" s="29">
        <v>73.8</v>
      </c>
      <c r="AS5" s="29">
        <v>0.1</v>
      </c>
      <c r="AT5" s="29">
        <v>0</v>
      </c>
      <c r="AU5" s="29">
        <v>0</v>
      </c>
      <c r="AV5" s="29">
        <v>0</v>
      </c>
      <c r="AZ5" s="6"/>
      <c r="BA5" s="6"/>
      <c r="BB5" s="30"/>
    </row>
    <row r="6" spans="1:54" ht="32.25" thickBot="1" x14ac:dyDescent="0.3">
      <c r="A6" s="27">
        <v>37</v>
      </c>
      <c r="B6" s="28" t="s">
        <v>385</v>
      </c>
      <c r="C6" s="29">
        <v>11.6</v>
      </c>
      <c r="D6" s="29">
        <v>11.4</v>
      </c>
      <c r="E6" s="29">
        <v>2.6</v>
      </c>
      <c r="F6" s="29">
        <v>2.6</v>
      </c>
      <c r="G6" s="29">
        <v>2.6</v>
      </c>
      <c r="H6" s="29">
        <v>12.8</v>
      </c>
      <c r="I6" s="29">
        <v>12.6</v>
      </c>
      <c r="J6" s="29">
        <v>3.46</v>
      </c>
      <c r="K6" s="29">
        <v>3.46</v>
      </c>
      <c r="L6" s="29">
        <v>3.46</v>
      </c>
      <c r="M6" s="29">
        <v>8</v>
      </c>
      <c r="N6" s="29">
        <v>8</v>
      </c>
      <c r="O6" s="29">
        <v>8</v>
      </c>
      <c r="P6" s="29">
        <v>8</v>
      </c>
      <c r="Q6" s="29">
        <v>8</v>
      </c>
      <c r="R6" s="29">
        <v>5</v>
      </c>
      <c r="S6" s="29">
        <v>5</v>
      </c>
      <c r="T6" s="29">
        <v>5</v>
      </c>
      <c r="U6" s="29">
        <v>1</v>
      </c>
      <c r="V6" s="29">
        <v>1</v>
      </c>
      <c r="W6" s="29">
        <v>3000</v>
      </c>
      <c r="X6" s="29">
        <v>1500</v>
      </c>
      <c r="Y6" s="29" t="s">
        <v>232</v>
      </c>
      <c r="Z6" s="29" t="s">
        <v>232</v>
      </c>
      <c r="AA6" s="29" t="s">
        <v>232</v>
      </c>
      <c r="AB6" s="29">
        <v>1</v>
      </c>
      <c r="AC6" s="29">
        <v>1</v>
      </c>
      <c r="AD6" s="29" t="s">
        <v>232</v>
      </c>
      <c r="AE6" s="29" t="s">
        <v>232</v>
      </c>
      <c r="AF6" s="29" t="s">
        <v>232</v>
      </c>
      <c r="AG6" s="29">
        <v>-500</v>
      </c>
      <c r="AH6" s="29">
        <v>-1500</v>
      </c>
      <c r="AI6" s="29">
        <v>500</v>
      </c>
      <c r="AJ6" s="29" t="s">
        <v>232</v>
      </c>
      <c r="AK6" s="29" t="s">
        <v>232</v>
      </c>
      <c r="AL6" s="29">
        <v>-100</v>
      </c>
      <c r="AM6" s="29">
        <v>-50</v>
      </c>
      <c r="AN6" s="29">
        <v>100</v>
      </c>
      <c r="AO6" s="29" t="s">
        <v>232</v>
      </c>
      <c r="AP6" s="29" t="s">
        <v>232</v>
      </c>
      <c r="AQ6" s="29">
        <v>100</v>
      </c>
      <c r="AR6" s="29">
        <v>1</v>
      </c>
      <c r="AS6" s="29">
        <v>0.1</v>
      </c>
      <c r="AT6" s="29">
        <v>0</v>
      </c>
      <c r="AU6" s="29">
        <v>0</v>
      </c>
      <c r="AV6" s="29">
        <v>0</v>
      </c>
      <c r="AZ6" s="7"/>
      <c r="BA6" s="6"/>
      <c r="BB6" s="30"/>
    </row>
    <row r="7" spans="1:54" ht="48" thickBot="1" x14ac:dyDescent="0.3">
      <c r="A7" s="27">
        <v>46</v>
      </c>
      <c r="B7" s="28" t="s">
        <v>386</v>
      </c>
      <c r="C7" s="29">
        <v>11.6</v>
      </c>
      <c r="D7" s="29">
        <v>11.4</v>
      </c>
      <c r="E7" s="29">
        <v>2.6</v>
      </c>
      <c r="F7" s="29">
        <v>2.6</v>
      </c>
      <c r="G7" s="29">
        <v>2.6</v>
      </c>
      <c r="H7" s="29">
        <v>12.8</v>
      </c>
      <c r="I7" s="29">
        <v>12.6</v>
      </c>
      <c r="J7" s="29">
        <v>3.46</v>
      </c>
      <c r="K7" s="29">
        <v>3.46</v>
      </c>
      <c r="L7" s="29">
        <v>3.46</v>
      </c>
      <c r="M7" s="29">
        <v>8</v>
      </c>
      <c r="N7" s="29">
        <v>8</v>
      </c>
      <c r="O7" s="29">
        <v>8</v>
      </c>
      <c r="P7" s="29">
        <v>8</v>
      </c>
      <c r="Q7" s="29">
        <v>8</v>
      </c>
      <c r="R7" s="29">
        <v>5</v>
      </c>
      <c r="S7" s="29">
        <v>5</v>
      </c>
      <c r="T7" s="29">
        <v>5</v>
      </c>
      <c r="U7" s="29">
        <v>1</v>
      </c>
      <c r="V7" s="29">
        <v>1</v>
      </c>
      <c r="W7" s="29">
        <v>3000</v>
      </c>
      <c r="X7" s="29">
        <v>1500</v>
      </c>
      <c r="Y7" s="29" t="s">
        <v>232</v>
      </c>
      <c r="Z7" s="29" t="s">
        <v>232</v>
      </c>
      <c r="AA7" s="29" t="s">
        <v>232</v>
      </c>
      <c r="AB7" s="29">
        <v>1</v>
      </c>
      <c r="AC7" s="29">
        <v>1</v>
      </c>
      <c r="AD7" s="29" t="s">
        <v>232</v>
      </c>
      <c r="AE7" s="29" t="s">
        <v>232</v>
      </c>
      <c r="AF7" s="29" t="s">
        <v>232</v>
      </c>
      <c r="AG7" s="29">
        <v>-500</v>
      </c>
      <c r="AH7" s="29">
        <v>-1500</v>
      </c>
      <c r="AI7" s="29">
        <v>500</v>
      </c>
      <c r="AJ7" s="29" t="s">
        <v>232</v>
      </c>
      <c r="AK7" s="29" t="s">
        <v>232</v>
      </c>
      <c r="AL7" s="29">
        <v>-100</v>
      </c>
      <c r="AM7" s="29">
        <v>-50</v>
      </c>
      <c r="AN7" s="29">
        <v>100</v>
      </c>
      <c r="AO7" s="29" t="s">
        <v>232</v>
      </c>
      <c r="AP7" s="29" t="s">
        <v>232</v>
      </c>
      <c r="AQ7" s="29">
        <v>100</v>
      </c>
      <c r="AR7" s="29">
        <v>82</v>
      </c>
      <c r="AS7" s="29">
        <v>0.1</v>
      </c>
      <c r="AT7" s="29">
        <v>0</v>
      </c>
      <c r="AU7" s="29">
        <v>0</v>
      </c>
      <c r="AV7" s="29">
        <v>0</v>
      </c>
      <c r="AZ7" s="7"/>
      <c r="BA7" s="6"/>
      <c r="BB7" s="30"/>
    </row>
    <row r="8" spans="1:54" ht="32.25" thickBot="1" x14ac:dyDescent="0.3">
      <c r="A8" s="27">
        <v>55</v>
      </c>
      <c r="B8" s="28" t="s">
        <v>387</v>
      </c>
      <c r="C8" s="29">
        <v>11.6</v>
      </c>
      <c r="D8" s="29">
        <v>11.4</v>
      </c>
      <c r="E8" s="29">
        <v>2.6</v>
      </c>
      <c r="F8" s="29">
        <v>2.6</v>
      </c>
      <c r="G8" s="29">
        <v>2.6</v>
      </c>
      <c r="H8" s="29">
        <v>12.8</v>
      </c>
      <c r="I8" s="29">
        <v>12.6</v>
      </c>
      <c r="J8" s="29">
        <v>3.46</v>
      </c>
      <c r="K8" s="29">
        <v>3.46</v>
      </c>
      <c r="L8" s="29">
        <v>3.46</v>
      </c>
      <c r="M8" s="29">
        <v>8</v>
      </c>
      <c r="N8" s="29">
        <v>8</v>
      </c>
      <c r="O8" s="29">
        <v>8</v>
      </c>
      <c r="P8" s="29">
        <v>8</v>
      </c>
      <c r="Q8" s="29">
        <v>8</v>
      </c>
      <c r="R8" s="29">
        <v>5</v>
      </c>
      <c r="S8" s="29">
        <v>5</v>
      </c>
      <c r="T8" s="29">
        <v>5</v>
      </c>
      <c r="U8" s="29">
        <v>1</v>
      </c>
      <c r="V8" s="29">
        <v>1</v>
      </c>
      <c r="W8" s="29">
        <v>3000</v>
      </c>
      <c r="X8" s="29">
        <v>1500</v>
      </c>
      <c r="Y8" s="29" t="s">
        <v>232</v>
      </c>
      <c r="Z8" s="29" t="s">
        <v>232</v>
      </c>
      <c r="AA8" s="29" t="s">
        <v>232</v>
      </c>
      <c r="AB8" s="29">
        <v>1</v>
      </c>
      <c r="AC8" s="29">
        <v>1</v>
      </c>
      <c r="AD8" s="29" t="s">
        <v>232</v>
      </c>
      <c r="AE8" s="29" t="s">
        <v>232</v>
      </c>
      <c r="AF8" s="29" t="s">
        <v>232</v>
      </c>
      <c r="AG8" s="29">
        <v>-500</v>
      </c>
      <c r="AH8" s="29">
        <v>-1500</v>
      </c>
      <c r="AI8" s="29">
        <v>500</v>
      </c>
      <c r="AJ8" s="29" t="s">
        <v>232</v>
      </c>
      <c r="AK8" s="29" t="s">
        <v>232</v>
      </c>
      <c r="AL8" s="29">
        <v>-100</v>
      </c>
      <c r="AM8" s="29">
        <v>-50</v>
      </c>
      <c r="AN8" s="29">
        <v>100</v>
      </c>
      <c r="AO8" s="29" t="s">
        <v>232</v>
      </c>
      <c r="AP8" s="29" t="s">
        <v>232</v>
      </c>
      <c r="AQ8" s="29">
        <v>180</v>
      </c>
      <c r="AR8" s="29">
        <v>1</v>
      </c>
      <c r="AS8" s="29">
        <v>0.1</v>
      </c>
      <c r="AT8" s="29">
        <v>0</v>
      </c>
      <c r="AU8" s="29">
        <v>0</v>
      </c>
      <c r="AV8" s="29">
        <v>0</v>
      </c>
      <c r="AZ8" s="7"/>
      <c r="BA8" s="6"/>
      <c r="BB8" s="30"/>
    </row>
    <row r="9" spans="1:54" ht="48" thickBot="1" x14ac:dyDescent="0.3">
      <c r="A9" s="27">
        <v>64</v>
      </c>
      <c r="B9" s="28" t="s">
        <v>388</v>
      </c>
      <c r="C9" s="29">
        <v>11.6</v>
      </c>
      <c r="D9" s="29">
        <v>11.4</v>
      </c>
      <c r="E9" s="29">
        <v>2.6</v>
      </c>
      <c r="F9" s="29">
        <v>2.6</v>
      </c>
      <c r="G9" s="29">
        <v>2.6</v>
      </c>
      <c r="H9" s="29">
        <v>12.8</v>
      </c>
      <c r="I9" s="29">
        <v>12.6</v>
      </c>
      <c r="J9" s="29">
        <v>3.46</v>
      </c>
      <c r="K9" s="29">
        <v>3.46</v>
      </c>
      <c r="L9" s="29">
        <v>3.46</v>
      </c>
      <c r="M9" s="29">
        <v>8</v>
      </c>
      <c r="N9" s="29">
        <v>8</v>
      </c>
      <c r="O9" s="29">
        <v>8</v>
      </c>
      <c r="P9" s="29">
        <v>8</v>
      </c>
      <c r="Q9" s="29">
        <v>8</v>
      </c>
      <c r="R9" s="29">
        <v>5</v>
      </c>
      <c r="S9" s="29">
        <v>5</v>
      </c>
      <c r="T9" s="29">
        <v>5</v>
      </c>
      <c r="U9" s="29">
        <v>1</v>
      </c>
      <c r="V9" s="29">
        <v>1</v>
      </c>
      <c r="W9" s="29">
        <v>3000</v>
      </c>
      <c r="X9" s="29">
        <v>1500</v>
      </c>
      <c r="Y9" s="29" t="s">
        <v>232</v>
      </c>
      <c r="Z9" s="29" t="s">
        <v>232</v>
      </c>
      <c r="AA9" s="29" t="s">
        <v>232</v>
      </c>
      <c r="AB9" s="29">
        <v>1</v>
      </c>
      <c r="AC9" s="29">
        <v>1</v>
      </c>
      <c r="AD9" s="29" t="s">
        <v>232</v>
      </c>
      <c r="AE9" s="29" t="s">
        <v>232</v>
      </c>
      <c r="AF9" s="29" t="s">
        <v>232</v>
      </c>
      <c r="AG9" s="29">
        <v>-500</v>
      </c>
      <c r="AH9" s="29">
        <v>-1500</v>
      </c>
      <c r="AI9" s="29">
        <v>500</v>
      </c>
      <c r="AJ9" s="29" t="s">
        <v>232</v>
      </c>
      <c r="AK9" s="29" t="s">
        <v>232</v>
      </c>
      <c r="AL9" s="29">
        <v>-100</v>
      </c>
      <c r="AM9" s="29">
        <v>-50</v>
      </c>
      <c r="AN9" s="29">
        <v>100</v>
      </c>
      <c r="AO9" s="29" t="s">
        <v>232</v>
      </c>
      <c r="AP9" s="29" t="s">
        <v>232</v>
      </c>
      <c r="AQ9" s="29">
        <v>180</v>
      </c>
      <c r="AR9" s="29">
        <v>106.6</v>
      </c>
      <c r="AS9" s="29">
        <v>0.1</v>
      </c>
      <c r="AT9" s="29">
        <v>0</v>
      </c>
      <c r="AU9" s="29">
        <v>0</v>
      </c>
      <c r="AV9" s="29">
        <v>0</v>
      </c>
      <c r="AZ9" s="6"/>
      <c r="BA9" s="6"/>
      <c r="BB9" s="30"/>
    </row>
    <row r="10" spans="1:54" ht="32.25" thickBot="1" x14ac:dyDescent="0.3">
      <c r="A10" s="27">
        <v>73</v>
      </c>
      <c r="B10" s="28" t="s">
        <v>389</v>
      </c>
      <c r="C10" s="29">
        <v>11.6</v>
      </c>
      <c r="D10" s="29">
        <v>11.4</v>
      </c>
      <c r="E10" s="29">
        <v>2.6</v>
      </c>
      <c r="F10" s="29">
        <v>2.6</v>
      </c>
      <c r="G10" s="29">
        <v>2.6</v>
      </c>
      <c r="H10" s="29">
        <v>12.8</v>
      </c>
      <c r="I10" s="29">
        <v>12.6</v>
      </c>
      <c r="J10" s="29">
        <v>3.46</v>
      </c>
      <c r="K10" s="29">
        <v>3.46</v>
      </c>
      <c r="L10" s="29">
        <v>3.46</v>
      </c>
      <c r="M10" s="29">
        <v>8</v>
      </c>
      <c r="N10" s="29">
        <v>8</v>
      </c>
      <c r="O10" s="29">
        <v>8</v>
      </c>
      <c r="P10" s="29">
        <v>8</v>
      </c>
      <c r="Q10" s="29">
        <v>8</v>
      </c>
      <c r="R10" s="29">
        <v>5</v>
      </c>
      <c r="S10" s="29">
        <v>5</v>
      </c>
      <c r="T10" s="29">
        <v>5</v>
      </c>
      <c r="U10" s="29">
        <v>1</v>
      </c>
      <c r="V10" s="29">
        <v>1</v>
      </c>
      <c r="W10" s="29">
        <v>3000</v>
      </c>
      <c r="X10" s="29">
        <v>1500</v>
      </c>
      <c r="Y10" s="29" t="s">
        <v>232</v>
      </c>
      <c r="Z10" s="29" t="s">
        <v>232</v>
      </c>
      <c r="AA10" s="29" t="s">
        <v>232</v>
      </c>
      <c r="AB10" s="29">
        <v>1</v>
      </c>
      <c r="AC10" s="29">
        <v>1</v>
      </c>
      <c r="AD10" s="29" t="s">
        <v>232</v>
      </c>
      <c r="AE10" s="29" t="s">
        <v>232</v>
      </c>
      <c r="AF10" s="29" t="s">
        <v>232</v>
      </c>
      <c r="AG10" s="29">
        <v>-500</v>
      </c>
      <c r="AH10" s="29">
        <v>-1500</v>
      </c>
      <c r="AI10" s="29">
        <v>500</v>
      </c>
      <c r="AJ10" s="29" t="s">
        <v>232</v>
      </c>
      <c r="AK10" s="29" t="s">
        <v>232</v>
      </c>
      <c r="AL10" s="29">
        <v>-100</v>
      </c>
      <c r="AM10" s="29">
        <v>-50</v>
      </c>
      <c r="AN10" s="29">
        <v>100</v>
      </c>
      <c r="AO10" s="29" t="s">
        <v>232</v>
      </c>
      <c r="AP10" s="29" t="s">
        <v>232</v>
      </c>
      <c r="AQ10" s="29">
        <v>264</v>
      </c>
      <c r="AR10" s="29">
        <v>1</v>
      </c>
      <c r="AS10" s="29">
        <v>0.1</v>
      </c>
      <c r="AT10" s="29">
        <v>0</v>
      </c>
      <c r="AU10" s="29">
        <v>0</v>
      </c>
      <c r="AV10" s="29">
        <v>0</v>
      </c>
      <c r="AZ10" s="7"/>
      <c r="BA10" s="6"/>
      <c r="BB10" s="30"/>
    </row>
    <row r="11" spans="1:54" ht="48" thickBot="1" x14ac:dyDescent="0.3">
      <c r="A11" s="27">
        <v>82</v>
      </c>
      <c r="B11" s="28" t="s">
        <v>390</v>
      </c>
      <c r="C11" s="29">
        <v>11.6</v>
      </c>
      <c r="D11" s="29">
        <v>11.4</v>
      </c>
      <c r="E11" s="29">
        <v>2.6</v>
      </c>
      <c r="F11" s="29">
        <v>2.6</v>
      </c>
      <c r="G11" s="29">
        <v>2.6</v>
      </c>
      <c r="H11" s="29">
        <v>12.8</v>
      </c>
      <c r="I11" s="29">
        <v>12.6</v>
      </c>
      <c r="J11" s="29">
        <v>3.46</v>
      </c>
      <c r="K11" s="29">
        <v>3.46</v>
      </c>
      <c r="L11" s="29">
        <v>3.46</v>
      </c>
      <c r="M11" s="29">
        <v>8</v>
      </c>
      <c r="N11" s="29">
        <v>8</v>
      </c>
      <c r="O11" s="29">
        <v>8</v>
      </c>
      <c r="P11" s="29">
        <v>8</v>
      </c>
      <c r="Q11" s="29">
        <v>8</v>
      </c>
      <c r="R11" s="29">
        <v>5</v>
      </c>
      <c r="S11" s="29">
        <v>5</v>
      </c>
      <c r="T11" s="29">
        <v>5</v>
      </c>
      <c r="U11" s="29">
        <v>1</v>
      </c>
      <c r="V11" s="29">
        <v>1</v>
      </c>
      <c r="W11" s="29">
        <v>3000</v>
      </c>
      <c r="X11" s="29">
        <v>1500</v>
      </c>
      <c r="Y11" s="29" t="s">
        <v>232</v>
      </c>
      <c r="Z11" s="29" t="s">
        <v>232</v>
      </c>
      <c r="AA11" s="29" t="s">
        <v>232</v>
      </c>
      <c r="AB11" s="29">
        <v>1</v>
      </c>
      <c r="AC11" s="29">
        <v>1</v>
      </c>
      <c r="AD11" s="29" t="s">
        <v>232</v>
      </c>
      <c r="AE11" s="29" t="s">
        <v>232</v>
      </c>
      <c r="AF11" s="29" t="s">
        <v>232</v>
      </c>
      <c r="AG11" s="29">
        <v>-500</v>
      </c>
      <c r="AH11" s="29">
        <v>-1500</v>
      </c>
      <c r="AI11" s="29">
        <v>500</v>
      </c>
      <c r="AJ11" s="29" t="s">
        <v>232</v>
      </c>
      <c r="AK11" s="29" t="s">
        <v>232</v>
      </c>
      <c r="AL11" s="29">
        <v>-100</v>
      </c>
      <c r="AM11" s="29">
        <v>-50</v>
      </c>
      <c r="AN11" s="29">
        <v>100</v>
      </c>
      <c r="AO11" s="29" t="s">
        <v>232</v>
      </c>
      <c r="AP11" s="29" t="s">
        <v>232</v>
      </c>
      <c r="AQ11" s="29">
        <v>264</v>
      </c>
      <c r="AR11" s="29">
        <v>104.1</v>
      </c>
      <c r="AS11" s="29">
        <v>2.5</v>
      </c>
      <c r="AT11" s="29">
        <v>0</v>
      </c>
      <c r="AU11" s="29">
        <v>0</v>
      </c>
      <c r="AV11" s="29">
        <v>0</v>
      </c>
      <c r="AZ11" s="6"/>
      <c r="BA11" s="6"/>
      <c r="BB11" s="30"/>
    </row>
    <row r="12" spans="1:54" ht="32.25" thickBot="1" x14ac:dyDescent="0.3">
      <c r="A12" s="27">
        <v>92</v>
      </c>
      <c r="B12" s="28" t="s">
        <v>391</v>
      </c>
      <c r="C12" s="29">
        <v>11.6</v>
      </c>
      <c r="D12" s="29">
        <v>11.4</v>
      </c>
      <c r="E12" s="29">
        <v>2.6</v>
      </c>
      <c r="F12" s="29">
        <v>2.6</v>
      </c>
      <c r="G12" s="29">
        <v>2.6</v>
      </c>
      <c r="H12" s="29">
        <v>12.8</v>
      </c>
      <c r="I12" s="29">
        <v>12.6</v>
      </c>
      <c r="J12" s="29">
        <v>3.46</v>
      </c>
      <c r="K12" s="29">
        <v>3.46</v>
      </c>
      <c r="L12" s="29">
        <v>3.46</v>
      </c>
      <c r="M12" s="29">
        <v>8</v>
      </c>
      <c r="N12" s="29">
        <v>8</v>
      </c>
      <c r="O12" s="29">
        <v>8</v>
      </c>
      <c r="P12" s="29">
        <v>8</v>
      </c>
      <c r="Q12" s="29">
        <v>8</v>
      </c>
      <c r="R12" s="29">
        <v>5</v>
      </c>
      <c r="S12" s="29">
        <v>5</v>
      </c>
      <c r="T12" s="29">
        <v>5</v>
      </c>
      <c r="U12" s="29">
        <v>1</v>
      </c>
      <c r="V12" s="29">
        <v>1</v>
      </c>
      <c r="W12" s="29">
        <v>3000</v>
      </c>
      <c r="X12" s="29">
        <v>1500</v>
      </c>
      <c r="Y12" s="29" t="s">
        <v>232</v>
      </c>
      <c r="Z12" s="29" t="s">
        <v>232</v>
      </c>
      <c r="AA12" s="29" t="s">
        <v>232</v>
      </c>
      <c r="AB12" s="29">
        <v>1</v>
      </c>
      <c r="AC12" s="29">
        <v>1</v>
      </c>
      <c r="AD12" s="29" t="s">
        <v>232</v>
      </c>
      <c r="AE12" s="29" t="s">
        <v>232</v>
      </c>
      <c r="AF12" s="29" t="s">
        <v>232</v>
      </c>
      <c r="AG12" s="29">
        <v>-500</v>
      </c>
      <c r="AH12" s="29">
        <v>-1500</v>
      </c>
      <c r="AI12" s="29">
        <v>500</v>
      </c>
      <c r="AJ12" s="29" t="s">
        <v>232</v>
      </c>
      <c r="AK12" s="29" t="s">
        <v>232</v>
      </c>
      <c r="AL12" s="29">
        <v>-100</v>
      </c>
      <c r="AM12" s="29">
        <v>-50</v>
      </c>
      <c r="AN12" s="29">
        <v>100</v>
      </c>
      <c r="AO12" s="29" t="s">
        <v>232</v>
      </c>
      <c r="AP12" s="29" t="s">
        <v>232</v>
      </c>
      <c r="AQ12" s="29">
        <v>164</v>
      </c>
      <c r="AR12" s="29">
        <v>1</v>
      </c>
      <c r="AS12" s="29">
        <v>0.1</v>
      </c>
      <c r="AT12" s="29">
        <v>0</v>
      </c>
      <c r="AU12" s="29">
        <v>0</v>
      </c>
      <c r="AV12" s="29">
        <v>0</v>
      </c>
      <c r="AZ12" s="7"/>
      <c r="BA12" s="6"/>
      <c r="BB12" s="30"/>
    </row>
    <row r="13" spans="1:54" ht="48" thickBot="1" x14ac:dyDescent="0.3">
      <c r="A13" s="27">
        <v>101</v>
      </c>
      <c r="B13" s="28" t="s">
        <v>392</v>
      </c>
      <c r="C13" s="29">
        <v>11.6</v>
      </c>
      <c r="D13" s="29">
        <v>11.4</v>
      </c>
      <c r="E13" s="29">
        <v>2.6</v>
      </c>
      <c r="F13" s="29">
        <v>2.6</v>
      </c>
      <c r="G13" s="29">
        <v>2.6</v>
      </c>
      <c r="H13" s="29">
        <v>12.8</v>
      </c>
      <c r="I13" s="29">
        <v>12.6</v>
      </c>
      <c r="J13" s="29">
        <v>3.46</v>
      </c>
      <c r="K13" s="29">
        <v>3.46</v>
      </c>
      <c r="L13" s="29">
        <v>3.46</v>
      </c>
      <c r="M13" s="29">
        <v>8</v>
      </c>
      <c r="N13" s="29">
        <v>8</v>
      </c>
      <c r="O13" s="29">
        <v>8</v>
      </c>
      <c r="P13" s="29">
        <v>8</v>
      </c>
      <c r="Q13" s="29">
        <v>8</v>
      </c>
      <c r="R13" s="29">
        <v>5</v>
      </c>
      <c r="S13" s="29">
        <v>5</v>
      </c>
      <c r="T13" s="29">
        <v>5</v>
      </c>
      <c r="U13" s="29">
        <v>1</v>
      </c>
      <c r="V13" s="29">
        <v>1</v>
      </c>
      <c r="W13" s="29">
        <v>3000</v>
      </c>
      <c r="X13" s="29">
        <v>1500</v>
      </c>
      <c r="Y13" s="29" t="s">
        <v>232</v>
      </c>
      <c r="Z13" s="29" t="s">
        <v>232</v>
      </c>
      <c r="AA13" s="29" t="s">
        <v>232</v>
      </c>
      <c r="AB13" s="29">
        <v>1</v>
      </c>
      <c r="AC13" s="29">
        <v>1</v>
      </c>
      <c r="AD13" s="29" t="s">
        <v>232</v>
      </c>
      <c r="AE13" s="29" t="s">
        <v>232</v>
      </c>
      <c r="AF13" s="29" t="s">
        <v>232</v>
      </c>
      <c r="AG13" s="29">
        <v>-500</v>
      </c>
      <c r="AH13" s="29">
        <v>-1500</v>
      </c>
      <c r="AI13" s="29">
        <v>500</v>
      </c>
      <c r="AJ13" s="29" t="s">
        <v>232</v>
      </c>
      <c r="AK13" s="29" t="s">
        <v>232</v>
      </c>
      <c r="AL13" s="29">
        <v>-100</v>
      </c>
      <c r="AM13" s="29">
        <v>-50</v>
      </c>
      <c r="AN13" s="29">
        <v>100</v>
      </c>
      <c r="AO13" s="29" t="s">
        <v>232</v>
      </c>
      <c r="AP13" s="29" t="s">
        <v>232</v>
      </c>
      <c r="AQ13" s="29">
        <v>164</v>
      </c>
      <c r="AR13" s="29">
        <v>106.6</v>
      </c>
      <c r="AS13" s="29">
        <v>0.1</v>
      </c>
      <c r="AT13" s="29">
        <v>0</v>
      </c>
      <c r="AU13" s="29">
        <v>0</v>
      </c>
      <c r="AV13" s="29">
        <v>0</v>
      </c>
      <c r="AZ13" s="6"/>
      <c r="BA13" s="6"/>
      <c r="BB13" s="30"/>
    </row>
    <row r="14" spans="1:54" ht="32.25" thickBot="1" x14ac:dyDescent="0.3">
      <c r="A14" s="27">
        <v>110</v>
      </c>
      <c r="B14" s="28" t="s">
        <v>393</v>
      </c>
      <c r="C14" s="29">
        <v>11.6</v>
      </c>
      <c r="D14" s="29">
        <v>11.4</v>
      </c>
      <c r="E14" s="29">
        <v>2.6</v>
      </c>
      <c r="F14" s="29">
        <v>2.6</v>
      </c>
      <c r="G14" s="29">
        <v>2.6</v>
      </c>
      <c r="H14" s="29">
        <v>12.8</v>
      </c>
      <c r="I14" s="29">
        <v>12.6</v>
      </c>
      <c r="J14" s="29">
        <v>3.46</v>
      </c>
      <c r="K14" s="29">
        <v>3.46</v>
      </c>
      <c r="L14" s="29">
        <v>3.46</v>
      </c>
      <c r="M14" s="29">
        <v>8</v>
      </c>
      <c r="N14" s="29">
        <v>8</v>
      </c>
      <c r="O14" s="29">
        <v>8</v>
      </c>
      <c r="P14" s="29">
        <v>8</v>
      </c>
      <c r="Q14" s="29">
        <v>8</v>
      </c>
      <c r="R14" s="29">
        <v>5</v>
      </c>
      <c r="S14" s="29">
        <v>5</v>
      </c>
      <c r="T14" s="29">
        <v>5</v>
      </c>
      <c r="U14" s="29">
        <v>1</v>
      </c>
      <c r="V14" s="29">
        <v>1</v>
      </c>
      <c r="W14" s="29">
        <v>3000</v>
      </c>
      <c r="X14" s="29">
        <v>1500</v>
      </c>
      <c r="Y14" s="29" t="s">
        <v>232</v>
      </c>
      <c r="Z14" s="29" t="s">
        <v>232</v>
      </c>
      <c r="AA14" s="29" t="s">
        <v>232</v>
      </c>
      <c r="AB14" s="29">
        <v>1</v>
      </c>
      <c r="AC14" s="29">
        <v>1</v>
      </c>
      <c r="AD14" s="29" t="s">
        <v>232</v>
      </c>
      <c r="AE14" s="29" t="s">
        <v>232</v>
      </c>
      <c r="AF14" s="29" t="s">
        <v>232</v>
      </c>
      <c r="AG14" s="29">
        <v>-500</v>
      </c>
      <c r="AH14" s="29">
        <v>-1500</v>
      </c>
      <c r="AI14" s="29">
        <v>500</v>
      </c>
      <c r="AJ14" s="29" t="s">
        <v>232</v>
      </c>
      <c r="AK14" s="29" t="s">
        <v>232</v>
      </c>
      <c r="AL14" s="29">
        <v>-100</v>
      </c>
      <c r="AM14" s="29">
        <v>-50</v>
      </c>
      <c r="AN14" s="29">
        <v>100</v>
      </c>
      <c r="AO14" s="29" t="s">
        <v>232</v>
      </c>
      <c r="AP14" s="29" t="s">
        <v>232</v>
      </c>
      <c r="AQ14" s="29">
        <v>180</v>
      </c>
      <c r="AR14" s="29">
        <v>1</v>
      </c>
      <c r="AS14" s="29">
        <v>0.1</v>
      </c>
      <c r="AT14" s="29">
        <v>0</v>
      </c>
      <c r="AU14" s="29">
        <v>0</v>
      </c>
      <c r="AV14" s="29">
        <v>0</v>
      </c>
      <c r="AZ14" s="7"/>
      <c r="BA14" s="6"/>
      <c r="BB14" s="30"/>
    </row>
    <row r="15" spans="1:54" ht="48" thickBot="1" x14ac:dyDescent="0.3">
      <c r="A15" s="27">
        <v>119</v>
      </c>
      <c r="B15" s="28" t="s">
        <v>394</v>
      </c>
      <c r="C15" s="29">
        <v>11.6</v>
      </c>
      <c r="D15" s="29">
        <v>11.4</v>
      </c>
      <c r="E15" s="29">
        <v>2.6</v>
      </c>
      <c r="F15" s="29">
        <v>2.6</v>
      </c>
      <c r="G15" s="29">
        <v>2.6</v>
      </c>
      <c r="H15" s="29">
        <v>12.8</v>
      </c>
      <c r="I15" s="29">
        <v>12.6</v>
      </c>
      <c r="J15" s="29">
        <v>3.46</v>
      </c>
      <c r="K15" s="29">
        <v>3.46</v>
      </c>
      <c r="L15" s="29">
        <v>3.46</v>
      </c>
      <c r="M15" s="29">
        <v>8</v>
      </c>
      <c r="N15" s="29">
        <v>8</v>
      </c>
      <c r="O15" s="29">
        <v>8</v>
      </c>
      <c r="P15" s="29">
        <v>8</v>
      </c>
      <c r="Q15" s="29">
        <v>8</v>
      </c>
      <c r="R15" s="29">
        <v>5</v>
      </c>
      <c r="S15" s="29">
        <v>5</v>
      </c>
      <c r="T15" s="29">
        <v>5</v>
      </c>
      <c r="U15" s="29">
        <v>1</v>
      </c>
      <c r="V15" s="29">
        <v>1</v>
      </c>
      <c r="W15" s="29">
        <v>3000</v>
      </c>
      <c r="X15" s="29">
        <v>1500</v>
      </c>
      <c r="Y15" s="29" t="s">
        <v>232</v>
      </c>
      <c r="Z15" s="29" t="s">
        <v>232</v>
      </c>
      <c r="AA15" s="29" t="s">
        <v>232</v>
      </c>
      <c r="AB15" s="29">
        <v>1</v>
      </c>
      <c r="AC15" s="29">
        <v>1</v>
      </c>
      <c r="AD15" s="29" t="s">
        <v>232</v>
      </c>
      <c r="AE15" s="29" t="s">
        <v>232</v>
      </c>
      <c r="AF15" s="29" t="s">
        <v>232</v>
      </c>
      <c r="AG15" s="29">
        <v>-500</v>
      </c>
      <c r="AH15" s="29">
        <v>-1500</v>
      </c>
      <c r="AI15" s="29">
        <v>500</v>
      </c>
      <c r="AJ15" s="29" t="s">
        <v>232</v>
      </c>
      <c r="AK15" s="29" t="s">
        <v>232</v>
      </c>
      <c r="AL15" s="29">
        <v>-100</v>
      </c>
      <c r="AM15" s="29">
        <v>-50</v>
      </c>
      <c r="AN15" s="29">
        <v>100</v>
      </c>
      <c r="AO15" s="29" t="s">
        <v>232</v>
      </c>
      <c r="AP15" s="29" t="s">
        <v>232</v>
      </c>
      <c r="AQ15" s="29">
        <v>180</v>
      </c>
      <c r="AR15" s="29">
        <v>106.6</v>
      </c>
      <c r="AS15" s="29">
        <v>0.1</v>
      </c>
      <c r="AT15" s="29">
        <v>0</v>
      </c>
      <c r="AU15" s="29">
        <v>0</v>
      </c>
      <c r="AV15" s="29">
        <v>0</v>
      </c>
      <c r="AZ15" s="6"/>
      <c r="BA15" s="6"/>
      <c r="BB15" s="30"/>
    </row>
    <row r="16" spans="1:54" ht="32.25" thickBot="1" x14ac:dyDescent="0.3">
      <c r="A16" s="27">
        <v>128</v>
      </c>
      <c r="B16" s="28" t="s">
        <v>395</v>
      </c>
      <c r="C16" s="29">
        <v>11.6</v>
      </c>
      <c r="D16" s="29">
        <v>11.4</v>
      </c>
      <c r="E16" s="29">
        <v>2.6</v>
      </c>
      <c r="F16" s="29">
        <v>2.6</v>
      </c>
      <c r="G16" s="29">
        <v>2.6</v>
      </c>
      <c r="H16" s="29">
        <v>12.8</v>
      </c>
      <c r="I16" s="29">
        <v>12.6</v>
      </c>
      <c r="J16" s="29">
        <v>3.46</v>
      </c>
      <c r="K16" s="29">
        <v>3.46</v>
      </c>
      <c r="L16" s="29">
        <v>3.46</v>
      </c>
      <c r="M16" s="29">
        <v>8</v>
      </c>
      <c r="N16" s="29">
        <v>8</v>
      </c>
      <c r="O16" s="29">
        <v>8</v>
      </c>
      <c r="P16" s="29">
        <v>8</v>
      </c>
      <c r="Q16" s="29">
        <v>8</v>
      </c>
      <c r="R16" s="29">
        <v>5</v>
      </c>
      <c r="S16" s="29">
        <v>5</v>
      </c>
      <c r="T16" s="29">
        <v>5</v>
      </c>
      <c r="U16" s="29">
        <v>1</v>
      </c>
      <c r="V16" s="29">
        <v>1</v>
      </c>
      <c r="W16" s="29">
        <v>3000</v>
      </c>
      <c r="X16" s="29">
        <v>1500</v>
      </c>
      <c r="Y16" s="29" t="s">
        <v>232</v>
      </c>
      <c r="Z16" s="29" t="s">
        <v>232</v>
      </c>
      <c r="AA16" s="29" t="s">
        <v>232</v>
      </c>
      <c r="AB16" s="29">
        <v>1</v>
      </c>
      <c r="AC16" s="29">
        <v>1</v>
      </c>
      <c r="AD16" s="29" t="s">
        <v>232</v>
      </c>
      <c r="AE16" s="29" t="s">
        <v>232</v>
      </c>
      <c r="AF16" s="29" t="s">
        <v>232</v>
      </c>
      <c r="AG16" s="29">
        <v>-500</v>
      </c>
      <c r="AH16" s="29">
        <v>-1500</v>
      </c>
      <c r="AI16" s="29">
        <v>500</v>
      </c>
      <c r="AJ16" s="29" t="s">
        <v>232</v>
      </c>
      <c r="AK16" s="29" t="s">
        <v>232</v>
      </c>
      <c r="AL16" s="29">
        <v>-100</v>
      </c>
      <c r="AM16" s="29">
        <v>-50</v>
      </c>
      <c r="AN16" s="29">
        <v>100</v>
      </c>
      <c r="AO16" s="29" t="s">
        <v>232</v>
      </c>
      <c r="AP16" s="29" t="s">
        <v>232</v>
      </c>
      <c r="AQ16" s="29">
        <v>300</v>
      </c>
      <c r="AR16" s="29">
        <v>1</v>
      </c>
      <c r="AS16" s="29">
        <v>0.1</v>
      </c>
      <c r="AT16" s="29">
        <v>0</v>
      </c>
      <c r="AU16" s="29">
        <v>0</v>
      </c>
      <c r="AV16" s="29">
        <v>0</v>
      </c>
      <c r="AZ16" s="7"/>
      <c r="BA16" s="6"/>
      <c r="BB16" s="30"/>
    </row>
    <row r="17" spans="1:56" ht="48" thickBot="1" x14ac:dyDescent="0.3">
      <c r="A17" s="27">
        <v>137</v>
      </c>
      <c r="B17" s="28" t="s">
        <v>396</v>
      </c>
      <c r="C17" s="29">
        <v>11.6</v>
      </c>
      <c r="D17" s="29">
        <v>11.4</v>
      </c>
      <c r="E17" s="29">
        <v>2.6</v>
      </c>
      <c r="F17" s="29">
        <v>2.6</v>
      </c>
      <c r="G17" s="29">
        <v>2.6</v>
      </c>
      <c r="H17" s="29">
        <v>12.8</v>
      </c>
      <c r="I17" s="29">
        <v>12.6</v>
      </c>
      <c r="J17" s="29">
        <v>3.46</v>
      </c>
      <c r="K17" s="29">
        <v>3.46</v>
      </c>
      <c r="L17" s="29">
        <v>3.46</v>
      </c>
      <c r="M17" s="29">
        <v>8</v>
      </c>
      <c r="N17" s="29">
        <v>8</v>
      </c>
      <c r="O17" s="29">
        <v>8</v>
      </c>
      <c r="P17" s="29">
        <v>8</v>
      </c>
      <c r="Q17" s="29">
        <v>8</v>
      </c>
      <c r="R17" s="29">
        <v>5</v>
      </c>
      <c r="S17" s="29">
        <v>5</v>
      </c>
      <c r="T17" s="29">
        <v>5</v>
      </c>
      <c r="U17" s="29">
        <v>1</v>
      </c>
      <c r="V17" s="29">
        <v>1</v>
      </c>
      <c r="W17" s="29">
        <v>3000</v>
      </c>
      <c r="X17" s="29">
        <v>1500</v>
      </c>
      <c r="Y17" s="29" t="s">
        <v>232</v>
      </c>
      <c r="Z17" s="29" t="s">
        <v>232</v>
      </c>
      <c r="AA17" s="29" t="s">
        <v>232</v>
      </c>
      <c r="AB17" s="29">
        <v>1</v>
      </c>
      <c r="AC17" s="29">
        <v>1</v>
      </c>
      <c r="AD17" s="29" t="s">
        <v>232</v>
      </c>
      <c r="AE17" s="29" t="s">
        <v>232</v>
      </c>
      <c r="AF17" s="29" t="s">
        <v>232</v>
      </c>
      <c r="AG17" s="29">
        <v>-500</v>
      </c>
      <c r="AH17" s="29">
        <v>-1500</v>
      </c>
      <c r="AI17" s="29">
        <v>500</v>
      </c>
      <c r="AJ17" s="29" t="s">
        <v>232</v>
      </c>
      <c r="AK17" s="29" t="s">
        <v>232</v>
      </c>
      <c r="AL17" s="29">
        <v>-100</v>
      </c>
      <c r="AM17" s="29">
        <v>-50</v>
      </c>
      <c r="AN17" s="29">
        <v>100</v>
      </c>
      <c r="AO17" s="29" t="s">
        <v>232</v>
      </c>
      <c r="AP17" s="29" t="s">
        <v>232</v>
      </c>
      <c r="AQ17" s="29">
        <v>300</v>
      </c>
      <c r="AR17" s="29">
        <v>106.6</v>
      </c>
      <c r="AS17" s="29">
        <v>0.1</v>
      </c>
      <c r="AT17" s="29">
        <v>0</v>
      </c>
      <c r="AU17" s="29">
        <v>0</v>
      </c>
      <c r="AV17" s="29">
        <v>0</v>
      </c>
      <c r="AZ17" s="6"/>
      <c r="BA17" s="6"/>
      <c r="BB17" s="30"/>
    </row>
    <row r="18" spans="1:56" ht="32.25" thickBot="1" x14ac:dyDescent="0.3">
      <c r="A18" s="27">
        <v>149</v>
      </c>
      <c r="B18" s="28" t="s">
        <v>383</v>
      </c>
      <c r="C18" s="29">
        <v>11.6</v>
      </c>
      <c r="D18" s="29">
        <v>11.4</v>
      </c>
      <c r="E18" s="29">
        <v>2.6</v>
      </c>
      <c r="F18" s="29">
        <v>2.6</v>
      </c>
      <c r="G18" s="29">
        <v>2.6</v>
      </c>
      <c r="H18" s="29">
        <v>12.8</v>
      </c>
      <c r="I18" s="29">
        <v>12.6</v>
      </c>
      <c r="J18" s="29">
        <v>3.46</v>
      </c>
      <c r="K18" s="29">
        <v>3.46</v>
      </c>
      <c r="L18" s="29">
        <v>3.46</v>
      </c>
      <c r="M18" s="29">
        <v>8</v>
      </c>
      <c r="N18" s="29">
        <v>8</v>
      </c>
      <c r="O18" s="29">
        <v>8</v>
      </c>
      <c r="P18" s="29">
        <v>8</v>
      </c>
      <c r="Q18" s="29">
        <v>8</v>
      </c>
      <c r="R18" s="29">
        <v>5</v>
      </c>
      <c r="S18" s="29">
        <v>5</v>
      </c>
      <c r="T18" s="29">
        <v>5</v>
      </c>
      <c r="U18" s="29">
        <v>1</v>
      </c>
      <c r="V18" s="29">
        <v>1</v>
      </c>
      <c r="W18" s="29">
        <v>3000</v>
      </c>
      <c r="X18" s="29">
        <v>1500</v>
      </c>
      <c r="Y18" s="29" t="s">
        <v>232</v>
      </c>
      <c r="Z18" s="29" t="s">
        <v>232</v>
      </c>
      <c r="AA18" s="29" t="s">
        <v>232</v>
      </c>
      <c r="AB18" s="29">
        <v>1</v>
      </c>
      <c r="AC18" s="29">
        <v>1</v>
      </c>
      <c r="AD18" s="29" t="s">
        <v>232</v>
      </c>
      <c r="AE18" s="29" t="s">
        <v>232</v>
      </c>
      <c r="AF18" s="29" t="s">
        <v>232</v>
      </c>
      <c r="AG18" s="29">
        <v>-500</v>
      </c>
      <c r="AH18" s="29">
        <v>-1500</v>
      </c>
      <c r="AI18" s="29">
        <v>500</v>
      </c>
      <c r="AJ18" s="29" t="s">
        <v>232</v>
      </c>
      <c r="AK18" s="29" t="s">
        <v>232</v>
      </c>
      <c r="AL18" s="29">
        <v>-100</v>
      </c>
      <c r="AM18" s="29">
        <v>-50</v>
      </c>
      <c r="AN18" s="29">
        <v>100</v>
      </c>
      <c r="AO18" s="29" t="s">
        <v>232</v>
      </c>
      <c r="AP18" s="29" t="s">
        <v>232</v>
      </c>
      <c r="AQ18" s="29">
        <v>90</v>
      </c>
      <c r="AR18" s="29">
        <v>1</v>
      </c>
      <c r="AS18" s="29">
        <v>0.1</v>
      </c>
      <c r="AT18" s="29">
        <v>0</v>
      </c>
      <c r="AU18" s="29">
        <v>0</v>
      </c>
      <c r="AV18" s="29">
        <v>0</v>
      </c>
      <c r="AZ18" s="7"/>
      <c r="BA18" s="6"/>
    </row>
    <row r="19" spans="1:56" ht="48" thickBot="1" x14ac:dyDescent="0.3">
      <c r="A19" s="27">
        <v>174</v>
      </c>
      <c r="B19" s="28" t="s">
        <v>384</v>
      </c>
      <c r="C19" s="29">
        <v>11.6</v>
      </c>
      <c r="D19" s="29">
        <v>11.4</v>
      </c>
      <c r="E19" s="29">
        <v>2.6</v>
      </c>
      <c r="F19" s="29">
        <v>2.6</v>
      </c>
      <c r="G19" s="29">
        <v>2.6</v>
      </c>
      <c r="H19" s="29">
        <v>12.8</v>
      </c>
      <c r="I19" s="29">
        <v>12.6</v>
      </c>
      <c r="J19" s="29">
        <v>3.46</v>
      </c>
      <c r="K19" s="29">
        <v>3.46</v>
      </c>
      <c r="L19" s="29">
        <v>3.46</v>
      </c>
      <c r="M19" s="29">
        <v>8</v>
      </c>
      <c r="N19" s="29">
        <v>8</v>
      </c>
      <c r="O19" s="29">
        <v>8</v>
      </c>
      <c r="P19" s="29">
        <v>8</v>
      </c>
      <c r="Q19" s="29">
        <v>8</v>
      </c>
      <c r="R19" s="29">
        <v>5</v>
      </c>
      <c r="S19" s="29">
        <v>5</v>
      </c>
      <c r="T19" s="29">
        <v>5</v>
      </c>
      <c r="U19" s="29">
        <v>1</v>
      </c>
      <c r="V19" s="29">
        <v>1</v>
      </c>
      <c r="W19" s="29">
        <v>3000</v>
      </c>
      <c r="X19" s="29">
        <v>1500</v>
      </c>
      <c r="Y19" s="29" t="s">
        <v>232</v>
      </c>
      <c r="Z19" s="29" t="s">
        <v>232</v>
      </c>
      <c r="AA19" s="29" t="s">
        <v>232</v>
      </c>
      <c r="AB19" s="29">
        <v>1</v>
      </c>
      <c r="AC19" s="29">
        <v>1</v>
      </c>
      <c r="AD19" s="29" t="s">
        <v>232</v>
      </c>
      <c r="AE19" s="29" t="s">
        <v>232</v>
      </c>
      <c r="AF19" s="29" t="s">
        <v>232</v>
      </c>
      <c r="AG19" s="29">
        <v>-500</v>
      </c>
      <c r="AH19" s="29">
        <v>-1500</v>
      </c>
      <c r="AI19" s="29">
        <v>500</v>
      </c>
      <c r="AJ19" s="29" t="s">
        <v>232</v>
      </c>
      <c r="AK19" s="29" t="s">
        <v>232</v>
      </c>
      <c r="AL19" s="29">
        <v>-100</v>
      </c>
      <c r="AM19" s="29">
        <v>-50</v>
      </c>
      <c r="AN19" s="29">
        <v>100</v>
      </c>
      <c r="AO19" s="29" t="s">
        <v>232</v>
      </c>
      <c r="AP19" s="29" t="s">
        <v>232</v>
      </c>
      <c r="AQ19" s="29">
        <v>90</v>
      </c>
      <c r="AR19" s="29">
        <v>73.8</v>
      </c>
      <c r="AS19" s="29">
        <v>0.1</v>
      </c>
      <c r="AT19" s="29">
        <v>0</v>
      </c>
      <c r="AU19" s="29">
        <v>0</v>
      </c>
      <c r="AV19" s="29">
        <v>0</v>
      </c>
      <c r="AZ19" s="6"/>
      <c r="BA19" s="6"/>
    </row>
    <row r="20" spans="1:56" ht="32.25" thickBot="1" x14ac:dyDescent="0.3">
      <c r="A20" s="27">
        <v>211</v>
      </c>
      <c r="B20" s="28" t="s">
        <v>385</v>
      </c>
      <c r="C20" s="29">
        <v>11.6</v>
      </c>
      <c r="D20" s="29">
        <v>11.4</v>
      </c>
      <c r="E20" s="29">
        <v>2.6</v>
      </c>
      <c r="F20" s="29">
        <v>2.6</v>
      </c>
      <c r="G20" s="29">
        <v>2.6</v>
      </c>
      <c r="H20" s="29">
        <v>12.8</v>
      </c>
      <c r="I20" s="29">
        <v>12.6</v>
      </c>
      <c r="J20" s="29">
        <v>3.46</v>
      </c>
      <c r="K20" s="29">
        <v>3.46</v>
      </c>
      <c r="L20" s="29">
        <v>3.46</v>
      </c>
      <c r="M20" s="29">
        <v>8</v>
      </c>
      <c r="N20" s="29">
        <v>8</v>
      </c>
      <c r="O20" s="29">
        <v>8</v>
      </c>
      <c r="P20" s="29">
        <v>8</v>
      </c>
      <c r="Q20" s="29">
        <v>8</v>
      </c>
      <c r="R20" s="29">
        <v>5</v>
      </c>
      <c r="S20" s="29">
        <v>5</v>
      </c>
      <c r="T20" s="29">
        <v>5</v>
      </c>
      <c r="U20" s="29">
        <v>1</v>
      </c>
      <c r="V20" s="29">
        <v>1</v>
      </c>
      <c r="W20" s="29">
        <v>3000</v>
      </c>
      <c r="X20" s="29">
        <v>1500</v>
      </c>
      <c r="Y20" s="29" t="s">
        <v>232</v>
      </c>
      <c r="Z20" s="29" t="s">
        <v>232</v>
      </c>
      <c r="AA20" s="29" t="s">
        <v>232</v>
      </c>
      <c r="AB20" s="29">
        <v>1</v>
      </c>
      <c r="AC20" s="29">
        <v>1</v>
      </c>
      <c r="AD20" s="29" t="s">
        <v>232</v>
      </c>
      <c r="AE20" s="29" t="s">
        <v>232</v>
      </c>
      <c r="AF20" s="29" t="s">
        <v>232</v>
      </c>
      <c r="AG20" s="29">
        <v>-500</v>
      </c>
      <c r="AH20" s="29">
        <v>-1500</v>
      </c>
      <c r="AI20" s="29">
        <v>500</v>
      </c>
      <c r="AJ20" s="29" t="s">
        <v>232</v>
      </c>
      <c r="AK20" s="29" t="s">
        <v>232</v>
      </c>
      <c r="AL20" s="29">
        <v>-100</v>
      </c>
      <c r="AM20" s="29">
        <v>-50</v>
      </c>
      <c r="AN20" s="29">
        <v>100</v>
      </c>
      <c r="AO20" s="29" t="s">
        <v>232</v>
      </c>
      <c r="AP20" s="29" t="s">
        <v>232</v>
      </c>
      <c r="AQ20" s="29">
        <v>100</v>
      </c>
      <c r="AR20" s="29">
        <v>1</v>
      </c>
      <c r="AS20" s="29">
        <v>0.1</v>
      </c>
      <c r="AT20" s="29">
        <v>0</v>
      </c>
      <c r="AU20" s="29">
        <v>0</v>
      </c>
      <c r="AV20" s="29">
        <v>0</v>
      </c>
      <c r="AZ20" s="7"/>
      <c r="BA20" s="6"/>
    </row>
    <row r="21" spans="1:56" ht="48" thickBot="1" x14ac:dyDescent="0.3">
      <c r="A21" s="27">
        <v>236</v>
      </c>
      <c r="B21" s="28" t="s">
        <v>386</v>
      </c>
      <c r="C21" s="29">
        <v>11.6</v>
      </c>
      <c r="D21" s="29">
        <v>11.4</v>
      </c>
      <c r="E21" s="29">
        <v>2.6</v>
      </c>
      <c r="F21" s="29">
        <v>2.6</v>
      </c>
      <c r="G21" s="29">
        <v>2.6</v>
      </c>
      <c r="H21" s="29">
        <v>12.8</v>
      </c>
      <c r="I21" s="29">
        <v>12.6</v>
      </c>
      <c r="J21" s="29">
        <v>3.46</v>
      </c>
      <c r="K21" s="29">
        <v>3.46</v>
      </c>
      <c r="L21" s="29">
        <v>3.46</v>
      </c>
      <c r="M21" s="29">
        <v>8</v>
      </c>
      <c r="N21" s="29">
        <v>8</v>
      </c>
      <c r="O21" s="29">
        <v>8</v>
      </c>
      <c r="P21" s="29">
        <v>8</v>
      </c>
      <c r="Q21" s="29">
        <v>8</v>
      </c>
      <c r="R21" s="29">
        <v>5</v>
      </c>
      <c r="S21" s="29">
        <v>5</v>
      </c>
      <c r="T21" s="29">
        <v>5</v>
      </c>
      <c r="U21" s="29">
        <v>1</v>
      </c>
      <c r="V21" s="29">
        <v>1</v>
      </c>
      <c r="W21" s="29">
        <v>3000</v>
      </c>
      <c r="X21" s="29">
        <v>1500</v>
      </c>
      <c r="Y21" s="29" t="s">
        <v>232</v>
      </c>
      <c r="Z21" s="29" t="s">
        <v>232</v>
      </c>
      <c r="AA21" s="29" t="s">
        <v>232</v>
      </c>
      <c r="AB21" s="29">
        <v>1</v>
      </c>
      <c r="AC21" s="29">
        <v>1</v>
      </c>
      <c r="AD21" s="29" t="s">
        <v>232</v>
      </c>
      <c r="AE21" s="29" t="s">
        <v>232</v>
      </c>
      <c r="AF21" s="29" t="s">
        <v>232</v>
      </c>
      <c r="AG21" s="29">
        <v>-500</v>
      </c>
      <c r="AH21" s="29">
        <v>-1500</v>
      </c>
      <c r="AI21" s="29">
        <v>500</v>
      </c>
      <c r="AJ21" s="29" t="s">
        <v>232</v>
      </c>
      <c r="AK21" s="29" t="s">
        <v>232</v>
      </c>
      <c r="AL21" s="29">
        <v>-100</v>
      </c>
      <c r="AM21" s="29">
        <v>-50</v>
      </c>
      <c r="AN21" s="29">
        <v>100</v>
      </c>
      <c r="AO21" s="29" t="s">
        <v>232</v>
      </c>
      <c r="AP21" s="29" t="s">
        <v>232</v>
      </c>
      <c r="AQ21" s="29">
        <v>100</v>
      </c>
      <c r="AR21" s="29">
        <v>82</v>
      </c>
      <c r="AS21" s="29">
        <v>0.1</v>
      </c>
      <c r="AT21" s="29">
        <v>0</v>
      </c>
      <c r="AU21" s="29">
        <v>0</v>
      </c>
      <c r="AV21" s="29">
        <v>0</v>
      </c>
      <c r="AZ21" s="7"/>
      <c r="BA21" s="6"/>
    </row>
    <row r="22" spans="1:56" ht="32.25" thickBot="1" x14ac:dyDescent="0.3">
      <c r="A22" s="27">
        <v>273</v>
      </c>
      <c r="B22" s="28" t="s">
        <v>387</v>
      </c>
      <c r="C22" s="29">
        <v>11.6</v>
      </c>
      <c r="D22" s="29">
        <v>11.4</v>
      </c>
      <c r="E22" s="29">
        <v>2.6</v>
      </c>
      <c r="F22" s="29">
        <v>2.6</v>
      </c>
      <c r="G22" s="29">
        <v>2.6</v>
      </c>
      <c r="H22" s="29">
        <v>12.8</v>
      </c>
      <c r="I22" s="29">
        <v>12.6</v>
      </c>
      <c r="J22" s="29">
        <v>3.46</v>
      </c>
      <c r="K22" s="29">
        <v>3.46</v>
      </c>
      <c r="L22" s="29">
        <v>3.46</v>
      </c>
      <c r="M22" s="29">
        <v>8</v>
      </c>
      <c r="N22" s="29">
        <v>8</v>
      </c>
      <c r="O22" s="29">
        <v>8</v>
      </c>
      <c r="P22" s="29">
        <v>8</v>
      </c>
      <c r="Q22" s="29">
        <v>8</v>
      </c>
      <c r="R22" s="29">
        <v>5</v>
      </c>
      <c r="S22" s="29">
        <v>5</v>
      </c>
      <c r="T22" s="29">
        <v>5</v>
      </c>
      <c r="U22" s="29">
        <v>1</v>
      </c>
      <c r="V22" s="29">
        <v>1</v>
      </c>
      <c r="W22" s="29">
        <v>3000</v>
      </c>
      <c r="X22" s="29">
        <v>1500</v>
      </c>
      <c r="Y22" s="29" t="s">
        <v>232</v>
      </c>
      <c r="Z22" s="29" t="s">
        <v>232</v>
      </c>
      <c r="AA22" s="29" t="s">
        <v>232</v>
      </c>
      <c r="AB22" s="29">
        <v>1</v>
      </c>
      <c r="AC22" s="29">
        <v>1</v>
      </c>
      <c r="AD22" s="29" t="s">
        <v>232</v>
      </c>
      <c r="AE22" s="29" t="s">
        <v>232</v>
      </c>
      <c r="AF22" s="29" t="s">
        <v>232</v>
      </c>
      <c r="AG22" s="29">
        <v>-500</v>
      </c>
      <c r="AH22" s="29">
        <v>-1500</v>
      </c>
      <c r="AI22" s="29">
        <v>500</v>
      </c>
      <c r="AJ22" s="29" t="s">
        <v>232</v>
      </c>
      <c r="AK22" s="29" t="s">
        <v>232</v>
      </c>
      <c r="AL22" s="29">
        <v>-100</v>
      </c>
      <c r="AM22" s="29">
        <v>-50</v>
      </c>
      <c r="AN22" s="29">
        <v>100</v>
      </c>
      <c r="AO22" s="29" t="s">
        <v>232</v>
      </c>
      <c r="AP22" s="29" t="s">
        <v>232</v>
      </c>
      <c r="AQ22" s="29">
        <v>180</v>
      </c>
      <c r="AR22" s="29">
        <v>1</v>
      </c>
      <c r="AS22" s="29">
        <v>0.1</v>
      </c>
      <c r="AT22" s="29">
        <v>0</v>
      </c>
      <c r="AU22" s="29">
        <v>0</v>
      </c>
      <c r="AV22" s="29">
        <v>0</v>
      </c>
      <c r="AZ22" s="7"/>
      <c r="BA22" s="6"/>
    </row>
    <row r="23" spans="1:56" ht="48" thickBot="1" x14ac:dyDescent="0.3">
      <c r="A23" s="27">
        <v>298</v>
      </c>
      <c r="B23" s="28" t="s">
        <v>388</v>
      </c>
      <c r="C23" s="29">
        <v>11.6</v>
      </c>
      <c r="D23" s="29">
        <v>11.4</v>
      </c>
      <c r="E23" s="29">
        <v>2.6</v>
      </c>
      <c r="F23" s="29">
        <v>2.6</v>
      </c>
      <c r="G23" s="29">
        <v>2.6</v>
      </c>
      <c r="H23" s="29">
        <v>12.8</v>
      </c>
      <c r="I23" s="29">
        <v>12.6</v>
      </c>
      <c r="J23" s="29">
        <v>3.46</v>
      </c>
      <c r="K23" s="29">
        <v>3.46</v>
      </c>
      <c r="L23" s="29">
        <v>3.46</v>
      </c>
      <c r="M23" s="29">
        <v>8</v>
      </c>
      <c r="N23" s="29">
        <v>8</v>
      </c>
      <c r="O23" s="29">
        <v>8</v>
      </c>
      <c r="P23" s="29">
        <v>8</v>
      </c>
      <c r="Q23" s="29">
        <v>8</v>
      </c>
      <c r="R23" s="29">
        <v>5</v>
      </c>
      <c r="S23" s="29">
        <v>5</v>
      </c>
      <c r="T23" s="29">
        <v>5</v>
      </c>
      <c r="U23" s="29">
        <v>1</v>
      </c>
      <c r="V23" s="29">
        <v>1</v>
      </c>
      <c r="W23" s="29">
        <v>3000</v>
      </c>
      <c r="X23" s="29">
        <v>1500</v>
      </c>
      <c r="Y23" s="29" t="s">
        <v>232</v>
      </c>
      <c r="Z23" s="29" t="s">
        <v>232</v>
      </c>
      <c r="AA23" s="29" t="s">
        <v>232</v>
      </c>
      <c r="AB23" s="29">
        <v>1</v>
      </c>
      <c r="AC23" s="29">
        <v>1</v>
      </c>
      <c r="AD23" s="29" t="s">
        <v>232</v>
      </c>
      <c r="AE23" s="29" t="s">
        <v>232</v>
      </c>
      <c r="AF23" s="29" t="s">
        <v>232</v>
      </c>
      <c r="AG23" s="29">
        <v>-500</v>
      </c>
      <c r="AH23" s="29">
        <v>-1500</v>
      </c>
      <c r="AI23" s="29">
        <v>500</v>
      </c>
      <c r="AJ23" s="29" t="s">
        <v>232</v>
      </c>
      <c r="AK23" s="29" t="s">
        <v>232</v>
      </c>
      <c r="AL23" s="29">
        <v>-100</v>
      </c>
      <c r="AM23" s="29">
        <v>-50</v>
      </c>
      <c r="AN23" s="29">
        <v>100</v>
      </c>
      <c r="AO23" s="29" t="s">
        <v>232</v>
      </c>
      <c r="AP23" s="29" t="s">
        <v>232</v>
      </c>
      <c r="AQ23" s="29">
        <v>180</v>
      </c>
      <c r="AR23" s="29">
        <v>106.6</v>
      </c>
      <c r="AS23" s="29">
        <v>0.1</v>
      </c>
      <c r="AT23" s="29">
        <v>0</v>
      </c>
      <c r="AU23" s="29">
        <v>0</v>
      </c>
      <c r="AV23" s="29">
        <v>0</v>
      </c>
      <c r="AZ23" s="6"/>
      <c r="BA23" s="6"/>
    </row>
    <row r="24" spans="1:56" ht="32.25" thickBot="1" x14ac:dyDescent="0.3">
      <c r="A24" s="27">
        <v>335</v>
      </c>
      <c r="B24" s="28" t="s">
        <v>389</v>
      </c>
      <c r="C24" s="29">
        <v>11.6</v>
      </c>
      <c r="D24" s="29">
        <v>11.4</v>
      </c>
      <c r="E24" s="29">
        <v>2.6</v>
      </c>
      <c r="F24" s="29">
        <v>2.6</v>
      </c>
      <c r="G24" s="29">
        <v>2.6</v>
      </c>
      <c r="H24" s="29">
        <v>12.8</v>
      </c>
      <c r="I24" s="29">
        <v>12.6</v>
      </c>
      <c r="J24" s="29">
        <v>3.46</v>
      </c>
      <c r="K24" s="29">
        <v>3.46</v>
      </c>
      <c r="L24" s="29">
        <v>3.46</v>
      </c>
      <c r="M24" s="29">
        <v>8</v>
      </c>
      <c r="N24" s="29">
        <v>8</v>
      </c>
      <c r="O24" s="29">
        <v>8</v>
      </c>
      <c r="P24" s="29">
        <v>8</v>
      </c>
      <c r="Q24" s="29">
        <v>8</v>
      </c>
      <c r="R24" s="29">
        <v>5</v>
      </c>
      <c r="S24" s="29">
        <v>5</v>
      </c>
      <c r="T24" s="29">
        <v>5</v>
      </c>
      <c r="U24" s="29">
        <v>1</v>
      </c>
      <c r="V24" s="29">
        <v>1</v>
      </c>
      <c r="W24" s="29">
        <v>3000</v>
      </c>
      <c r="X24" s="29">
        <v>1500</v>
      </c>
      <c r="Y24" s="29" t="s">
        <v>232</v>
      </c>
      <c r="Z24" s="29" t="s">
        <v>232</v>
      </c>
      <c r="AA24" s="29" t="s">
        <v>232</v>
      </c>
      <c r="AB24" s="29">
        <v>1</v>
      </c>
      <c r="AC24" s="29">
        <v>1</v>
      </c>
      <c r="AD24" s="29" t="s">
        <v>232</v>
      </c>
      <c r="AE24" s="29" t="s">
        <v>232</v>
      </c>
      <c r="AF24" s="29" t="s">
        <v>232</v>
      </c>
      <c r="AG24" s="29">
        <v>-500</v>
      </c>
      <c r="AH24" s="29">
        <v>-1500</v>
      </c>
      <c r="AI24" s="29">
        <v>500</v>
      </c>
      <c r="AJ24" s="29" t="s">
        <v>232</v>
      </c>
      <c r="AK24" s="29" t="s">
        <v>232</v>
      </c>
      <c r="AL24" s="29">
        <v>-100</v>
      </c>
      <c r="AM24" s="29">
        <v>-50</v>
      </c>
      <c r="AN24" s="29">
        <v>100</v>
      </c>
      <c r="AO24" s="29" t="s">
        <v>232</v>
      </c>
      <c r="AP24" s="29" t="s">
        <v>232</v>
      </c>
      <c r="AQ24" s="29">
        <v>264</v>
      </c>
      <c r="AR24" s="29">
        <v>1</v>
      </c>
      <c r="AS24" s="29">
        <v>0.1</v>
      </c>
      <c r="AT24" s="29">
        <v>0</v>
      </c>
      <c r="AU24" s="29">
        <v>0</v>
      </c>
      <c r="AV24" s="29">
        <v>0</v>
      </c>
      <c r="AZ24" s="7"/>
      <c r="BA24" s="6"/>
    </row>
    <row r="25" spans="1:56" ht="48" thickBot="1" x14ac:dyDescent="0.3">
      <c r="A25" s="27">
        <v>360</v>
      </c>
      <c r="B25" s="28" t="s">
        <v>390</v>
      </c>
      <c r="C25" s="29">
        <v>11.6</v>
      </c>
      <c r="D25" s="29">
        <v>11.4</v>
      </c>
      <c r="E25" s="29">
        <v>2.6</v>
      </c>
      <c r="F25" s="29">
        <v>2.6</v>
      </c>
      <c r="G25" s="29">
        <v>2.6</v>
      </c>
      <c r="H25" s="29">
        <v>12.8</v>
      </c>
      <c r="I25" s="29">
        <v>12.6</v>
      </c>
      <c r="J25" s="29">
        <v>3.46</v>
      </c>
      <c r="K25" s="29">
        <v>3.46</v>
      </c>
      <c r="L25" s="29">
        <v>3.46</v>
      </c>
      <c r="M25" s="29">
        <v>8</v>
      </c>
      <c r="N25" s="29">
        <v>8</v>
      </c>
      <c r="O25" s="29">
        <v>8</v>
      </c>
      <c r="P25" s="29">
        <v>8</v>
      </c>
      <c r="Q25" s="29">
        <v>8</v>
      </c>
      <c r="R25" s="29">
        <v>5</v>
      </c>
      <c r="S25" s="29">
        <v>5</v>
      </c>
      <c r="T25" s="29">
        <v>5</v>
      </c>
      <c r="U25" s="29">
        <v>1</v>
      </c>
      <c r="V25" s="29">
        <v>1</v>
      </c>
      <c r="W25" s="29">
        <v>3000</v>
      </c>
      <c r="X25" s="29">
        <v>1500</v>
      </c>
      <c r="Y25" s="29" t="s">
        <v>232</v>
      </c>
      <c r="Z25" s="29" t="s">
        <v>232</v>
      </c>
      <c r="AA25" s="29" t="s">
        <v>232</v>
      </c>
      <c r="AB25" s="29">
        <v>1</v>
      </c>
      <c r="AC25" s="29">
        <v>1</v>
      </c>
      <c r="AD25" s="29" t="s">
        <v>232</v>
      </c>
      <c r="AE25" s="29" t="s">
        <v>232</v>
      </c>
      <c r="AF25" s="29" t="s">
        <v>232</v>
      </c>
      <c r="AG25" s="29">
        <v>-500</v>
      </c>
      <c r="AH25" s="29">
        <v>-1500</v>
      </c>
      <c r="AI25" s="29">
        <v>500</v>
      </c>
      <c r="AJ25" s="29" t="s">
        <v>232</v>
      </c>
      <c r="AK25" s="29" t="s">
        <v>232</v>
      </c>
      <c r="AL25" s="29">
        <v>-100</v>
      </c>
      <c r="AM25" s="29">
        <v>-50</v>
      </c>
      <c r="AN25" s="29">
        <v>100</v>
      </c>
      <c r="AO25" s="29" t="s">
        <v>232</v>
      </c>
      <c r="AP25" s="29" t="s">
        <v>232</v>
      </c>
      <c r="AQ25" s="29">
        <v>264</v>
      </c>
      <c r="AR25" s="29">
        <v>104.1</v>
      </c>
      <c r="AS25" s="29">
        <v>2.5</v>
      </c>
      <c r="AT25" s="29">
        <v>0</v>
      </c>
      <c r="AU25" s="29">
        <v>0</v>
      </c>
      <c r="AV25" s="29">
        <v>0</v>
      </c>
      <c r="AZ25" s="6"/>
      <c r="BA25" s="6"/>
    </row>
    <row r="26" spans="1:56" ht="32.25" thickBot="1" x14ac:dyDescent="0.3">
      <c r="A26" s="27">
        <v>398</v>
      </c>
      <c r="B26" s="28" t="s">
        <v>391</v>
      </c>
      <c r="C26" s="29">
        <v>11.6</v>
      </c>
      <c r="D26" s="29">
        <v>11.4</v>
      </c>
      <c r="E26" s="29">
        <v>2.6</v>
      </c>
      <c r="F26" s="29">
        <v>2.6</v>
      </c>
      <c r="G26" s="29">
        <v>2.6</v>
      </c>
      <c r="H26" s="29">
        <v>12.8</v>
      </c>
      <c r="I26" s="29">
        <v>12.6</v>
      </c>
      <c r="J26" s="29">
        <v>3.46</v>
      </c>
      <c r="K26" s="29">
        <v>3.46</v>
      </c>
      <c r="L26" s="29">
        <v>3.46</v>
      </c>
      <c r="M26" s="29">
        <v>8</v>
      </c>
      <c r="N26" s="29">
        <v>8</v>
      </c>
      <c r="O26" s="29">
        <v>8</v>
      </c>
      <c r="P26" s="29">
        <v>8</v>
      </c>
      <c r="Q26" s="29">
        <v>8</v>
      </c>
      <c r="R26" s="29">
        <v>5</v>
      </c>
      <c r="S26" s="29">
        <v>5</v>
      </c>
      <c r="T26" s="29">
        <v>5</v>
      </c>
      <c r="U26" s="29">
        <v>1</v>
      </c>
      <c r="V26" s="29">
        <v>1</v>
      </c>
      <c r="W26" s="29">
        <v>3000</v>
      </c>
      <c r="X26" s="29">
        <v>1500</v>
      </c>
      <c r="Y26" s="29" t="s">
        <v>232</v>
      </c>
      <c r="Z26" s="29" t="s">
        <v>232</v>
      </c>
      <c r="AA26" s="29" t="s">
        <v>232</v>
      </c>
      <c r="AB26" s="29">
        <v>1</v>
      </c>
      <c r="AC26" s="29">
        <v>1</v>
      </c>
      <c r="AD26" s="29" t="s">
        <v>232</v>
      </c>
      <c r="AE26" s="29" t="s">
        <v>232</v>
      </c>
      <c r="AF26" s="29" t="s">
        <v>232</v>
      </c>
      <c r="AG26" s="29">
        <v>-500</v>
      </c>
      <c r="AH26" s="29">
        <v>-1500</v>
      </c>
      <c r="AI26" s="29">
        <v>500</v>
      </c>
      <c r="AJ26" s="29" t="s">
        <v>232</v>
      </c>
      <c r="AK26" s="29" t="s">
        <v>232</v>
      </c>
      <c r="AL26" s="29">
        <v>-100</v>
      </c>
      <c r="AM26" s="29">
        <v>-50</v>
      </c>
      <c r="AN26" s="29">
        <v>100</v>
      </c>
      <c r="AO26" s="29" t="s">
        <v>232</v>
      </c>
      <c r="AP26" s="29" t="s">
        <v>232</v>
      </c>
      <c r="AQ26" s="29">
        <v>164</v>
      </c>
      <c r="AR26" s="29">
        <v>1</v>
      </c>
      <c r="AS26" s="29">
        <v>0.1</v>
      </c>
      <c r="AT26" s="29">
        <v>0</v>
      </c>
      <c r="AU26" s="29">
        <v>0</v>
      </c>
      <c r="AV26" s="29">
        <v>0</v>
      </c>
      <c r="AZ26" s="7"/>
      <c r="BA26" s="6"/>
    </row>
    <row r="27" spans="1:56" ht="48" thickBot="1" x14ac:dyDescent="0.3">
      <c r="A27" s="27">
        <v>424</v>
      </c>
      <c r="B27" s="28" t="s">
        <v>392</v>
      </c>
      <c r="C27" s="29">
        <v>11.6</v>
      </c>
      <c r="D27" s="29">
        <v>11.4</v>
      </c>
      <c r="E27" s="29">
        <v>2.6</v>
      </c>
      <c r="F27" s="29">
        <v>2.6</v>
      </c>
      <c r="G27" s="29">
        <v>2.6</v>
      </c>
      <c r="H27" s="29">
        <v>12.8</v>
      </c>
      <c r="I27" s="29">
        <v>12.6</v>
      </c>
      <c r="J27" s="29">
        <v>3.46</v>
      </c>
      <c r="K27" s="29">
        <v>3.46</v>
      </c>
      <c r="L27" s="29">
        <v>3.46</v>
      </c>
      <c r="M27" s="29">
        <v>8</v>
      </c>
      <c r="N27" s="29">
        <v>8</v>
      </c>
      <c r="O27" s="29">
        <v>8</v>
      </c>
      <c r="P27" s="29">
        <v>8</v>
      </c>
      <c r="Q27" s="29">
        <v>8</v>
      </c>
      <c r="R27" s="29">
        <v>5</v>
      </c>
      <c r="S27" s="29">
        <v>5</v>
      </c>
      <c r="T27" s="29">
        <v>5</v>
      </c>
      <c r="U27" s="29">
        <v>1</v>
      </c>
      <c r="V27" s="29">
        <v>1</v>
      </c>
      <c r="W27" s="29">
        <v>3000</v>
      </c>
      <c r="X27" s="29">
        <v>1500</v>
      </c>
      <c r="Y27" s="29" t="s">
        <v>232</v>
      </c>
      <c r="Z27" s="29" t="s">
        <v>232</v>
      </c>
      <c r="AA27" s="29" t="s">
        <v>232</v>
      </c>
      <c r="AB27" s="29">
        <v>1</v>
      </c>
      <c r="AC27" s="29">
        <v>1</v>
      </c>
      <c r="AD27" s="29" t="s">
        <v>232</v>
      </c>
      <c r="AE27" s="29" t="s">
        <v>232</v>
      </c>
      <c r="AF27" s="29" t="s">
        <v>232</v>
      </c>
      <c r="AG27" s="29">
        <v>-500</v>
      </c>
      <c r="AH27" s="29">
        <v>-1500</v>
      </c>
      <c r="AI27" s="29">
        <v>500</v>
      </c>
      <c r="AJ27" s="29" t="s">
        <v>232</v>
      </c>
      <c r="AK27" s="29" t="s">
        <v>232</v>
      </c>
      <c r="AL27" s="29">
        <v>-100</v>
      </c>
      <c r="AM27" s="29">
        <v>-50</v>
      </c>
      <c r="AN27" s="29">
        <v>100</v>
      </c>
      <c r="AO27" s="29" t="s">
        <v>232</v>
      </c>
      <c r="AP27" s="29" t="s">
        <v>232</v>
      </c>
      <c r="AQ27" s="29">
        <v>164</v>
      </c>
      <c r="AR27" s="29">
        <v>106.6</v>
      </c>
      <c r="AS27" s="29">
        <v>0.1</v>
      </c>
      <c r="AT27" s="29">
        <v>0</v>
      </c>
      <c r="AU27" s="29">
        <v>0</v>
      </c>
      <c r="AV27" s="29">
        <v>0</v>
      </c>
      <c r="AZ27" s="6"/>
      <c r="BA27" s="6"/>
    </row>
    <row r="28" spans="1:56" ht="32.25" thickBot="1" x14ac:dyDescent="0.3">
      <c r="A28" s="27">
        <v>461</v>
      </c>
      <c r="B28" s="28" t="s">
        <v>393</v>
      </c>
      <c r="C28" s="29">
        <v>11.6</v>
      </c>
      <c r="D28" s="29">
        <v>11.4</v>
      </c>
      <c r="E28" s="29">
        <v>2.6</v>
      </c>
      <c r="F28" s="29">
        <v>2.6</v>
      </c>
      <c r="G28" s="29">
        <v>2.6</v>
      </c>
      <c r="H28" s="29">
        <v>12.8</v>
      </c>
      <c r="I28" s="29">
        <v>12.6</v>
      </c>
      <c r="J28" s="29">
        <v>3.46</v>
      </c>
      <c r="K28" s="29">
        <v>3.46</v>
      </c>
      <c r="L28" s="29">
        <v>3.46</v>
      </c>
      <c r="M28" s="29">
        <v>8</v>
      </c>
      <c r="N28" s="29">
        <v>8</v>
      </c>
      <c r="O28" s="29">
        <v>8</v>
      </c>
      <c r="P28" s="29">
        <v>8</v>
      </c>
      <c r="Q28" s="29">
        <v>8</v>
      </c>
      <c r="R28" s="29">
        <v>5</v>
      </c>
      <c r="S28" s="29">
        <v>5</v>
      </c>
      <c r="T28" s="29">
        <v>5</v>
      </c>
      <c r="U28" s="29">
        <v>1</v>
      </c>
      <c r="V28" s="29">
        <v>1</v>
      </c>
      <c r="W28" s="29">
        <v>3000</v>
      </c>
      <c r="X28" s="29">
        <v>1500</v>
      </c>
      <c r="Y28" s="29" t="s">
        <v>232</v>
      </c>
      <c r="Z28" s="29" t="s">
        <v>232</v>
      </c>
      <c r="AA28" s="29" t="s">
        <v>232</v>
      </c>
      <c r="AB28" s="29">
        <v>1</v>
      </c>
      <c r="AC28" s="29">
        <v>1</v>
      </c>
      <c r="AD28" s="29" t="s">
        <v>232</v>
      </c>
      <c r="AE28" s="29" t="s">
        <v>232</v>
      </c>
      <c r="AF28" s="29" t="s">
        <v>232</v>
      </c>
      <c r="AG28" s="29">
        <v>-500</v>
      </c>
      <c r="AH28" s="29">
        <v>-1500</v>
      </c>
      <c r="AI28" s="29">
        <v>500</v>
      </c>
      <c r="AJ28" s="29" t="s">
        <v>232</v>
      </c>
      <c r="AK28" s="29" t="s">
        <v>232</v>
      </c>
      <c r="AL28" s="29">
        <v>-100</v>
      </c>
      <c r="AM28" s="29">
        <v>-50</v>
      </c>
      <c r="AN28" s="29">
        <v>100</v>
      </c>
      <c r="AO28" s="29" t="s">
        <v>232</v>
      </c>
      <c r="AP28" s="29" t="s">
        <v>232</v>
      </c>
      <c r="AQ28" s="29">
        <v>180</v>
      </c>
      <c r="AR28" s="29">
        <v>1</v>
      </c>
      <c r="AS28" s="29">
        <v>0.1</v>
      </c>
      <c r="AT28" s="29">
        <v>0</v>
      </c>
      <c r="AU28" s="29">
        <v>0</v>
      </c>
      <c r="AV28" s="29">
        <v>0</v>
      </c>
      <c r="AZ28" s="7"/>
      <c r="BA28" s="6"/>
    </row>
    <row r="29" spans="1:56" ht="48" thickBot="1" x14ac:dyDescent="0.3">
      <c r="A29" s="27">
        <v>486</v>
      </c>
      <c r="B29" s="28" t="s">
        <v>394</v>
      </c>
      <c r="C29" s="29">
        <v>11.6</v>
      </c>
      <c r="D29" s="29">
        <v>11.4</v>
      </c>
      <c r="E29" s="29">
        <v>2.6</v>
      </c>
      <c r="F29" s="29">
        <v>2.6</v>
      </c>
      <c r="G29" s="29">
        <v>2.6</v>
      </c>
      <c r="H29" s="29">
        <v>12.8</v>
      </c>
      <c r="I29" s="29">
        <v>12.6</v>
      </c>
      <c r="J29" s="29">
        <v>3.46</v>
      </c>
      <c r="K29" s="29">
        <v>3.46</v>
      </c>
      <c r="L29" s="29">
        <v>3.46</v>
      </c>
      <c r="M29" s="29">
        <v>8</v>
      </c>
      <c r="N29" s="29">
        <v>8</v>
      </c>
      <c r="O29" s="29">
        <v>8</v>
      </c>
      <c r="P29" s="29">
        <v>8</v>
      </c>
      <c r="Q29" s="29">
        <v>8</v>
      </c>
      <c r="R29" s="29">
        <v>5</v>
      </c>
      <c r="S29" s="29">
        <v>5</v>
      </c>
      <c r="T29" s="29">
        <v>5</v>
      </c>
      <c r="U29" s="29">
        <v>1</v>
      </c>
      <c r="V29" s="29">
        <v>1</v>
      </c>
      <c r="W29" s="29">
        <v>3000</v>
      </c>
      <c r="X29" s="29">
        <v>1500</v>
      </c>
      <c r="Y29" s="29" t="s">
        <v>232</v>
      </c>
      <c r="Z29" s="29" t="s">
        <v>232</v>
      </c>
      <c r="AA29" s="29" t="s">
        <v>232</v>
      </c>
      <c r="AB29" s="29">
        <v>1</v>
      </c>
      <c r="AC29" s="29">
        <v>1</v>
      </c>
      <c r="AD29" s="29" t="s">
        <v>232</v>
      </c>
      <c r="AE29" s="29" t="s">
        <v>232</v>
      </c>
      <c r="AF29" s="29" t="s">
        <v>232</v>
      </c>
      <c r="AG29" s="29">
        <v>-500</v>
      </c>
      <c r="AH29" s="29">
        <v>-1500</v>
      </c>
      <c r="AI29" s="29">
        <v>500</v>
      </c>
      <c r="AJ29" s="29" t="s">
        <v>232</v>
      </c>
      <c r="AK29" s="29" t="s">
        <v>232</v>
      </c>
      <c r="AL29" s="29">
        <v>-100</v>
      </c>
      <c r="AM29" s="29">
        <v>-50</v>
      </c>
      <c r="AN29" s="29">
        <v>100</v>
      </c>
      <c r="AO29" s="29" t="s">
        <v>232</v>
      </c>
      <c r="AP29" s="29" t="s">
        <v>232</v>
      </c>
      <c r="AQ29" s="29">
        <v>180</v>
      </c>
      <c r="AR29" s="29">
        <v>106.6</v>
      </c>
      <c r="AS29" s="29">
        <v>0.1</v>
      </c>
      <c r="AT29" s="29">
        <v>0</v>
      </c>
      <c r="AU29" s="29">
        <v>0</v>
      </c>
      <c r="AV29" s="29">
        <v>0</v>
      </c>
      <c r="AZ29" s="6"/>
      <c r="BA29" s="6"/>
    </row>
    <row r="30" spans="1:56" ht="32.25" thickBot="1" x14ac:dyDescent="0.3">
      <c r="A30" s="27">
        <v>523</v>
      </c>
      <c r="B30" s="28" t="s">
        <v>395</v>
      </c>
      <c r="C30" s="29">
        <v>11.6</v>
      </c>
      <c r="D30" s="29">
        <v>11.4</v>
      </c>
      <c r="E30" s="29">
        <v>2.6</v>
      </c>
      <c r="F30" s="29">
        <v>2.6</v>
      </c>
      <c r="G30" s="29">
        <v>2.6</v>
      </c>
      <c r="H30" s="29">
        <v>12.8</v>
      </c>
      <c r="I30" s="29">
        <v>12.6</v>
      </c>
      <c r="J30" s="29">
        <v>3.46</v>
      </c>
      <c r="K30" s="29">
        <v>3.46</v>
      </c>
      <c r="L30" s="29">
        <v>3.46</v>
      </c>
      <c r="M30" s="29">
        <v>8</v>
      </c>
      <c r="N30" s="29">
        <v>8</v>
      </c>
      <c r="O30" s="29">
        <v>8</v>
      </c>
      <c r="P30" s="29">
        <v>8</v>
      </c>
      <c r="Q30" s="29">
        <v>8</v>
      </c>
      <c r="R30" s="29">
        <v>5</v>
      </c>
      <c r="S30" s="29">
        <v>5</v>
      </c>
      <c r="T30" s="29">
        <v>5</v>
      </c>
      <c r="U30" s="29">
        <v>1</v>
      </c>
      <c r="V30" s="29">
        <v>1</v>
      </c>
      <c r="W30" s="29">
        <v>3000</v>
      </c>
      <c r="X30" s="29">
        <v>1500</v>
      </c>
      <c r="Y30" s="29" t="s">
        <v>232</v>
      </c>
      <c r="Z30" s="29" t="s">
        <v>232</v>
      </c>
      <c r="AA30" s="29" t="s">
        <v>232</v>
      </c>
      <c r="AB30" s="29">
        <v>1</v>
      </c>
      <c r="AC30" s="29">
        <v>1</v>
      </c>
      <c r="AD30" s="29" t="s">
        <v>232</v>
      </c>
      <c r="AE30" s="29" t="s">
        <v>232</v>
      </c>
      <c r="AF30" s="29" t="s">
        <v>232</v>
      </c>
      <c r="AG30" s="29">
        <v>-500</v>
      </c>
      <c r="AH30" s="29">
        <v>-1500</v>
      </c>
      <c r="AI30" s="29">
        <v>500</v>
      </c>
      <c r="AJ30" s="29" t="s">
        <v>232</v>
      </c>
      <c r="AK30" s="29" t="s">
        <v>232</v>
      </c>
      <c r="AL30" s="29">
        <v>-100</v>
      </c>
      <c r="AM30" s="29">
        <v>-50</v>
      </c>
      <c r="AN30" s="29">
        <v>100</v>
      </c>
      <c r="AO30" s="29" t="s">
        <v>232</v>
      </c>
      <c r="AP30" s="29" t="s">
        <v>232</v>
      </c>
      <c r="AQ30" s="29">
        <v>300</v>
      </c>
      <c r="AR30" s="29">
        <v>1</v>
      </c>
      <c r="AS30" s="29">
        <v>0.1</v>
      </c>
      <c r="AT30" s="29">
        <v>0</v>
      </c>
      <c r="AU30" s="29">
        <v>0</v>
      </c>
      <c r="AV30" s="29">
        <v>0</v>
      </c>
      <c r="AZ30" s="7"/>
      <c r="BA30" s="6"/>
    </row>
    <row r="31" spans="1:56" ht="48" thickBot="1" x14ac:dyDescent="0.3">
      <c r="A31" s="27">
        <v>548</v>
      </c>
      <c r="B31" s="28" t="s">
        <v>396</v>
      </c>
      <c r="C31" s="29">
        <v>11.6</v>
      </c>
      <c r="D31" s="29">
        <v>11.4</v>
      </c>
      <c r="E31" s="29">
        <v>2.6</v>
      </c>
      <c r="F31" s="29">
        <v>2.6</v>
      </c>
      <c r="G31" s="29">
        <v>2.6</v>
      </c>
      <c r="H31" s="29">
        <v>12.8</v>
      </c>
      <c r="I31" s="29">
        <v>12.6</v>
      </c>
      <c r="J31" s="29">
        <v>3.46</v>
      </c>
      <c r="K31" s="29">
        <v>3.46</v>
      </c>
      <c r="L31" s="29">
        <v>3.46</v>
      </c>
      <c r="M31" s="29">
        <v>8</v>
      </c>
      <c r="N31" s="29">
        <v>8</v>
      </c>
      <c r="O31" s="29">
        <v>8</v>
      </c>
      <c r="P31" s="29">
        <v>8</v>
      </c>
      <c r="Q31" s="29">
        <v>8</v>
      </c>
      <c r="R31" s="29">
        <v>5</v>
      </c>
      <c r="S31" s="29">
        <v>5</v>
      </c>
      <c r="T31" s="29">
        <v>5</v>
      </c>
      <c r="U31" s="29">
        <v>1</v>
      </c>
      <c r="V31" s="29">
        <v>1</v>
      </c>
      <c r="W31" s="29">
        <v>3000</v>
      </c>
      <c r="X31" s="29">
        <v>1500</v>
      </c>
      <c r="Y31" s="29" t="s">
        <v>232</v>
      </c>
      <c r="Z31" s="29" t="s">
        <v>232</v>
      </c>
      <c r="AA31" s="29" t="s">
        <v>232</v>
      </c>
      <c r="AB31" s="29">
        <v>1</v>
      </c>
      <c r="AC31" s="29">
        <v>1</v>
      </c>
      <c r="AD31" s="29" t="s">
        <v>232</v>
      </c>
      <c r="AE31" s="29" t="s">
        <v>232</v>
      </c>
      <c r="AF31" s="29" t="s">
        <v>232</v>
      </c>
      <c r="AG31" s="29">
        <v>-500</v>
      </c>
      <c r="AH31" s="29">
        <v>-1500</v>
      </c>
      <c r="AI31" s="29">
        <v>500</v>
      </c>
      <c r="AJ31" s="29" t="s">
        <v>232</v>
      </c>
      <c r="AK31" s="29" t="s">
        <v>232</v>
      </c>
      <c r="AL31" s="29">
        <v>-100</v>
      </c>
      <c r="AM31" s="29">
        <v>-50</v>
      </c>
      <c r="AN31" s="29">
        <v>100</v>
      </c>
      <c r="AO31" s="29" t="s">
        <v>232</v>
      </c>
      <c r="AP31" s="29" t="s">
        <v>232</v>
      </c>
      <c r="AQ31" s="29">
        <v>300</v>
      </c>
      <c r="AR31" s="29">
        <v>106.6</v>
      </c>
      <c r="AS31" s="29">
        <v>0.1</v>
      </c>
      <c r="AT31" s="29">
        <v>0</v>
      </c>
      <c r="AU31" s="29">
        <v>0</v>
      </c>
      <c r="AV31" s="29">
        <v>0</v>
      </c>
      <c r="AZ31" s="6"/>
      <c r="BA31" s="6"/>
    </row>
    <row r="32" spans="1:56" ht="63.75" thickBot="1" x14ac:dyDescent="0.3">
      <c r="A32" s="27">
        <v>22</v>
      </c>
      <c r="B32" s="28" t="s">
        <v>397</v>
      </c>
      <c r="C32" s="29">
        <v>1.22</v>
      </c>
      <c r="D32" s="29">
        <v>1.2</v>
      </c>
      <c r="E32" s="29">
        <v>2.6</v>
      </c>
      <c r="F32" s="29">
        <v>2.6</v>
      </c>
      <c r="G32" s="29">
        <v>2.6</v>
      </c>
      <c r="H32" s="29">
        <v>11.6</v>
      </c>
      <c r="I32" s="29">
        <v>10.8</v>
      </c>
      <c r="J32" s="29">
        <v>3.46</v>
      </c>
      <c r="K32" s="29">
        <v>3.46</v>
      </c>
      <c r="L32" s="29">
        <v>3.46</v>
      </c>
      <c r="M32" s="29">
        <v>5</v>
      </c>
      <c r="N32" s="29">
        <v>5</v>
      </c>
      <c r="O32" s="29">
        <v>8</v>
      </c>
      <c r="P32" s="29">
        <v>8</v>
      </c>
      <c r="Q32" s="29">
        <v>8</v>
      </c>
      <c r="R32" s="29">
        <v>6</v>
      </c>
      <c r="S32" s="29">
        <v>6</v>
      </c>
      <c r="T32" s="29">
        <v>1</v>
      </c>
      <c r="U32" s="29">
        <v>1</v>
      </c>
      <c r="V32" s="29">
        <v>1</v>
      </c>
      <c r="W32" s="29">
        <v>70</v>
      </c>
      <c r="X32" s="29">
        <v>70</v>
      </c>
      <c r="Y32" s="29" t="s">
        <v>232</v>
      </c>
      <c r="Z32" s="29" t="s">
        <v>232</v>
      </c>
      <c r="AA32" s="29" t="s">
        <v>232</v>
      </c>
      <c r="AB32" s="29">
        <v>5</v>
      </c>
      <c r="AC32" s="29">
        <v>1</v>
      </c>
      <c r="AD32" s="29" t="s">
        <v>232</v>
      </c>
      <c r="AE32" s="29" t="s">
        <v>232</v>
      </c>
      <c r="AF32" s="29" t="s">
        <v>232</v>
      </c>
      <c r="AG32" s="29" t="s">
        <v>232</v>
      </c>
      <c r="AH32" s="29" t="s">
        <v>232</v>
      </c>
      <c r="AI32" s="29" t="s">
        <v>232</v>
      </c>
      <c r="AJ32" s="29" t="s">
        <v>232</v>
      </c>
      <c r="AK32" s="29" t="s">
        <v>232</v>
      </c>
      <c r="AL32" s="29" t="s">
        <v>232</v>
      </c>
      <c r="AM32" s="29" t="s">
        <v>232</v>
      </c>
      <c r="AN32" s="29" t="s">
        <v>232</v>
      </c>
      <c r="AO32" s="29" t="s">
        <v>232</v>
      </c>
      <c r="AP32" s="29" t="s">
        <v>232</v>
      </c>
      <c r="AQ32" s="29">
        <v>90</v>
      </c>
      <c r="AR32" s="29">
        <v>1</v>
      </c>
      <c r="AS32" s="29">
        <v>0.1</v>
      </c>
      <c r="AT32" s="29">
        <v>0</v>
      </c>
      <c r="AU32" s="29">
        <v>0</v>
      </c>
      <c r="AV32" s="29">
        <v>0</v>
      </c>
      <c r="BA32" s="7"/>
      <c r="BB32" s="6"/>
      <c r="BC32" s="30"/>
      <c r="BD32" s="31"/>
    </row>
    <row r="33" spans="1:56" ht="63.75" thickBot="1" x14ac:dyDescent="0.3">
      <c r="A33" s="27">
        <v>31</v>
      </c>
      <c r="B33" s="28" t="s">
        <v>398</v>
      </c>
      <c r="C33" s="29">
        <v>1.22</v>
      </c>
      <c r="D33" s="29">
        <v>1.2</v>
      </c>
      <c r="E33" s="29">
        <v>2.6</v>
      </c>
      <c r="F33" s="29">
        <v>2.6</v>
      </c>
      <c r="G33" s="29">
        <v>2.6</v>
      </c>
      <c r="H33" s="29">
        <v>11.6</v>
      </c>
      <c r="I33" s="29">
        <v>10.8</v>
      </c>
      <c r="J33" s="29">
        <v>3.46</v>
      </c>
      <c r="K33" s="29">
        <v>3.46</v>
      </c>
      <c r="L33" s="29">
        <v>3.46</v>
      </c>
      <c r="M33" s="29">
        <v>5</v>
      </c>
      <c r="N33" s="29">
        <v>5</v>
      </c>
      <c r="O33" s="29">
        <v>8</v>
      </c>
      <c r="P33" s="29">
        <v>8</v>
      </c>
      <c r="Q33" s="29">
        <v>8</v>
      </c>
      <c r="R33" s="29">
        <v>6</v>
      </c>
      <c r="S33" s="29">
        <v>6</v>
      </c>
      <c r="T33" s="29">
        <v>1</v>
      </c>
      <c r="U33" s="29">
        <v>1</v>
      </c>
      <c r="V33" s="29">
        <v>1</v>
      </c>
      <c r="W33" s="29">
        <v>70</v>
      </c>
      <c r="X33" s="29">
        <v>70</v>
      </c>
      <c r="Y33" s="29" t="s">
        <v>232</v>
      </c>
      <c r="Z33" s="29" t="s">
        <v>232</v>
      </c>
      <c r="AA33" s="29" t="s">
        <v>232</v>
      </c>
      <c r="AB33" s="29">
        <v>5</v>
      </c>
      <c r="AC33" s="29">
        <v>1</v>
      </c>
      <c r="AD33" s="29" t="s">
        <v>232</v>
      </c>
      <c r="AE33" s="29" t="s">
        <v>232</v>
      </c>
      <c r="AF33" s="29" t="s">
        <v>232</v>
      </c>
      <c r="AG33" s="29" t="s">
        <v>232</v>
      </c>
      <c r="AH33" s="29" t="s">
        <v>232</v>
      </c>
      <c r="AI33" s="29" t="s">
        <v>232</v>
      </c>
      <c r="AJ33" s="29" t="s">
        <v>232</v>
      </c>
      <c r="AK33" s="29" t="s">
        <v>232</v>
      </c>
      <c r="AL33" s="29" t="s">
        <v>232</v>
      </c>
      <c r="AM33" s="29" t="s">
        <v>232</v>
      </c>
      <c r="AN33" s="29" t="s">
        <v>232</v>
      </c>
      <c r="AO33" s="29" t="s">
        <v>232</v>
      </c>
      <c r="AP33" s="29" t="s">
        <v>232</v>
      </c>
      <c r="AQ33" s="29">
        <v>90</v>
      </c>
      <c r="AR33" s="29">
        <v>73.8</v>
      </c>
      <c r="AS33" s="29">
        <v>0.1</v>
      </c>
      <c r="AT33" s="29">
        <v>0</v>
      </c>
      <c r="AU33" s="29">
        <v>0</v>
      </c>
      <c r="AV33" s="29">
        <v>0</v>
      </c>
      <c r="BA33" s="6"/>
      <c r="BB33" s="6"/>
      <c r="BC33" s="30"/>
      <c r="BD33" s="31"/>
    </row>
    <row r="34" spans="1:56" ht="63.75" thickBot="1" x14ac:dyDescent="0.3">
      <c r="A34" s="27">
        <v>40</v>
      </c>
      <c r="B34" s="28" t="s">
        <v>399</v>
      </c>
      <c r="C34" s="29">
        <v>1.22</v>
      </c>
      <c r="D34" s="29">
        <v>1.2</v>
      </c>
      <c r="E34" s="29">
        <v>2.6</v>
      </c>
      <c r="F34" s="29">
        <v>2.6</v>
      </c>
      <c r="G34" s="29">
        <v>2.6</v>
      </c>
      <c r="H34" s="29">
        <v>11.6</v>
      </c>
      <c r="I34" s="29">
        <v>10.8</v>
      </c>
      <c r="J34" s="29">
        <v>3.46</v>
      </c>
      <c r="K34" s="29">
        <v>3.46</v>
      </c>
      <c r="L34" s="29">
        <v>3.46</v>
      </c>
      <c r="M34" s="29">
        <v>5</v>
      </c>
      <c r="N34" s="29">
        <v>5</v>
      </c>
      <c r="O34" s="29">
        <v>8</v>
      </c>
      <c r="P34" s="29">
        <v>8</v>
      </c>
      <c r="Q34" s="29">
        <v>8</v>
      </c>
      <c r="R34" s="29">
        <v>6</v>
      </c>
      <c r="S34" s="29">
        <v>6</v>
      </c>
      <c r="T34" s="29">
        <v>1</v>
      </c>
      <c r="U34" s="29">
        <v>1</v>
      </c>
      <c r="V34" s="29">
        <v>1</v>
      </c>
      <c r="W34" s="29">
        <v>70</v>
      </c>
      <c r="X34" s="29">
        <v>70</v>
      </c>
      <c r="Y34" s="29" t="s">
        <v>232</v>
      </c>
      <c r="Z34" s="29" t="s">
        <v>232</v>
      </c>
      <c r="AA34" s="29" t="s">
        <v>232</v>
      </c>
      <c r="AB34" s="29">
        <v>5</v>
      </c>
      <c r="AC34" s="29">
        <v>1</v>
      </c>
      <c r="AD34" s="29" t="s">
        <v>232</v>
      </c>
      <c r="AE34" s="29" t="s">
        <v>232</v>
      </c>
      <c r="AF34" s="29" t="s">
        <v>232</v>
      </c>
      <c r="AG34" s="29" t="s">
        <v>232</v>
      </c>
      <c r="AH34" s="29" t="s">
        <v>232</v>
      </c>
      <c r="AI34" s="29" t="s">
        <v>232</v>
      </c>
      <c r="AJ34" s="29" t="s">
        <v>232</v>
      </c>
      <c r="AK34" s="29" t="s">
        <v>232</v>
      </c>
      <c r="AL34" s="29" t="s">
        <v>232</v>
      </c>
      <c r="AM34" s="29" t="s">
        <v>232</v>
      </c>
      <c r="AN34" s="29" t="s">
        <v>232</v>
      </c>
      <c r="AO34" s="29" t="s">
        <v>232</v>
      </c>
      <c r="AP34" s="29" t="s">
        <v>232</v>
      </c>
      <c r="AQ34" s="29">
        <v>100</v>
      </c>
      <c r="AR34" s="29">
        <v>1</v>
      </c>
      <c r="AS34" s="29">
        <v>0.1</v>
      </c>
      <c r="AT34" s="29">
        <v>0</v>
      </c>
      <c r="AU34" s="29">
        <v>0</v>
      </c>
      <c r="AV34" s="29">
        <v>0</v>
      </c>
      <c r="BA34" s="7"/>
      <c r="BB34" s="6"/>
      <c r="BC34" s="30"/>
      <c r="BD34" s="31"/>
    </row>
    <row r="35" spans="1:56" ht="63.75" thickBot="1" x14ac:dyDescent="0.3">
      <c r="A35" s="27">
        <v>49</v>
      </c>
      <c r="B35" s="28" t="s">
        <v>400</v>
      </c>
      <c r="C35" s="29">
        <v>1.22</v>
      </c>
      <c r="D35" s="29">
        <v>1.2</v>
      </c>
      <c r="E35" s="29">
        <v>2.6</v>
      </c>
      <c r="F35" s="29">
        <v>2.6</v>
      </c>
      <c r="G35" s="29">
        <v>2.6</v>
      </c>
      <c r="H35" s="29">
        <v>11.6</v>
      </c>
      <c r="I35" s="29">
        <v>10.8</v>
      </c>
      <c r="J35" s="29">
        <v>3.46</v>
      </c>
      <c r="K35" s="29">
        <v>3.46</v>
      </c>
      <c r="L35" s="29">
        <v>3.46</v>
      </c>
      <c r="M35" s="29">
        <v>5</v>
      </c>
      <c r="N35" s="29">
        <v>5</v>
      </c>
      <c r="O35" s="29">
        <v>8</v>
      </c>
      <c r="P35" s="29">
        <v>8</v>
      </c>
      <c r="Q35" s="29">
        <v>8</v>
      </c>
      <c r="R35" s="29">
        <v>6</v>
      </c>
      <c r="S35" s="29">
        <v>6</v>
      </c>
      <c r="T35" s="29">
        <v>1</v>
      </c>
      <c r="U35" s="29">
        <v>1</v>
      </c>
      <c r="V35" s="29">
        <v>1</v>
      </c>
      <c r="W35" s="29">
        <v>70</v>
      </c>
      <c r="X35" s="29">
        <v>70</v>
      </c>
      <c r="Y35" s="29" t="s">
        <v>232</v>
      </c>
      <c r="Z35" s="29" t="s">
        <v>232</v>
      </c>
      <c r="AA35" s="29" t="s">
        <v>232</v>
      </c>
      <c r="AB35" s="29">
        <v>5</v>
      </c>
      <c r="AC35" s="29">
        <v>1</v>
      </c>
      <c r="AD35" s="29" t="s">
        <v>232</v>
      </c>
      <c r="AE35" s="29" t="s">
        <v>232</v>
      </c>
      <c r="AF35" s="29" t="s">
        <v>232</v>
      </c>
      <c r="AG35" s="29" t="s">
        <v>232</v>
      </c>
      <c r="AH35" s="29" t="s">
        <v>232</v>
      </c>
      <c r="AI35" s="29" t="s">
        <v>232</v>
      </c>
      <c r="AJ35" s="29" t="s">
        <v>232</v>
      </c>
      <c r="AK35" s="29" t="s">
        <v>232</v>
      </c>
      <c r="AL35" s="29" t="s">
        <v>232</v>
      </c>
      <c r="AM35" s="29" t="s">
        <v>232</v>
      </c>
      <c r="AN35" s="29" t="s">
        <v>232</v>
      </c>
      <c r="AO35" s="29" t="s">
        <v>232</v>
      </c>
      <c r="AP35" s="29" t="s">
        <v>232</v>
      </c>
      <c r="AQ35" s="29">
        <v>100</v>
      </c>
      <c r="AR35" s="29">
        <v>82</v>
      </c>
      <c r="AS35" s="29">
        <v>0.1</v>
      </c>
      <c r="AT35" s="29">
        <v>0</v>
      </c>
      <c r="AU35" s="29">
        <v>0</v>
      </c>
      <c r="AV35" s="29">
        <v>0</v>
      </c>
      <c r="BA35" s="7"/>
      <c r="BB35" s="6"/>
      <c r="BC35" s="30"/>
      <c r="BD35" s="31"/>
    </row>
    <row r="36" spans="1:56" ht="63.75" thickBot="1" x14ac:dyDescent="0.3">
      <c r="A36" s="27">
        <v>58</v>
      </c>
      <c r="B36" s="28" t="s">
        <v>401</v>
      </c>
      <c r="C36" s="29">
        <v>1.22</v>
      </c>
      <c r="D36" s="29">
        <v>1.2</v>
      </c>
      <c r="E36" s="29">
        <v>2.6</v>
      </c>
      <c r="F36" s="29">
        <v>2.6</v>
      </c>
      <c r="G36" s="29">
        <v>2.6</v>
      </c>
      <c r="H36" s="29">
        <v>11.6</v>
      </c>
      <c r="I36" s="29">
        <v>10.8</v>
      </c>
      <c r="J36" s="29">
        <v>3.46</v>
      </c>
      <c r="K36" s="29">
        <v>3.46</v>
      </c>
      <c r="L36" s="29">
        <v>3.46</v>
      </c>
      <c r="M36" s="29">
        <v>5</v>
      </c>
      <c r="N36" s="29">
        <v>5</v>
      </c>
      <c r="O36" s="29">
        <v>8</v>
      </c>
      <c r="P36" s="29">
        <v>8</v>
      </c>
      <c r="Q36" s="29">
        <v>8</v>
      </c>
      <c r="R36" s="29">
        <v>6</v>
      </c>
      <c r="S36" s="29">
        <v>6</v>
      </c>
      <c r="T36" s="29">
        <v>1</v>
      </c>
      <c r="U36" s="29">
        <v>1</v>
      </c>
      <c r="V36" s="29">
        <v>1</v>
      </c>
      <c r="W36" s="29">
        <v>70</v>
      </c>
      <c r="X36" s="29">
        <v>70</v>
      </c>
      <c r="Y36" s="29" t="s">
        <v>232</v>
      </c>
      <c r="Z36" s="29" t="s">
        <v>232</v>
      </c>
      <c r="AA36" s="29" t="s">
        <v>232</v>
      </c>
      <c r="AB36" s="29">
        <v>5</v>
      </c>
      <c r="AC36" s="29">
        <v>1</v>
      </c>
      <c r="AD36" s="29" t="s">
        <v>232</v>
      </c>
      <c r="AE36" s="29" t="s">
        <v>232</v>
      </c>
      <c r="AF36" s="29" t="s">
        <v>232</v>
      </c>
      <c r="AG36" s="29" t="s">
        <v>232</v>
      </c>
      <c r="AH36" s="29" t="s">
        <v>232</v>
      </c>
      <c r="AI36" s="29" t="s">
        <v>232</v>
      </c>
      <c r="AJ36" s="29" t="s">
        <v>232</v>
      </c>
      <c r="AK36" s="29" t="s">
        <v>232</v>
      </c>
      <c r="AL36" s="29" t="s">
        <v>232</v>
      </c>
      <c r="AM36" s="29" t="s">
        <v>232</v>
      </c>
      <c r="AN36" s="29" t="s">
        <v>232</v>
      </c>
      <c r="AO36" s="29" t="s">
        <v>232</v>
      </c>
      <c r="AP36" s="29" t="s">
        <v>232</v>
      </c>
      <c r="AQ36" s="29">
        <v>180</v>
      </c>
      <c r="AR36" s="29">
        <v>1</v>
      </c>
      <c r="AS36" s="29">
        <v>0.1</v>
      </c>
      <c r="AT36" s="29">
        <v>0</v>
      </c>
      <c r="AU36" s="29">
        <v>0</v>
      </c>
      <c r="AV36" s="29">
        <v>0</v>
      </c>
      <c r="BA36" s="7"/>
      <c r="BB36" s="6"/>
      <c r="BC36" s="30"/>
      <c r="BD36" s="31"/>
    </row>
    <row r="37" spans="1:56" ht="63.75" thickBot="1" x14ac:dyDescent="0.3">
      <c r="A37" s="27">
        <v>67</v>
      </c>
      <c r="B37" s="28" t="s">
        <v>402</v>
      </c>
      <c r="C37" s="29">
        <v>1.22</v>
      </c>
      <c r="D37" s="29">
        <v>1.2</v>
      </c>
      <c r="E37" s="29">
        <v>2.6</v>
      </c>
      <c r="F37" s="29">
        <v>2.6</v>
      </c>
      <c r="G37" s="29">
        <v>2.6</v>
      </c>
      <c r="H37" s="29">
        <v>11.6</v>
      </c>
      <c r="I37" s="29">
        <v>10.8</v>
      </c>
      <c r="J37" s="29">
        <v>3.46</v>
      </c>
      <c r="K37" s="29">
        <v>3.46</v>
      </c>
      <c r="L37" s="29">
        <v>3.46</v>
      </c>
      <c r="M37" s="29">
        <v>5</v>
      </c>
      <c r="N37" s="29">
        <v>5</v>
      </c>
      <c r="O37" s="29">
        <v>8</v>
      </c>
      <c r="P37" s="29">
        <v>8</v>
      </c>
      <c r="Q37" s="29">
        <v>8</v>
      </c>
      <c r="R37" s="29">
        <v>6</v>
      </c>
      <c r="S37" s="29">
        <v>6</v>
      </c>
      <c r="T37" s="29">
        <v>1</v>
      </c>
      <c r="U37" s="29">
        <v>1</v>
      </c>
      <c r="V37" s="29">
        <v>1</v>
      </c>
      <c r="W37" s="29">
        <v>70</v>
      </c>
      <c r="X37" s="29">
        <v>70</v>
      </c>
      <c r="Y37" s="29" t="s">
        <v>232</v>
      </c>
      <c r="Z37" s="29" t="s">
        <v>232</v>
      </c>
      <c r="AA37" s="29" t="s">
        <v>232</v>
      </c>
      <c r="AB37" s="29">
        <v>5</v>
      </c>
      <c r="AC37" s="29">
        <v>1</v>
      </c>
      <c r="AD37" s="29" t="s">
        <v>232</v>
      </c>
      <c r="AE37" s="29" t="s">
        <v>232</v>
      </c>
      <c r="AF37" s="29" t="s">
        <v>232</v>
      </c>
      <c r="AG37" s="29" t="s">
        <v>232</v>
      </c>
      <c r="AH37" s="29" t="s">
        <v>232</v>
      </c>
      <c r="AI37" s="29" t="s">
        <v>232</v>
      </c>
      <c r="AJ37" s="29" t="s">
        <v>232</v>
      </c>
      <c r="AK37" s="29" t="s">
        <v>232</v>
      </c>
      <c r="AL37" s="29" t="s">
        <v>232</v>
      </c>
      <c r="AM37" s="29" t="s">
        <v>232</v>
      </c>
      <c r="AN37" s="29" t="s">
        <v>232</v>
      </c>
      <c r="AO37" s="29" t="s">
        <v>232</v>
      </c>
      <c r="AP37" s="29" t="s">
        <v>232</v>
      </c>
      <c r="AQ37" s="29">
        <v>180</v>
      </c>
      <c r="AR37" s="29">
        <v>106.6</v>
      </c>
      <c r="AS37" s="29">
        <v>0.1</v>
      </c>
      <c r="AT37" s="29">
        <v>0</v>
      </c>
      <c r="AU37" s="29">
        <v>0</v>
      </c>
      <c r="AV37" s="29">
        <v>0</v>
      </c>
      <c r="BA37" s="6"/>
      <c r="BB37" s="6"/>
      <c r="BC37" s="30"/>
      <c r="BD37" s="31"/>
    </row>
    <row r="38" spans="1:56" ht="63.75" thickBot="1" x14ac:dyDescent="0.3">
      <c r="A38" s="27">
        <v>76</v>
      </c>
      <c r="B38" s="28" t="s">
        <v>403</v>
      </c>
      <c r="C38" s="29">
        <v>1.22</v>
      </c>
      <c r="D38" s="29">
        <v>1.2</v>
      </c>
      <c r="E38" s="29">
        <v>2.6</v>
      </c>
      <c r="F38" s="29">
        <v>2.6</v>
      </c>
      <c r="G38" s="29">
        <v>2.6</v>
      </c>
      <c r="H38" s="29">
        <v>11.6</v>
      </c>
      <c r="I38" s="29">
        <v>10.8</v>
      </c>
      <c r="J38" s="29">
        <v>3.46</v>
      </c>
      <c r="K38" s="29">
        <v>3.46</v>
      </c>
      <c r="L38" s="29">
        <v>3.46</v>
      </c>
      <c r="M38" s="29">
        <v>5</v>
      </c>
      <c r="N38" s="29">
        <v>5</v>
      </c>
      <c r="O38" s="29">
        <v>8</v>
      </c>
      <c r="P38" s="29">
        <v>8</v>
      </c>
      <c r="Q38" s="29">
        <v>8</v>
      </c>
      <c r="R38" s="29">
        <v>6</v>
      </c>
      <c r="S38" s="29">
        <v>6</v>
      </c>
      <c r="T38" s="29">
        <v>1</v>
      </c>
      <c r="U38" s="29">
        <v>1</v>
      </c>
      <c r="V38" s="29">
        <v>1</v>
      </c>
      <c r="W38" s="29">
        <v>70</v>
      </c>
      <c r="X38" s="29">
        <v>70</v>
      </c>
      <c r="Y38" s="29" t="s">
        <v>232</v>
      </c>
      <c r="Z38" s="29" t="s">
        <v>232</v>
      </c>
      <c r="AA38" s="29" t="s">
        <v>232</v>
      </c>
      <c r="AB38" s="29">
        <v>5</v>
      </c>
      <c r="AC38" s="29">
        <v>1</v>
      </c>
      <c r="AD38" s="29" t="s">
        <v>232</v>
      </c>
      <c r="AE38" s="29" t="s">
        <v>232</v>
      </c>
      <c r="AF38" s="29" t="s">
        <v>232</v>
      </c>
      <c r="AG38" s="29" t="s">
        <v>232</v>
      </c>
      <c r="AH38" s="29" t="s">
        <v>232</v>
      </c>
      <c r="AI38" s="29" t="s">
        <v>232</v>
      </c>
      <c r="AJ38" s="29" t="s">
        <v>232</v>
      </c>
      <c r="AK38" s="29" t="s">
        <v>232</v>
      </c>
      <c r="AL38" s="29" t="s">
        <v>232</v>
      </c>
      <c r="AM38" s="29" t="s">
        <v>232</v>
      </c>
      <c r="AN38" s="29" t="s">
        <v>232</v>
      </c>
      <c r="AO38" s="29" t="s">
        <v>232</v>
      </c>
      <c r="AP38" s="29" t="s">
        <v>232</v>
      </c>
      <c r="AQ38" s="29">
        <v>264</v>
      </c>
      <c r="AR38" s="29">
        <v>1</v>
      </c>
      <c r="AS38" s="29">
        <v>0.1</v>
      </c>
      <c r="AT38" s="29">
        <v>0</v>
      </c>
      <c r="AU38" s="29">
        <v>0</v>
      </c>
      <c r="AV38" s="29">
        <v>0</v>
      </c>
      <c r="BA38" s="7"/>
      <c r="BB38" s="6"/>
      <c r="BC38" s="30"/>
      <c r="BD38" s="31"/>
    </row>
    <row r="39" spans="1:56" ht="63.75" thickBot="1" x14ac:dyDescent="0.3">
      <c r="A39" s="27">
        <v>85</v>
      </c>
      <c r="B39" s="28" t="s">
        <v>404</v>
      </c>
      <c r="C39" s="29">
        <v>1.22</v>
      </c>
      <c r="D39" s="29">
        <v>1.2</v>
      </c>
      <c r="E39" s="29">
        <v>2.6</v>
      </c>
      <c r="F39" s="29">
        <v>2.6</v>
      </c>
      <c r="G39" s="29">
        <v>2.6</v>
      </c>
      <c r="H39" s="29">
        <v>11.6</v>
      </c>
      <c r="I39" s="29">
        <v>10.8</v>
      </c>
      <c r="J39" s="29">
        <v>3.46</v>
      </c>
      <c r="K39" s="29">
        <v>3.46</v>
      </c>
      <c r="L39" s="29">
        <v>3.46</v>
      </c>
      <c r="M39" s="29">
        <v>5</v>
      </c>
      <c r="N39" s="29">
        <v>5</v>
      </c>
      <c r="O39" s="29">
        <v>8</v>
      </c>
      <c r="P39" s="29">
        <v>8</v>
      </c>
      <c r="Q39" s="29">
        <v>8</v>
      </c>
      <c r="R39" s="29">
        <v>6</v>
      </c>
      <c r="S39" s="29">
        <v>6</v>
      </c>
      <c r="T39" s="29">
        <v>1</v>
      </c>
      <c r="U39" s="29">
        <v>1</v>
      </c>
      <c r="V39" s="29">
        <v>1</v>
      </c>
      <c r="W39" s="29">
        <v>70</v>
      </c>
      <c r="X39" s="29">
        <v>70</v>
      </c>
      <c r="Y39" s="29" t="s">
        <v>232</v>
      </c>
      <c r="Z39" s="29" t="s">
        <v>232</v>
      </c>
      <c r="AA39" s="29" t="s">
        <v>232</v>
      </c>
      <c r="AB39" s="29">
        <v>5</v>
      </c>
      <c r="AC39" s="29">
        <v>1</v>
      </c>
      <c r="AD39" s="29" t="s">
        <v>232</v>
      </c>
      <c r="AE39" s="29" t="s">
        <v>232</v>
      </c>
      <c r="AF39" s="29" t="s">
        <v>232</v>
      </c>
      <c r="AG39" s="29" t="s">
        <v>232</v>
      </c>
      <c r="AH39" s="29" t="s">
        <v>232</v>
      </c>
      <c r="AI39" s="29" t="s">
        <v>232</v>
      </c>
      <c r="AJ39" s="29" t="s">
        <v>232</v>
      </c>
      <c r="AK39" s="29" t="s">
        <v>232</v>
      </c>
      <c r="AL39" s="29" t="s">
        <v>232</v>
      </c>
      <c r="AM39" s="29" t="s">
        <v>232</v>
      </c>
      <c r="AN39" s="29" t="s">
        <v>232</v>
      </c>
      <c r="AO39" s="29" t="s">
        <v>232</v>
      </c>
      <c r="AP39" s="29" t="s">
        <v>232</v>
      </c>
      <c r="AQ39" s="29">
        <v>264</v>
      </c>
      <c r="AR39" s="29">
        <v>104.1</v>
      </c>
      <c r="AS39" s="29">
        <v>2.5</v>
      </c>
      <c r="AT39" s="29">
        <v>0</v>
      </c>
      <c r="AU39" s="29">
        <v>0</v>
      </c>
      <c r="AV39" s="29">
        <v>0</v>
      </c>
      <c r="BA39" s="6"/>
      <c r="BB39" s="6"/>
      <c r="BC39" s="30"/>
      <c r="BD39" s="31"/>
    </row>
    <row r="40" spans="1:56" ht="63.75" thickBot="1" x14ac:dyDescent="0.3">
      <c r="A40" s="27">
        <v>95</v>
      </c>
      <c r="B40" s="28" t="s">
        <v>405</v>
      </c>
      <c r="C40" s="29">
        <v>1.22</v>
      </c>
      <c r="D40" s="29">
        <v>1.2</v>
      </c>
      <c r="E40" s="29">
        <v>2.6</v>
      </c>
      <c r="F40" s="29">
        <v>2.6</v>
      </c>
      <c r="G40" s="29">
        <v>2.6</v>
      </c>
      <c r="H40" s="29">
        <v>11.6</v>
      </c>
      <c r="I40" s="29">
        <v>10.8</v>
      </c>
      <c r="J40" s="29">
        <v>3.46</v>
      </c>
      <c r="K40" s="29">
        <v>3.46</v>
      </c>
      <c r="L40" s="29">
        <v>3.46</v>
      </c>
      <c r="M40" s="29">
        <v>5</v>
      </c>
      <c r="N40" s="29">
        <v>5</v>
      </c>
      <c r="O40" s="29">
        <v>8</v>
      </c>
      <c r="P40" s="29">
        <v>8</v>
      </c>
      <c r="Q40" s="29">
        <v>8</v>
      </c>
      <c r="R40" s="29">
        <v>6</v>
      </c>
      <c r="S40" s="29">
        <v>6</v>
      </c>
      <c r="T40" s="29">
        <v>1</v>
      </c>
      <c r="U40" s="29">
        <v>1</v>
      </c>
      <c r="V40" s="29">
        <v>1</v>
      </c>
      <c r="W40" s="29">
        <v>70</v>
      </c>
      <c r="X40" s="29">
        <v>70</v>
      </c>
      <c r="Y40" s="29" t="s">
        <v>232</v>
      </c>
      <c r="Z40" s="29" t="s">
        <v>232</v>
      </c>
      <c r="AA40" s="29" t="s">
        <v>232</v>
      </c>
      <c r="AB40" s="29">
        <v>5</v>
      </c>
      <c r="AC40" s="29">
        <v>1</v>
      </c>
      <c r="AD40" s="29" t="s">
        <v>232</v>
      </c>
      <c r="AE40" s="29" t="s">
        <v>232</v>
      </c>
      <c r="AF40" s="29" t="s">
        <v>232</v>
      </c>
      <c r="AG40" s="29" t="s">
        <v>232</v>
      </c>
      <c r="AH40" s="29" t="s">
        <v>232</v>
      </c>
      <c r="AI40" s="29" t="s">
        <v>232</v>
      </c>
      <c r="AJ40" s="29" t="s">
        <v>232</v>
      </c>
      <c r="AK40" s="29" t="s">
        <v>232</v>
      </c>
      <c r="AL40" s="29" t="s">
        <v>232</v>
      </c>
      <c r="AM40" s="29" t="s">
        <v>232</v>
      </c>
      <c r="AN40" s="29" t="s">
        <v>232</v>
      </c>
      <c r="AO40" s="29" t="s">
        <v>232</v>
      </c>
      <c r="AP40" s="29" t="s">
        <v>232</v>
      </c>
      <c r="AQ40" s="29">
        <v>164</v>
      </c>
      <c r="AR40" s="29">
        <v>1</v>
      </c>
      <c r="AS40" s="29">
        <v>0.1</v>
      </c>
      <c r="AT40" s="29">
        <v>0</v>
      </c>
      <c r="AU40" s="29">
        <v>0</v>
      </c>
      <c r="AV40" s="29">
        <v>0</v>
      </c>
      <c r="BA40" s="7"/>
      <c r="BB40" s="6"/>
      <c r="BC40" s="30"/>
      <c r="BD40" s="31"/>
    </row>
    <row r="41" spans="1:56" ht="63.75" thickBot="1" x14ac:dyDescent="0.3">
      <c r="A41" s="27">
        <v>104</v>
      </c>
      <c r="B41" s="28" t="s">
        <v>406</v>
      </c>
      <c r="C41" s="29">
        <v>1.22</v>
      </c>
      <c r="D41" s="29">
        <v>1.2</v>
      </c>
      <c r="E41" s="29">
        <v>2.6</v>
      </c>
      <c r="F41" s="29">
        <v>2.6</v>
      </c>
      <c r="G41" s="29">
        <v>2.6</v>
      </c>
      <c r="H41" s="29">
        <v>11.6</v>
      </c>
      <c r="I41" s="29">
        <v>10.8</v>
      </c>
      <c r="J41" s="29">
        <v>3.46</v>
      </c>
      <c r="K41" s="29">
        <v>3.46</v>
      </c>
      <c r="L41" s="29">
        <v>3.46</v>
      </c>
      <c r="M41" s="29">
        <v>5</v>
      </c>
      <c r="N41" s="29">
        <v>5</v>
      </c>
      <c r="O41" s="29">
        <v>8</v>
      </c>
      <c r="P41" s="29">
        <v>8</v>
      </c>
      <c r="Q41" s="29">
        <v>8</v>
      </c>
      <c r="R41" s="29">
        <v>6</v>
      </c>
      <c r="S41" s="29">
        <v>6</v>
      </c>
      <c r="T41" s="29">
        <v>1</v>
      </c>
      <c r="U41" s="29">
        <v>1</v>
      </c>
      <c r="V41" s="29">
        <v>1</v>
      </c>
      <c r="W41" s="29">
        <v>70</v>
      </c>
      <c r="X41" s="29">
        <v>70</v>
      </c>
      <c r="Y41" s="29" t="s">
        <v>232</v>
      </c>
      <c r="Z41" s="29" t="s">
        <v>232</v>
      </c>
      <c r="AA41" s="29" t="s">
        <v>232</v>
      </c>
      <c r="AB41" s="29">
        <v>5</v>
      </c>
      <c r="AC41" s="29">
        <v>1</v>
      </c>
      <c r="AD41" s="29" t="s">
        <v>232</v>
      </c>
      <c r="AE41" s="29" t="s">
        <v>232</v>
      </c>
      <c r="AF41" s="29" t="s">
        <v>232</v>
      </c>
      <c r="AG41" s="29" t="s">
        <v>232</v>
      </c>
      <c r="AH41" s="29" t="s">
        <v>232</v>
      </c>
      <c r="AI41" s="29" t="s">
        <v>232</v>
      </c>
      <c r="AJ41" s="29" t="s">
        <v>232</v>
      </c>
      <c r="AK41" s="29" t="s">
        <v>232</v>
      </c>
      <c r="AL41" s="29" t="s">
        <v>232</v>
      </c>
      <c r="AM41" s="29" t="s">
        <v>232</v>
      </c>
      <c r="AN41" s="29" t="s">
        <v>232</v>
      </c>
      <c r="AO41" s="29" t="s">
        <v>232</v>
      </c>
      <c r="AP41" s="29" t="s">
        <v>232</v>
      </c>
      <c r="AQ41" s="29">
        <v>164</v>
      </c>
      <c r="AR41" s="29">
        <v>106.6</v>
      </c>
      <c r="AS41" s="29">
        <v>0.1</v>
      </c>
      <c r="AT41" s="29">
        <v>0</v>
      </c>
      <c r="AU41" s="29">
        <v>0</v>
      </c>
      <c r="AV41" s="29">
        <v>0</v>
      </c>
      <c r="BA41" s="6"/>
      <c r="BB41" s="6"/>
      <c r="BC41" s="30"/>
      <c r="BD41" s="31"/>
    </row>
    <row r="42" spans="1:56" ht="63.75" thickBot="1" x14ac:dyDescent="0.3">
      <c r="A42" s="27">
        <v>113</v>
      </c>
      <c r="B42" s="28" t="s">
        <v>407</v>
      </c>
      <c r="C42" s="29">
        <v>1.22</v>
      </c>
      <c r="D42" s="29">
        <v>1.2</v>
      </c>
      <c r="E42" s="29">
        <v>2.6</v>
      </c>
      <c r="F42" s="29">
        <v>2.6</v>
      </c>
      <c r="G42" s="29">
        <v>2.6</v>
      </c>
      <c r="H42" s="29">
        <v>11.6</v>
      </c>
      <c r="I42" s="29">
        <v>10.8</v>
      </c>
      <c r="J42" s="29">
        <v>3.46</v>
      </c>
      <c r="K42" s="29">
        <v>3.46</v>
      </c>
      <c r="L42" s="29">
        <v>3.46</v>
      </c>
      <c r="M42" s="29">
        <v>5</v>
      </c>
      <c r="N42" s="29">
        <v>5</v>
      </c>
      <c r="O42" s="29">
        <v>8</v>
      </c>
      <c r="P42" s="29">
        <v>8</v>
      </c>
      <c r="Q42" s="29">
        <v>8</v>
      </c>
      <c r="R42" s="29">
        <v>6</v>
      </c>
      <c r="S42" s="29">
        <v>6</v>
      </c>
      <c r="T42" s="29">
        <v>1</v>
      </c>
      <c r="U42" s="29">
        <v>1</v>
      </c>
      <c r="V42" s="29">
        <v>1</v>
      </c>
      <c r="W42" s="29">
        <v>70</v>
      </c>
      <c r="X42" s="29">
        <v>70</v>
      </c>
      <c r="Y42" s="29" t="s">
        <v>232</v>
      </c>
      <c r="Z42" s="29" t="s">
        <v>232</v>
      </c>
      <c r="AA42" s="29" t="s">
        <v>232</v>
      </c>
      <c r="AB42" s="29">
        <v>5</v>
      </c>
      <c r="AC42" s="29">
        <v>1</v>
      </c>
      <c r="AD42" s="29" t="s">
        <v>232</v>
      </c>
      <c r="AE42" s="29" t="s">
        <v>232</v>
      </c>
      <c r="AF42" s="29" t="s">
        <v>232</v>
      </c>
      <c r="AG42" s="29" t="s">
        <v>232</v>
      </c>
      <c r="AH42" s="29" t="s">
        <v>232</v>
      </c>
      <c r="AI42" s="29" t="s">
        <v>232</v>
      </c>
      <c r="AJ42" s="29" t="s">
        <v>232</v>
      </c>
      <c r="AK42" s="29" t="s">
        <v>232</v>
      </c>
      <c r="AL42" s="29" t="s">
        <v>232</v>
      </c>
      <c r="AM42" s="29" t="s">
        <v>232</v>
      </c>
      <c r="AN42" s="29" t="s">
        <v>232</v>
      </c>
      <c r="AO42" s="29" t="s">
        <v>232</v>
      </c>
      <c r="AP42" s="29" t="s">
        <v>232</v>
      </c>
      <c r="AQ42" s="29">
        <v>180</v>
      </c>
      <c r="AR42" s="29">
        <v>1</v>
      </c>
      <c r="AS42" s="29">
        <v>0.1</v>
      </c>
      <c r="AT42" s="29">
        <v>0</v>
      </c>
      <c r="AU42" s="29">
        <v>0</v>
      </c>
      <c r="AV42" s="29">
        <v>0</v>
      </c>
      <c r="BA42" s="7"/>
      <c r="BB42" s="6"/>
      <c r="BC42" s="30"/>
      <c r="BD42" s="31"/>
    </row>
    <row r="43" spans="1:56" ht="63.75" thickBot="1" x14ac:dyDescent="0.3">
      <c r="A43" s="27">
        <v>122</v>
      </c>
      <c r="B43" s="28" t="s">
        <v>408</v>
      </c>
      <c r="C43" s="29">
        <v>1.22</v>
      </c>
      <c r="D43" s="29">
        <v>1.2</v>
      </c>
      <c r="E43" s="29">
        <v>2.6</v>
      </c>
      <c r="F43" s="29">
        <v>2.6</v>
      </c>
      <c r="G43" s="29">
        <v>2.6</v>
      </c>
      <c r="H43" s="29">
        <v>11.6</v>
      </c>
      <c r="I43" s="29">
        <v>10.8</v>
      </c>
      <c r="J43" s="29">
        <v>3.46</v>
      </c>
      <c r="K43" s="29">
        <v>3.46</v>
      </c>
      <c r="L43" s="29">
        <v>3.46</v>
      </c>
      <c r="M43" s="29">
        <v>5</v>
      </c>
      <c r="N43" s="29">
        <v>5</v>
      </c>
      <c r="O43" s="29">
        <v>8</v>
      </c>
      <c r="P43" s="29">
        <v>8</v>
      </c>
      <c r="Q43" s="29">
        <v>8</v>
      </c>
      <c r="R43" s="29">
        <v>6</v>
      </c>
      <c r="S43" s="29">
        <v>6</v>
      </c>
      <c r="T43" s="29">
        <v>1</v>
      </c>
      <c r="U43" s="29">
        <v>1</v>
      </c>
      <c r="V43" s="29">
        <v>1</v>
      </c>
      <c r="W43" s="29">
        <v>70</v>
      </c>
      <c r="X43" s="29">
        <v>70</v>
      </c>
      <c r="Y43" s="29" t="s">
        <v>232</v>
      </c>
      <c r="Z43" s="29" t="s">
        <v>232</v>
      </c>
      <c r="AA43" s="29" t="s">
        <v>232</v>
      </c>
      <c r="AB43" s="29">
        <v>5</v>
      </c>
      <c r="AC43" s="29">
        <v>1</v>
      </c>
      <c r="AD43" s="29" t="s">
        <v>232</v>
      </c>
      <c r="AE43" s="29" t="s">
        <v>232</v>
      </c>
      <c r="AF43" s="29" t="s">
        <v>232</v>
      </c>
      <c r="AG43" s="29" t="s">
        <v>232</v>
      </c>
      <c r="AH43" s="29" t="s">
        <v>232</v>
      </c>
      <c r="AI43" s="29" t="s">
        <v>232</v>
      </c>
      <c r="AJ43" s="29" t="s">
        <v>232</v>
      </c>
      <c r="AK43" s="29" t="s">
        <v>232</v>
      </c>
      <c r="AL43" s="29" t="s">
        <v>232</v>
      </c>
      <c r="AM43" s="29" t="s">
        <v>232</v>
      </c>
      <c r="AN43" s="29" t="s">
        <v>232</v>
      </c>
      <c r="AO43" s="29" t="s">
        <v>232</v>
      </c>
      <c r="AP43" s="29" t="s">
        <v>232</v>
      </c>
      <c r="AQ43" s="29">
        <v>180</v>
      </c>
      <c r="AR43" s="29">
        <v>106.6</v>
      </c>
      <c r="AS43" s="29">
        <v>0.1</v>
      </c>
      <c r="AT43" s="29">
        <v>0</v>
      </c>
      <c r="AU43" s="29">
        <v>0</v>
      </c>
      <c r="AV43" s="29">
        <v>0</v>
      </c>
      <c r="BA43" s="6"/>
      <c r="BB43" s="6"/>
      <c r="BC43" s="30"/>
      <c r="BD43" s="31"/>
    </row>
    <row r="44" spans="1:56" ht="63.75" thickBot="1" x14ac:dyDescent="0.3">
      <c r="A44" s="27">
        <v>131</v>
      </c>
      <c r="B44" s="28" t="s">
        <v>409</v>
      </c>
      <c r="C44" s="29">
        <v>1.22</v>
      </c>
      <c r="D44" s="29">
        <v>1.2</v>
      </c>
      <c r="E44" s="29">
        <v>2.6</v>
      </c>
      <c r="F44" s="29">
        <v>2.6</v>
      </c>
      <c r="G44" s="29">
        <v>2.6</v>
      </c>
      <c r="H44" s="29">
        <v>11.6</v>
      </c>
      <c r="I44" s="29">
        <v>10.8</v>
      </c>
      <c r="J44" s="29">
        <v>3.46</v>
      </c>
      <c r="K44" s="29">
        <v>3.46</v>
      </c>
      <c r="L44" s="29">
        <v>3.46</v>
      </c>
      <c r="M44" s="29">
        <v>5</v>
      </c>
      <c r="N44" s="29">
        <v>5</v>
      </c>
      <c r="O44" s="29">
        <v>8</v>
      </c>
      <c r="P44" s="29">
        <v>8</v>
      </c>
      <c r="Q44" s="29">
        <v>8</v>
      </c>
      <c r="R44" s="29">
        <v>6</v>
      </c>
      <c r="S44" s="29">
        <v>6</v>
      </c>
      <c r="T44" s="29">
        <v>1</v>
      </c>
      <c r="U44" s="29">
        <v>1</v>
      </c>
      <c r="V44" s="29">
        <v>1</v>
      </c>
      <c r="W44" s="29">
        <v>70</v>
      </c>
      <c r="X44" s="29">
        <v>70</v>
      </c>
      <c r="Y44" s="29" t="s">
        <v>232</v>
      </c>
      <c r="Z44" s="29" t="s">
        <v>232</v>
      </c>
      <c r="AA44" s="29" t="s">
        <v>232</v>
      </c>
      <c r="AB44" s="29">
        <v>5</v>
      </c>
      <c r="AC44" s="29">
        <v>1</v>
      </c>
      <c r="AD44" s="29" t="s">
        <v>232</v>
      </c>
      <c r="AE44" s="29" t="s">
        <v>232</v>
      </c>
      <c r="AF44" s="29" t="s">
        <v>232</v>
      </c>
      <c r="AG44" s="29" t="s">
        <v>232</v>
      </c>
      <c r="AH44" s="29" t="s">
        <v>232</v>
      </c>
      <c r="AI44" s="29" t="s">
        <v>232</v>
      </c>
      <c r="AJ44" s="29" t="s">
        <v>232</v>
      </c>
      <c r="AK44" s="29" t="s">
        <v>232</v>
      </c>
      <c r="AL44" s="29" t="s">
        <v>232</v>
      </c>
      <c r="AM44" s="29" t="s">
        <v>232</v>
      </c>
      <c r="AN44" s="29" t="s">
        <v>232</v>
      </c>
      <c r="AO44" s="29" t="s">
        <v>232</v>
      </c>
      <c r="AP44" s="29" t="s">
        <v>232</v>
      </c>
      <c r="AQ44" s="29">
        <v>300</v>
      </c>
      <c r="AR44" s="29">
        <v>1</v>
      </c>
      <c r="AS44" s="29">
        <v>0.1</v>
      </c>
      <c r="AT44" s="29">
        <v>0</v>
      </c>
      <c r="AU44" s="29">
        <v>0</v>
      </c>
      <c r="AV44" s="29">
        <v>0</v>
      </c>
      <c r="BA44" s="7"/>
      <c r="BB44" s="6"/>
      <c r="BC44" s="30"/>
      <c r="BD44" s="31"/>
    </row>
    <row r="45" spans="1:56" ht="63.75" thickBot="1" x14ac:dyDescent="0.3">
      <c r="A45" s="27">
        <v>140</v>
      </c>
      <c r="B45" s="28" t="s">
        <v>410</v>
      </c>
      <c r="C45" s="29">
        <v>1.22</v>
      </c>
      <c r="D45" s="29">
        <v>1.2</v>
      </c>
      <c r="E45" s="29">
        <v>2.6</v>
      </c>
      <c r="F45" s="29">
        <v>2.6</v>
      </c>
      <c r="G45" s="29">
        <v>2.6</v>
      </c>
      <c r="H45" s="29">
        <v>11.6</v>
      </c>
      <c r="I45" s="29">
        <v>10.8</v>
      </c>
      <c r="J45" s="29">
        <v>3.46</v>
      </c>
      <c r="K45" s="29">
        <v>3.46</v>
      </c>
      <c r="L45" s="29">
        <v>3.46</v>
      </c>
      <c r="M45" s="29">
        <v>5</v>
      </c>
      <c r="N45" s="29">
        <v>5</v>
      </c>
      <c r="O45" s="29">
        <v>8</v>
      </c>
      <c r="P45" s="29">
        <v>8</v>
      </c>
      <c r="Q45" s="29">
        <v>8</v>
      </c>
      <c r="R45" s="29">
        <v>6</v>
      </c>
      <c r="S45" s="29">
        <v>6</v>
      </c>
      <c r="T45" s="29">
        <v>1</v>
      </c>
      <c r="U45" s="29">
        <v>1</v>
      </c>
      <c r="V45" s="29">
        <v>1</v>
      </c>
      <c r="W45" s="29">
        <v>70</v>
      </c>
      <c r="X45" s="29">
        <v>70</v>
      </c>
      <c r="Y45" s="29" t="s">
        <v>232</v>
      </c>
      <c r="Z45" s="29" t="s">
        <v>232</v>
      </c>
      <c r="AA45" s="29" t="s">
        <v>232</v>
      </c>
      <c r="AB45" s="29">
        <v>5</v>
      </c>
      <c r="AC45" s="29">
        <v>1</v>
      </c>
      <c r="AD45" s="29" t="s">
        <v>232</v>
      </c>
      <c r="AE45" s="29" t="s">
        <v>232</v>
      </c>
      <c r="AF45" s="29" t="s">
        <v>232</v>
      </c>
      <c r="AG45" s="29" t="s">
        <v>232</v>
      </c>
      <c r="AH45" s="29" t="s">
        <v>232</v>
      </c>
      <c r="AI45" s="29" t="s">
        <v>232</v>
      </c>
      <c r="AJ45" s="29" t="s">
        <v>232</v>
      </c>
      <c r="AK45" s="29" t="s">
        <v>232</v>
      </c>
      <c r="AL45" s="29" t="s">
        <v>232</v>
      </c>
      <c r="AM45" s="29" t="s">
        <v>232</v>
      </c>
      <c r="AN45" s="29" t="s">
        <v>232</v>
      </c>
      <c r="AO45" s="29" t="s">
        <v>232</v>
      </c>
      <c r="AP45" s="29" t="s">
        <v>232</v>
      </c>
      <c r="AQ45" s="29">
        <v>300</v>
      </c>
      <c r="AR45" s="29">
        <v>106.6</v>
      </c>
      <c r="AS45" s="29">
        <v>0.1</v>
      </c>
      <c r="AT45" s="29">
        <v>0</v>
      </c>
      <c r="AU45" s="29">
        <v>0</v>
      </c>
      <c r="AV45" s="29">
        <v>0</v>
      </c>
      <c r="BA45" s="6"/>
      <c r="BB45" s="6"/>
      <c r="BC45" s="30"/>
      <c r="BD45" s="31"/>
    </row>
    <row r="46" spans="1:56" ht="63.75" thickBot="1" x14ac:dyDescent="0.3">
      <c r="A46" s="27">
        <v>157</v>
      </c>
      <c r="B46" s="28" t="s">
        <v>397</v>
      </c>
      <c r="C46" s="29">
        <v>1.22</v>
      </c>
      <c r="D46" s="29">
        <v>1.2</v>
      </c>
      <c r="E46" s="29">
        <v>2.6</v>
      </c>
      <c r="F46" s="29">
        <v>2.6</v>
      </c>
      <c r="G46" s="29">
        <v>2.6</v>
      </c>
      <c r="H46" s="29">
        <v>11.6</v>
      </c>
      <c r="I46" s="29">
        <v>10.8</v>
      </c>
      <c r="J46" s="29">
        <v>3.46</v>
      </c>
      <c r="K46" s="29">
        <v>3.46</v>
      </c>
      <c r="L46" s="29">
        <v>3.46</v>
      </c>
      <c r="M46" s="29">
        <v>5</v>
      </c>
      <c r="N46" s="29">
        <v>5</v>
      </c>
      <c r="O46" s="29">
        <v>8</v>
      </c>
      <c r="P46" s="29">
        <v>8</v>
      </c>
      <c r="Q46" s="29">
        <v>8</v>
      </c>
      <c r="R46" s="29">
        <v>6</v>
      </c>
      <c r="S46" s="29">
        <v>6</v>
      </c>
      <c r="T46" s="29">
        <v>1</v>
      </c>
      <c r="U46" s="29">
        <v>1</v>
      </c>
      <c r="V46" s="29">
        <v>1</v>
      </c>
      <c r="W46" s="29">
        <v>70</v>
      </c>
      <c r="X46" s="29">
        <v>70</v>
      </c>
      <c r="Y46" s="29" t="s">
        <v>232</v>
      </c>
      <c r="Z46" s="29" t="s">
        <v>232</v>
      </c>
      <c r="AA46" s="29" t="s">
        <v>232</v>
      </c>
      <c r="AB46" s="29">
        <v>5</v>
      </c>
      <c r="AC46" s="29">
        <v>1</v>
      </c>
      <c r="AD46" s="29" t="s">
        <v>232</v>
      </c>
      <c r="AE46" s="29" t="s">
        <v>232</v>
      </c>
      <c r="AF46" s="29" t="s">
        <v>232</v>
      </c>
      <c r="AG46" s="29" t="s">
        <v>232</v>
      </c>
      <c r="AH46" s="29" t="s">
        <v>232</v>
      </c>
      <c r="AI46" s="29" t="s">
        <v>232</v>
      </c>
      <c r="AJ46" s="29" t="s">
        <v>232</v>
      </c>
      <c r="AK46" s="29" t="s">
        <v>232</v>
      </c>
      <c r="AL46" s="29" t="s">
        <v>232</v>
      </c>
      <c r="AM46" s="29" t="s">
        <v>232</v>
      </c>
      <c r="AN46" s="29" t="s">
        <v>232</v>
      </c>
      <c r="AO46" s="29" t="s">
        <v>232</v>
      </c>
      <c r="AP46" s="29" t="s">
        <v>232</v>
      </c>
      <c r="AQ46" s="29">
        <v>90</v>
      </c>
      <c r="AR46" s="29">
        <v>1</v>
      </c>
      <c r="AS46" s="29">
        <v>0.1</v>
      </c>
      <c r="AT46" s="29">
        <v>0</v>
      </c>
      <c r="AU46" s="29">
        <v>0</v>
      </c>
      <c r="AV46" s="29">
        <v>0</v>
      </c>
      <c r="AZ46" s="7"/>
      <c r="BA46" s="6"/>
      <c r="BB46" s="30"/>
      <c r="BC46" s="30"/>
    </row>
    <row r="47" spans="1:56" ht="63.75" thickBot="1" x14ac:dyDescent="0.3">
      <c r="A47" s="27">
        <v>183</v>
      </c>
      <c r="B47" s="28" t="s">
        <v>398</v>
      </c>
      <c r="C47" s="29">
        <v>1.22</v>
      </c>
      <c r="D47" s="29">
        <v>1.2</v>
      </c>
      <c r="E47" s="29">
        <v>2.6</v>
      </c>
      <c r="F47" s="29">
        <v>2.6</v>
      </c>
      <c r="G47" s="29">
        <v>2.6</v>
      </c>
      <c r="H47" s="29">
        <v>11.6</v>
      </c>
      <c r="I47" s="29">
        <v>10.8</v>
      </c>
      <c r="J47" s="29">
        <v>3.46</v>
      </c>
      <c r="K47" s="29">
        <v>3.46</v>
      </c>
      <c r="L47" s="29">
        <v>3.46</v>
      </c>
      <c r="M47" s="29">
        <v>5</v>
      </c>
      <c r="N47" s="29">
        <v>5</v>
      </c>
      <c r="O47" s="29">
        <v>8</v>
      </c>
      <c r="P47" s="29">
        <v>8</v>
      </c>
      <c r="Q47" s="29">
        <v>8</v>
      </c>
      <c r="R47" s="29">
        <v>6</v>
      </c>
      <c r="S47" s="29">
        <v>6</v>
      </c>
      <c r="T47" s="29">
        <v>1</v>
      </c>
      <c r="U47" s="29">
        <v>1</v>
      </c>
      <c r="V47" s="29">
        <v>1</v>
      </c>
      <c r="W47" s="29">
        <v>70</v>
      </c>
      <c r="X47" s="29">
        <v>70</v>
      </c>
      <c r="Y47" s="29" t="s">
        <v>232</v>
      </c>
      <c r="Z47" s="29" t="s">
        <v>232</v>
      </c>
      <c r="AA47" s="29" t="s">
        <v>232</v>
      </c>
      <c r="AB47" s="29">
        <v>5</v>
      </c>
      <c r="AC47" s="29">
        <v>1</v>
      </c>
      <c r="AD47" s="29" t="s">
        <v>232</v>
      </c>
      <c r="AE47" s="29" t="s">
        <v>232</v>
      </c>
      <c r="AF47" s="29" t="s">
        <v>232</v>
      </c>
      <c r="AG47" s="29" t="s">
        <v>232</v>
      </c>
      <c r="AH47" s="29" t="s">
        <v>232</v>
      </c>
      <c r="AI47" s="29" t="s">
        <v>232</v>
      </c>
      <c r="AJ47" s="29" t="s">
        <v>232</v>
      </c>
      <c r="AK47" s="29" t="s">
        <v>232</v>
      </c>
      <c r="AL47" s="29" t="s">
        <v>232</v>
      </c>
      <c r="AM47" s="29" t="s">
        <v>232</v>
      </c>
      <c r="AN47" s="29" t="s">
        <v>232</v>
      </c>
      <c r="AO47" s="29" t="s">
        <v>232</v>
      </c>
      <c r="AP47" s="29" t="s">
        <v>232</v>
      </c>
      <c r="AQ47" s="29">
        <v>90</v>
      </c>
      <c r="AR47" s="29">
        <v>73.8</v>
      </c>
      <c r="AS47" s="29">
        <v>0.1</v>
      </c>
      <c r="AT47" s="29">
        <v>0</v>
      </c>
      <c r="AU47" s="29">
        <v>0</v>
      </c>
      <c r="AV47" s="29">
        <v>0</v>
      </c>
      <c r="AZ47" s="6"/>
      <c r="BA47" s="6"/>
    </row>
    <row r="48" spans="1:56" ht="63.75" thickBot="1" x14ac:dyDescent="0.3">
      <c r="A48" s="27">
        <v>219</v>
      </c>
      <c r="B48" s="28" t="s">
        <v>399</v>
      </c>
      <c r="C48" s="29">
        <v>1.22</v>
      </c>
      <c r="D48" s="29">
        <v>1.2</v>
      </c>
      <c r="E48" s="29">
        <v>2.6</v>
      </c>
      <c r="F48" s="29">
        <v>2.6</v>
      </c>
      <c r="G48" s="29">
        <v>2.6</v>
      </c>
      <c r="H48" s="29">
        <v>11.6</v>
      </c>
      <c r="I48" s="29">
        <v>10.8</v>
      </c>
      <c r="J48" s="29">
        <v>3.46</v>
      </c>
      <c r="K48" s="29">
        <v>3.46</v>
      </c>
      <c r="L48" s="29">
        <v>3.46</v>
      </c>
      <c r="M48" s="29">
        <v>5</v>
      </c>
      <c r="N48" s="29">
        <v>5</v>
      </c>
      <c r="O48" s="29">
        <v>8</v>
      </c>
      <c r="P48" s="29">
        <v>8</v>
      </c>
      <c r="Q48" s="29">
        <v>8</v>
      </c>
      <c r="R48" s="29">
        <v>6</v>
      </c>
      <c r="S48" s="29">
        <v>6</v>
      </c>
      <c r="T48" s="29">
        <v>1</v>
      </c>
      <c r="U48" s="29">
        <v>1</v>
      </c>
      <c r="V48" s="29">
        <v>1</v>
      </c>
      <c r="W48" s="29">
        <v>70</v>
      </c>
      <c r="X48" s="29">
        <v>70</v>
      </c>
      <c r="Y48" s="29" t="s">
        <v>232</v>
      </c>
      <c r="Z48" s="29" t="s">
        <v>232</v>
      </c>
      <c r="AA48" s="29" t="s">
        <v>232</v>
      </c>
      <c r="AB48" s="29">
        <v>5</v>
      </c>
      <c r="AC48" s="29">
        <v>1</v>
      </c>
      <c r="AD48" s="29" t="s">
        <v>232</v>
      </c>
      <c r="AE48" s="29" t="s">
        <v>232</v>
      </c>
      <c r="AF48" s="29" t="s">
        <v>232</v>
      </c>
      <c r="AG48" s="29" t="s">
        <v>232</v>
      </c>
      <c r="AH48" s="29" t="s">
        <v>232</v>
      </c>
      <c r="AI48" s="29" t="s">
        <v>232</v>
      </c>
      <c r="AJ48" s="29" t="s">
        <v>232</v>
      </c>
      <c r="AK48" s="29" t="s">
        <v>232</v>
      </c>
      <c r="AL48" s="29" t="s">
        <v>232</v>
      </c>
      <c r="AM48" s="29" t="s">
        <v>232</v>
      </c>
      <c r="AN48" s="29" t="s">
        <v>232</v>
      </c>
      <c r="AO48" s="29" t="s">
        <v>232</v>
      </c>
      <c r="AP48" s="29" t="s">
        <v>232</v>
      </c>
      <c r="AQ48" s="29">
        <v>100</v>
      </c>
      <c r="AR48" s="29">
        <v>1</v>
      </c>
      <c r="AS48" s="29">
        <v>0.1</v>
      </c>
      <c r="AT48" s="29">
        <v>0</v>
      </c>
      <c r="AU48" s="29">
        <v>0</v>
      </c>
      <c r="AV48" s="29">
        <v>0</v>
      </c>
      <c r="AZ48" s="7"/>
      <c r="BA48" s="6"/>
    </row>
    <row r="49" spans="1:53" ht="63.75" thickBot="1" x14ac:dyDescent="0.3">
      <c r="A49" s="27">
        <v>245</v>
      </c>
      <c r="B49" s="28" t="s">
        <v>400</v>
      </c>
      <c r="C49" s="29">
        <v>1.22</v>
      </c>
      <c r="D49" s="29">
        <v>1.2</v>
      </c>
      <c r="E49" s="29">
        <v>2.6</v>
      </c>
      <c r="F49" s="29">
        <v>2.6</v>
      </c>
      <c r="G49" s="29">
        <v>2.6</v>
      </c>
      <c r="H49" s="29">
        <v>11.6</v>
      </c>
      <c r="I49" s="29">
        <v>10.8</v>
      </c>
      <c r="J49" s="29">
        <v>3.46</v>
      </c>
      <c r="K49" s="29">
        <v>3.46</v>
      </c>
      <c r="L49" s="29">
        <v>3.46</v>
      </c>
      <c r="M49" s="29">
        <v>5</v>
      </c>
      <c r="N49" s="29">
        <v>5</v>
      </c>
      <c r="O49" s="29">
        <v>8</v>
      </c>
      <c r="P49" s="29">
        <v>8</v>
      </c>
      <c r="Q49" s="29">
        <v>8</v>
      </c>
      <c r="R49" s="29">
        <v>6</v>
      </c>
      <c r="S49" s="29">
        <v>6</v>
      </c>
      <c r="T49" s="29">
        <v>1</v>
      </c>
      <c r="U49" s="29">
        <v>1</v>
      </c>
      <c r="V49" s="29">
        <v>1</v>
      </c>
      <c r="W49" s="29">
        <v>70</v>
      </c>
      <c r="X49" s="29">
        <v>70</v>
      </c>
      <c r="Y49" s="29" t="s">
        <v>232</v>
      </c>
      <c r="Z49" s="29" t="s">
        <v>232</v>
      </c>
      <c r="AA49" s="29" t="s">
        <v>232</v>
      </c>
      <c r="AB49" s="29">
        <v>5</v>
      </c>
      <c r="AC49" s="29">
        <v>1</v>
      </c>
      <c r="AD49" s="29" t="s">
        <v>232</v>
      </c>
      <c r="AE49" s="29" t="s">
        <v>232</v>
      </c>
      <c r="AF49" s="29" t="s">
        <v>232</v>
      </c>
      <c r="AG49" s="29" t="s">
        <v>232</v>
      </c>
      <c r="AH49" s="29" t="s">
        <v>232</v>
      </c>
      <c r="AI49" s="29" t="s">
        <v>232</v>
      </c>
      <c r="AJ49" s="29" t="s">
        <v>232</v>
      </c>
      <c r="AK49" s="29" t="s">
        <v>232</v>
      </c>
      <c r="AL49" s="29" t="s">
        <v>232</v>
      </c>
      <c r="AM49" s="29" t="s">
        <v>232</v>
      </c>
      <c r="AN49" s="29" t="s">
        <v>232</v>
      </c>
      <c r="AO49" s="29" t="s">
        <v>232</v>
      </c>
      <c r="AP49" s="29" t="s">
        <v>232</v>
      </c>
      <c r="AQ49" s="29">
        <v>100</v>
      </c>
      <c r="AR49" s="29">
        <v>82</v>
      </c>
      <c r="AS49" s="29">
        <v>0.1</v>
      </c>
      <c r="AT49" s="29">
        <v>0</v>
      </c>
      <c r="AU49" s="29">
        <v>0</v>
      </c>
      <c r="AV49" s="29">
        <v>0</v>
      </c>
      <c r="AZ49" s="7"/>
      <c r="BA49" s="6"/>
    </row>
    <row r="50" spans="1:53" ht="63.75" thickBot="1" x14ac:dyDescent="0.3">
      <c r="A50" s="27">
        <v>281</v>
      </c>
      <c r="B50" s="28" t="s">
        <v>401</v>
      </c>
      <c r="C50" s="29">
        <v>1.22</v>
      </c>
      <c r="D50" s="29">
        <v>1.2</v>
      </c>
      <c r="E50" s="29">
        <v>2.6</v>
      </c>
      <c r="F50" s="29">
        <v>2.6</v>
      </c>
      <c r="G50" s="29">
        <v>2.6</v>
      </c>
      <c r="H50" s="29">
        <v>11.6</v>
      </c>
      <c r="I50" s="29">
        <v>10.8</v>
      </c>
      <c r="J50" s="29">
        <v>3.46</v>
      </c>
      <c r="K50" s="29">
        <v>3.46</v>
      </c>
      <c r="L50" s="29">
        <v>3.46</v>
      </c>
      <c r="M50" s="29">
        <v>5</v>
      </c>
      <c r="N50" s="29">
        <v>5</v>
      </c>
      <c r="O50" s="29">
        <v>8</v>
      </c>
      <c r="P50" s="29">
        <v>8</v>
      </c>
      <c r="Q50" s="29">
        <v>8</v>
      </c>
      <c r="R50" s="29">
        <v>6</v>
      </c>
      <c r="S50" s="29">
        <v>6</v>
      </c>
      <c r="T50" s="29">
        <v>1</v>
      </c>
      <c r="U50" s="29">
        <v>1</v>
      </c>
      <c r="V50" s="29">
        <v>1</v>
      </c>
      <c r="W50" s="29">
        <v>70</v>
      </c>
      <c r="X50" s="29">
        <v>70</v>
      </c>
      <c r="Y50" s="29" t="s">
        <v>232</v>
      </c>
      <c r="Z50" s="29" t="s">
        <v>232</v>
      </c>
      <c r="AA50" s="29" t="s">
        <v>232</v>
      </c>
      <c r="AB50" s="29">
        <v>5</v>
      </c>
      <c r="AC50" s="29">
        <v>1</v>
      </c>
      <c r="AD50" s="29" t="s">
        <v>232</v>
      </c>
      <c r="AE50" s="29" t="s">
        <v>232</v>
      </c>
      <c r="AF50" s="29" t="s">
        <v>232</v>
      </c>
      <c r="AG50" s="29" t="s">
        <v>232</v>
      </c>
      <c r="AH50" s="29" t="s">
        <v>232</v>
      </c>
      <c r="AI50" s="29" t="s">
        <v>232</v>
      </c>
      <c r="AJ50" s="29" t="s">
        <v>232</v>
      </c>
      <c r="AK50" s="29" t="s">
        <v>232</v>
      </c>
      <c r="AL50" s="29" t="s">
        <v>232</v>
      </c>
      <c r="AM50" s="29" t="s">
        <v>232</v>
      </c>
      <c r="AN50" s="29" t="s">
        <v>232</v>
      </c>
      <c r="AO50" s="29" t="s">
        <v>232</v>
      </c>
      <c r="AP50" s="29" t="s">
        <v>232</v>
      </c>
      <c r="AQ50" s="29">
        <v>180</v>
      </c>
      <c r="AR50" s="29">
        <v>1</v>
      </c>
      <c r="AS50" s="29">
        <v>0.1</v>
      </c>
      <c r="AT50" s="29">
        <v>0</v>
      </c>
      <c r="AU50" s="29">
        <v>0</v>
      </c>
      <c r="AV50" s="29">
        <v>0</v>
      </c>
      <c r="AZ50" s="7"/>
      <c r="BA50" s="6"/>
    </row>
    <row r="51" spans="1:53" ht="63.75" thickBot="1" x14ac:dyDescent="0.3">
      <c r="A51" s="27">
        <v>307</v>
      </c>
      <c r="B51" s="28" t="s">
        <v>402</v>
      </c>
      <c r="C51" s="29">
        <v>1.22</v>
      </c>
      <c r="D51" s="29">
        <v>1.2</v>
      </c>
      <c r="E51" s="29">
        <v>2.6</v>
      </c>
      <c r="F51" s="29">
        <v>2.6</v>
      </c>
      <c r="G51" s="29">
        <v>2.6</v>
      </c>
      <c r="H51" s="29">
        <v>11.6</v>
      </c>
      <c r="I51" s="29">
        <v>10.8</v>
      </c>
      <c r="J51" s="29">
        <v>3.46</v>
      </c>
      <c r="K51" s="29">
        <v>3.46</v>
      </c>
      <c r="L51" s="29">
        <v>3.46</v>
      </c>
      <c r="M51" s="29">
        <v>5</v>
      </c>
      <c r="N51" s="29">
        <v>5</v>
      </c>
      <c r="O51" s="29">
        <v>8</v>
      </c>
      <c r="P51" s="29">
        <v>8</v>
      </c>
      <c r="Q51" s="29">
        <v>8</v>
      </c>
      <c r="R51" s="29">
        <v>6</v>
      </c>
      <c r="S51" s="29">
        <v>6</v>
      </c>
      <c r="T51" s="29">
        <v>1</v>
      </c>
      <c r="U51" s="29">
        <v>1</v>
      </c>
      <c r="V51" s="29">
        <v>1</v>
      </c>
      <c r="W51" s="29">
        <v>70</v>
      </c>
      <c r="X51" s="29">
        <v>70</v>
      </c>
      <c r="Y51" s="29" t="s">
        <v>232</v>
      </c>
      <c r="Z51" s="29" t="s">
        <v>232</v>
      </c>
      <c r="AA51" s="29" t="s">
        <v>232</v>
      </c>
      <c r="AB51" s="29">
        <v>5</v>
      </c>
      <c r="AC51" s="29">
        <v>1</v>
      </c>
      <c r="AD51" s="29" t="s">
        <v>232</v>
      </c>
      <c r="AE51" s="29" t="s">
        <v>232</v>
      </c>
      <c r="AF51" s="29" t="s">
        <v>232</v>
      </c>
      <c r="AG51" s="29" t="s">
        <v>232</v>
      </c>
      <c r="AH51" s="29" t="s">
        <v>232</v>
      </c>
      <c r="AI51" s="29" t="s">
        <v>232</v>
      </c>
      <c r="AJ51" s="29" t="s">
        <v>232</v>
      </c>
      <c r="AK51" s="29" t="s">
        <v>232</v>
      </c>
      <c r="AL51" s="29" t="s">
        <v>232</v>
      </c>
      <c r="AM51" s="29" t="s">
        <v>232</v>
      </c>
      <c r="AN51" s="29" t="s">
        <v>232</v>
      </c>
      <c r="AO51" s="29" t="s">
        <v>232</v>
      </c>
      <c r="AP51" s="29" t="s">
        <v>232</v>
      </c>
      <c r="AQ51" s="29">
        <v>180</v>
      </c>
      <c r="AR51" s="29">
        <v>106.6</v>
      </c>
      <c r="AS51" s="29">
        <v>0.1</v>
      </c>
      <c r="AT51" s="29">
        <v>0</v>
      </c>
      <c r="AU51" s="29">
        <v>0</v>
      </c>
      <c r="AV51" s="29">
        <v>0</v>
      </c>
      <c r="AZ51" s="6"/>
      <c r="BA51" s="6"/>
    </row>
    <row r="52" spans="1:53" ht="63.75" thickBot="1" x14ac:dyDescent="0.3">
      <c r="A52" s="27">
        <v>343</v>
      </c>
      <c r="B52" s="28" t="s">
        <v>403</v>
      </c>
      <c r="C52" s="29">
        <v>1.22</v>
      </c>
      <c r="D52" s="29">
        <v>1.2</v>
      </c>
      <c r="E52" s="29">
        <v>2.6</v>
      </c>
      <c r="F52" s="29">
        <v>2.6</v>
      </c>
      <c r="G52" s="29">
        <v>2.6</v>
      </c>
      <c r="H52" s="29">
        <v>11.6</v>
      </c>
      <c r="I52" s="29">
        <v>10.8</v>
      </c>
      <c r="J52" s="29">
        <v>3.46</v>
      </c>
      <c r="K52" s="29">
        <v>3.46</v>
      </c>
      <c r="L52" s="29">
        <v>3.46</v>
      </c>
      <c r="M52" s="29">
        <v>5</v>
      </c>
      <c r="N52" s="29">
        <v>5</v>
      </c>
      <c r="O52" s="29">
        <v>8</v>
      </c>
      <c r="P52" s="29">
        <v>8</v>
      </c>
      <c r="Q52" s="29">
        <v>8</v>
      </c>
      <c r="R52" s="29">
        <v>6</v>
      </c>
      <c r="S52" s="29">
        <v>6</v>
      </c>
      <c r="T52" s="29">
        <v>1</v>
      </c>
      <c r="U52" s="29">
        <v>1</v>
      </c>
      <c r="V52" s="29">
        <v>1</v>
      </c>
      <c r="W52" s="29">
        <v>70</v>
      </c>
      <c r="X52" s="29">
        <v>70</v>
      </c>
      <c r="Y52" s="29" t="s">
        <v>232</v>
      </c>
      <c r="Z52" s="29" t="s">
        <v>232</v>
      </c>
      <c r="AA52" s="29" t="s">
        <v>232</v>
      </c>
      <c r="AB52" s="29">
        <v>5</v>
      </c>
      <c r="AC52" s="29">
        <v>1</v>
      </c>
      <c r="AD52" s="29" t="s">
        <v>232</v>
      </c>
      <c r="AE52" s="29" t="s">
        <v>232</v>
      </c>
      <c r="AF52" s="29" t="s">
        <v>232</v>
      </c>
      <c r="AG52" s="29" t="s">
        <v>232</v>
      </c>
      <c r="AH52" s="29" t="s">
        <v>232</v>
      </c>
      <c r="AI52" s="29" t="s">
        <v>232</v>
      </c>
      <c r="AJ52" s="29" t="s">
        <v>232</v>
      </c>
      <c r="AK52" s="29" t="s">
        <v>232</v>
      </c>
      <c r="AL52" s="29" t="s">
        <v>232</v>
      </c>
      <c r="AM52" s="29" t="s">
        <v>232</v>
      </c>
      <c r="AN52" s="29" t="s">
        <v>232</v>
      </c>
      <c r="AO52" s="29" t="s">
        <v>232</v>
      </c>
      <c r="AP52" s="29" t="s">
        <v>232</v>
      </c>
      <c r="AQ52" s="29">
        <v>264</v>
      </c>
      <c r="AR52" s="29">
        <v>1</v>
      </c>
      <c r="AS52" s="29">
        <v>0.1</v>
      </c>
      <c r="AT52" s="29">
        <v>0</v>
      </c>
      <c r="AU52" s="29">
        <v>0</v>
      </c>
      <c r="AV52" s="29">
        <v>0</v>
      </c>
      <c r="AZ52" s="7"/>
      <c r="BA52" s="6"/>
    </row>
    <row r="53" spans="1:53" ht="63.75" thickBot="1" x14ac:dyDescent="0.3">
      <c r="A53" s="27">
        <v>369</v>
      </c>
      <c r="B53" s="28" t="s">
        <v>404</v>
      </c>
      <c r="C53" s="29">
        <v>1.22</v>
      </c>
      <c r="D53" s="29">
        <v>1.2</v>
      </c>
      <c r="E53" s="29">
        <v>2.6</v>
      </c>
      <c r="F53" s="29">
        <v>2.6</v>
      </c>
      <c r="G53" s="29">
        <v>2.6</v>
      </c>
      <c r="H53" s="29">
        <v>11.6</v>
      </c>
      <c r="I53" s="29">
        <v>10.8</v>
      </c>
      <c r="J53" s="29">
        <v>3.46</v>
      </c>
      <c r="K53" s="29">
        <v>3.46</v>
      </c>
      <c r="L53" s="29">
        <v>3.46</v>
      </c>
      <c r="M53" s="29">
        <v>5</v>
      </c>
      <c r="N53" s="29">
        <v>5</v>
      </c>
      <c r="O53" s="29">
        <v>8</v>
      </c>
      <c r="P53" s="29">
        <v>8</v>
      </c>
      <c r="Q53" s="29">
        <v>8</v>
      </c>
      <c r="R53" s="29">
        <v>6</v>
      </c>
      <c r="S53" s="29">
        <v>6</v>
      </c>
      <c r="T53" s="29">
        <v>1</v>
      </c>
      <c r="U53" s="29">
        <v>1</v>
      </c>
      <c r="V53" s="29">
        <v>1</v>
      </c>
      <c r="W53" s="29">
        <v>70</v>
      </c>
      <c r="X53" s="29">
        <v>70</v>
      </c>
      <c r="Y53" s="29" t="s">
        <v>232</v>
      </c>
      <c r="Z53" s="29" t="s">
        <v>232</v>
      </c>
      <c r="AA53" s="29" t="s">
        <v>232</v>
      </c>
      <c r="AB53" s="29">
        <v>5</v>
      </c>
      <c r="AC53" s="29">
        <v>1</v>
      </c>
      <c r="AD53" s="29" t="s">
        <v>232</v>
      </c>
      <c r="AE53" s="29" t="s">
        <v>232</v>
      </c>
      <c r="AF53" s="29" t="s">
        <v>232</v>
      </c>
      <c r="AG53" s="29" t="s">
        <v>232</v>
      </c>
      <c r="AH53" s="29" t="s">
        <v>232</v>
      </c>
      <c r="AI53" s="29" t="s">
        <v>232</v>
      </c>
      <c r="AJ53" s="29" t="s">
        <v>232</v>
      </c>
      <c r="AK53" s="29" t="s">
        <v>232</v>
      </c>
      <c r="AL53" s="29" t="s">
        <v>232</v>
      </c>
      <c r="AM53" s="29" t="s">
        <v>232</v>
      </c>
      <c r="AN53" s="29" t="s">
        <v>232</v>
      </c>
      <c r="AO53" s="29" t="s">
        <v>232</v>
      </c>
      <c r="AP53" s="29" t="s">
        <v>232</v>
      </c>
      <c r="AQ53" s="29">
        <v>264</v>
      </c>
      <c r="AR53" s="29">
        <v>104.1</v>
      </c>
      <c r="AS53" s="29">
        <v>2.5</v>
      </c>
      <c r="AT53" s="29">
        <v>0</v>
      </c>
      <c r="AU53" s="29">
        <v>0</v>
      </c>
      <c r="AV53" s="29">
        <v>0</v>
      </c>
      <c r="AZ53" s="6"/>
      <c r="BA53" s="6"/>
    </row>
    <row r="54" spans="1:53" ht="63.75" thickBot="1" x14ac:dyDescent="0.3">
      <c r="A54" s="27">
        <v>407</v>
      </c>
      <c r="B54" s="28" t="s">
        <v>405</v>
      </c>
      <c r="C54" s="29">
        <v>1.22</v>
      </c>
      <c r="D54" s="29">
        <v>1.2</v>
      </c>
      <c r="E54" s="29">
        <v>2.6</v>
      </c>
      <c r="F54" s="29">
        <v>2.6</v>
      </c>
      <c r="G54" s="29">
        <v>2.6</v>
      </c>
      <c r="H54" s="29">
        <v>11.6</v>
      </c>
      <c r="I54" s="29">
        <v>10.8</v>
      </c>
      <c r="J54" s="29">
        <v>3.46</v>
      </c>
      <c r="K54" s="29">
        <v>3.46</v>
      </c>
      <c r="L54" s="29">
        <v>3.46</v>
      </c>
      <c r="M54" s="29">
        <v>5</v>
      </c>
      <c r="N54" s="29">
        <v>5</v>
      </c>
      <c r="O54" s="29">
        <v>8</v>
      </c>
      <c r="P54" s="29">
        <v>8</v>
      </c>
      <c r="Q54" s="29">
        <v>8</v>
      </c>
      <c r="R54" s="29">
        <v>6</v>
      </c>
      <c r="S54" s="29">
        <v>6</v>
      </c>
      <c r="T54" s="29">
        <v>1</v>
      </c>
      <c r="U54" s="29">
        <v>1</v>
      </c>
      <c r="V54" s="29">
        <v>1</v>
      </c>
      <c r="W54" s="29">
        <v>70</v>
      </c>
      <c r="X54" s="29">
        <v>70</v>
      </c>
      <c r="Y54" s="29" t="s">
        <v>232</v>
      </c>
      <c r="Z54" s="29" t="s">
        <v>232</v>
      </c>
      <c r="AA54" s="29" t="s">
        <v>232</v>
      </c>
      <c r="AB54" s="29">
        <v>5</v>
      </c>
      <c r="AC54" s="29">
        <v>1</v>
      </c>
      <c r="AD54" s="29" t="s">
        <v>232</v>
      </c>
      <c r="AE54" s="29" t="s">
        <v>232</v>
      </c>
      <c r="AF54" s="29" t="s">
        <v>232</v>
      </c>
      <c r="AG54" s="29" t="s">
        <v>232</v>
      </c>
      <c r="AH54" s="29" t="s">
        <v>232</v>
      </c>
      <c r="AI54" s="29" t="s">
        <v>232</v>
      </c>
      <c r="AJ54" s="29" t="s">
        <v>232</v>
      </c>
      <c r="AK54" s="29" t="s">
        <v>232</v>
      </c>
      <c r="AL54" s="29" t="s">
        <v>232</v>
      </c>
      <c r="AM54" s="29" t="s">
        <v>232</v>
      </c>
      <c r="AN54" s="29" t="s">
        <v>232</v>
      </c>
      <c r="AO54" s="29" t="s">
        <v>232</v>
      </c>
      <c r="AP54" s="29" t="s">
        <v>232</v>
      </c>
      <c r="AQ54" s="29">
        <v>164</v>
      </c>
      <c r="AR54" s="29">
        <v>1</v>
      </c>
      <c r="AS54" s="29">
        <v>0.1</v>
      </c>
      <c r="AT54" s="29">
        <v>0</v>
      </c>
      <c r="AU54" s="29">
        <v>0</v>
      </c>
      <c r="AV54" s="29">
        <v>0</v>
      </c>
      <c r="AZ54" s="7"/>
      <c r="BA54" s="6"/>
    </row>
    <row r="55" spans="1:53" ht="63.75" thickBot="1" x14ac:dyDescent="0.3">
      <c r="A55" s="27">
        <v>433</v>
      </c>
      <c r="B55" s="28" t="s">
        <v>406</v>
      </c>
      <c r="C55" s="29">
        <v>1.22</v>
      </c>
      <c r="D55" s="29">
        <v>1.2</v>
      </c>
      <c r="E55" s="29">
        <v>2.6</v>
      </c>
      <c r="F55" s="29">
        <v>2.6</v>
      </c>
      <c r="G55" s="29">
        <v>2.6</v>
      </c>
      <c r="H55" s="29">
        <v>11.6</v>
      </c>
      <c r="I55" s="29">
        <v>10.8</v>
      </c>
      <c r="J55" s="29">
        <v>3.46</v>
      </c>
      <c r="K55" s="29">
        <v>3.46</v>
      </c>
      <c r="L55" s="29">
        <v>3.46</v>
      </c>
      <c r="M55" s="29">
        <v>5</v>
      </c>
      <c r="N55" s="29">
        <v>5</v>
      </c>
      <c r="O55" s="29">
        <v>8</v>
      </c>
      <c r="P55" s="29">
        <v>8</v>
      </c>
      <c r="Q55" s="29">
        <v>8</v>
      </c>
      <c r="R55" s="29">
        <v>6</v>
      </c>
      <c r="S55" s="29">
        <v>6</v>
      </c>
      <c r="T55" s="29">
        <v>1</v>
      </c>
      <c r="U55" s="29">
        <v>1</v>
      </c>
      <c r="V55" s="29">
        <v>1</v>
      </c>
      <c r="W55" s="29">
        <v>70</v>
      </c>
      <c r="X55" s="29">
        <v>70</v>
      </c>
      <c r="Y55" s="29" t="s">
        <v>232</v>
      </c>
      <c r="Z55" s="29" t="s">
        <v>232</v>
      </c>
      <c r="AA55" s="29" t="s">
        <v>232</v>
      </c>
      <c r="AB55" s="29">
        <v>5</v>
      </c>
      <c r="AC55" s="29">
        <v>1</v>
      </c>
      <c r="AD55" s="29" t="s">
        <v>232</v>
      </c>
      <c r="AE55" s="29" t="s">
        <v>232</v>
      </c>
      <c r="AF55" s="29" t="s">
        <v>232</v>
      </c>
      <c r="AG55" s="29" t="s">
        <v>232</v>
      </c>
      <c r="AH55" s="29" t="s">
        <v>232</v>
      </c>
      <c r="AI55" s="29" t="s">
        <v>232</v>
      </c>
      <c r="AJ55" s="29" t="s">
        <v>232</v>
      </c>
      <c r="AK55" s="29" t="s">
        <v>232</v>
      </c>
      <c r="AL55" s="29" t="s">
        <v>232</v>
      </c>
      <c r="AM55" s="29" t="s">
        <v>232</v>
      </c>
      <c r="AN55" s="29" t="s">
        <v>232</v>
      </c>
      <c r="AO55" s="29" t="s">
        <v>232</v>
      </c>
      <c r="AP55" s="29" t="s">
        <v>232</v>
      </c>
      <c r="AQ55" s="29">
        <v>164</v>
      </c>
      <c r="AR55" s="29">
        <v>106.6</v>
      </c>
      <c r="AS55" s="29">
        <v>0.1</v>
      </c>
      <c r="AT55" s="29">
        <v>0</v>
      </c>
      <c r="AU55" s="29">
        <v>0</v>
      </c>
      <c r="AV55" s="29">
        <v>0</v>
      </c>
      <c r="AZ55" s="6"/>
      <c r="BA55" s="6"/>
    </row>
    <row r="56" spans="1:53" ht="63.75" thickBot="1" x14ac:dyDescent="0.3">
      <c r="A56" s="27">
        <v>469</v>
      </c>
      <c r="B56" s="28" t="s">
        <v>407</v>
      </c>
      <c r="C56" s="29">
        <v>1.22</v>
      </c>
      <c r="D56" s="29">
        <v>1.2</v>
      </c>
      <c r="E56" s="29">
        <v>2.6</v>
      </c>
      <c r="F56" s="29">
        <v>2.6</v>
      </c>
      <c r="G56" s="29">
        <v>2.6</v>
      </c>
      <c r="H56" s="29">
        <v>11.6</v>
      </c>
      <c r="I56" s="29">
        <v>10.8</v>
      </c>
      <c r="J56" s="29">
        <v>3.46</v>
      </c>
      <c r="K56" s="29">
        <v>3.46</v>
      </c>
      <c r="L56" s="29">
        <v>3.46</v>
      </c>
      <c r="M56" s="29">
        <v>5</v>
      </c>
      <c r="N56" s="29">
        <v>5</v>
      </c>
      <c r="O56" s="29">
        <v>8</v>
      </c>
      <c r="P56" s="29">
        <v>8</v>
      </c>
      <c r="Q56" s="29">
        <v>8</v>
      </c>
      <c r="R56" s="29">
        <v>6</v>
      </c>
      <c r="S56" s="29">
        <v>6</v>
      </c>
      <c r="T56" s="29">
        <v>1</v>
      </c>
      <c r="U56" s="29">
        <v>1</v>
      </c>
      <c r="V56" s="29">
        <v>1</v>
      </c>
      <c r="W56" s="29">
        <v>70</v>
      </c>
      <c r="X56" s="29">
        <v>70</v>
      </c>
      <c r="Y56" s="29" t="s">
        <v>232</v>
      </c>
      <c r="Z56" s="29" t="s">
        <v>232</v>
      </c>
      <c r="AA56" s="29" t="s">
        <v>232</v>
      </c>
      <c r="AB56" s="29">
        <v>5</v>
      </c>
      <c r="AC56" s="29">
        <v>1</v>
      </c>
      <c r="AD56" s="29" t="s">
        <v>232</v>
      </c>
      <c r="AE56" s="29" t="s">
        <v>232</v>
      </c>
      <c r="AF56" s="29" t="s">
        <v>232</v>
      </c>
      <c r="AG56" s="29" t="s">
        <v>232</v>
      </c>
      <c r="AH56" s="29" t="s">
        <v>232</v>
      </c>
      <c r="AI56" s="29" t="s">
        <v>232</v>
      </c>
      <c r="AJ56" s="29" t="s">
        <v>232</v>
      </c>
      <c r="AK56" s="29" t="s">
        <v>232</v>
      </c>
      <c r="AL56" s="29" t="s">
        <v>232</v>
      </c>
      <c r="AM56" s="29" t="s">
        <v>232</v>
      </c>
      <c r="AN56" s="29" t="s">
        <v>232</v>
      </c>
      <c r="AO56" s="29" t="s">
        <v>232</v>
      </c>
      <c r="AP56" s="29" t="s">
        <v>232</v>
      </c>
      <c r="AQ56" s="29">
        <v>180</v>
      </c>
      <c r="AR56" s="29">
        <v>1</v>
      </c>
      <c r="AS56" s="29">
        <v>0.1</v>
      </c>
      <c r="AT56" s="29">
        <v>0</v>
      </c>
      <c r="AU56" s="29">
        <v>0</v>
      </c>
      <c r="AV56" s="29">
        <v>0</v>
      </c>
      <c r="AZ56" s="7"/>
      <c r="BA56" s="6"/>
    </row>
    <row r="57" spans="1:53" ht="63.75" thickBot="1" x14ac:dyDescent="0.3">
      <c r="A57" s="27">
        <v>495</v>
      </c>
      <c r="B57" s="28" t="s">
        <v>408</v>
      </c>
      <c r="C57" s="29">
        <v>1.22</v>
      </c>
      <c r="D57" s="29">
        <v>1.2</v>
      </c>
      <c r="E57" s="29">
        <v>2.6</v>
      </c>
      <c r="F57" s="29">
        <v>2.6</v>
      </c>
      <c r="G57" s="29">
        <v>2.6</v>
      </c>
      <c r="H57" s="29">
        <v>11.6</v>
      </c>
      <c r="I57" s="29">
        <v>10.8</v>
      </c>
      <c r="J57" s="29">
        <v>3.46</v>
      </c>
      <c r="K57" s="29">
        <v>3.46</v>
      </c>
      <c r="L57" s="29">
        <v>3.46</v>
      </c>
      <c r="M57" s="29">
        <v>5</v>
      </c>
      <c r="N57" s="29">
        <v>5</v>
      </c>
      <c r="O57" s="29">
        <v>8</v>
      </c>
      <c r="P57" s="29">
        <v>8</v>
      </c>
      <c r="Q57" s="29">
        <v>8</v>
      </c>
      <c r="R57" s="29">
        <v>6</v>
      </c>
      <c r="S57" s="29">
        <v>6</v>
      </c>
      <c r="T57" s="29">
        <v>1</v>
      </c>
      <c r="U57" s="29">
        <v>1</v>
      </c>
      <c r="V57" s="29">
        <v>1</v>
      </c>
      <c r="W57" s="29">
        <v>70</v>
      </c>
      <c r="X57" s="29">
        <v>70</v>
      </c>
      <c r="Y57" s="29" t="s">
        <v>232</v>
      </c>
      <c r="Z57" s="29" t="s">
        <v>232</v>
      </c>
      <c r="AA57" s="29" t="s">
        <v>232</v>
      </c>
      <c r="AB57" s="29">
        <v>5</v>
      </c>
      <c r="AC57" s="29">
        <v>1</v>
      </c>
      <c r="AD57" s="29" t="s">
        <v>232</v>
      </c>
      <c r="AE57" s="29" t="s">
        <v>232</v>
      </c>
      <c r="AF57" s="29" t="s">
        <v>232</v>
      </c>
      <c r="AG57" s="29" t="s">
        <v>232</v>
      </c>
      <c r="AH57" s="29" t="s">
        <v>232</v>
      </c>
      <c r="AI57" s="29" t="s">
        <v>232</v>
      </c>
      <c r="AJ57" s="29" t="s">
        <v>232</v>
      </c>
      <c r="AK57" s="29" t="s">
        <v>232</v>
      </c>
      <c r="AL57" s="29" t="s">
        <v>232</v>
      </c>
      <c r="AM57" s="29" t="s">
        <v>232</v>
      </c>
      <c r="AN57" s="29" t="s">
        <v>232</v>
      </c>
      <c r="AO57" s="29" t="s">
        <v>232</v>
      </c>
      <c r="AP57" s="29" t="s">
        <v>232</v>
      </c>
      <c r="AQ57" s="29">
        <v>180</v>
      </c>
      <c r="AR57" s="29">
        <v>106.6</v>
      </c>
      <c r="AS57" s="29">
        <v>0.1</v>
      </c>
      <c r="AT57" s="29">
        <v>0</v>
      </c>
      <c r="AU57" s="29">
        <v>0</v>
      </c>
      <c r="AV57" s="29">
        <v>0</v>
      </c>
      <c r="AZ57" s="6"/>
      <c r="BA57" s="6"/>
    </row>
    <row r="58" spans="1:53" ht="63.75" thickBot="1" x14ac:dyDescent="0.3">
      <c r="A58" s="27">
        <v>531</v>
      </c>
      <c r="B58" s="28" t="s">
        <v>409</v>
      </c>
      <c r="C58" s="29">
        <v>1.22</v>
      </c>
      <c r="D58" s="29">
        <v>1.2</v>
      </c>
      <c r="E58" s="29">
        <v>2.6</v>
      </c>
      <c r="F58" s="29">
        <v>2.6</v>
      </c>
      <c r="G58" s="29">
        <v>2.6</v>
      </c>
      <c r="H58" s="29">
        <v>11.6</v>
      </c>
      <c r="I58" s="29">
        <v>10.8</v>
      </c>
      <c r="J58" s="29">
        <v>3.46</v>
      </c>
      <c r="K58" s="29">
        <v>3.46</v>
      </c>
      <c r="L58" s="29">
        <v>3.46</v>
      </c>
      <c r="M58" s="29">
        <v>5</v>
      </c>
      <c r="N58" s="29">
        <v>5</v>
      </c>
      <c r="O58" s="29">
        <v>8</v>
      </c>
      <c r="P58" s="29">
        <v>8</v>
      </c>
      <c r="Q58" s="29">
        <v>8</v>
      </c>
      <c r="R58" s="29">
        <v>6</v>
      </c>
      <c r="S58" s="29">
        <v>6</v>
      </c>
      <c r="T58" s="29">
        <v>1</v>
      </c>
      <c r="U58" s="29">
        <v>1</v>
      </c>
      <c r="V58" s="29">
        <v>1</v>
      </c>
      <c r="W58" s="29">
        <v>70</v>
      </c>
      <c r="X58" s="29">
        <v>70</v>
      </c>
      <c r="Y58" s="29" t="s">
        <v>232</v>
      </c>
      <c r="Z58" s="29" t="s">
        <v>232</v>
      </c>
      <c r="AA58" s="29" t="s">
        <v>232</v>
      </c>
      <c r="AB58" s="29">
        <v>5</v>
      </c>
      <c r="AC58" s="29">
        <v>1</v>
      </c>
      <c r="AD58" s="29" t="s">
        <v>232</v>
      </c>
      <c r="AE58" s="29" t="s">
        <v>232</v>
      </c>
      <c r="AF58" s="29" t="s">
        <v>232</v>
      </c>
      <c r="AG58" s="29" t="s">
        <v>232</v>
      </c>
      <c r="AH58" s="29" t="s">
        <v>232</v>
      </c>
      <c r="AI58" s="29" t="s">
        <v>232</v>
      </c>
      <c r="AJ58" s="29" t="s">
        <v>232</v>
      </c>
      <c r="AK58" s="29" t="s">
        <v>232</v>
      </c>
      <c r="AL58" s="29" t="s">
        <v>232</v>
      </c>
      <c r="AM58" s="29" t="s">
        <v>232</v>
      </c>
      <c r="AN58" s="29" t="s">
        <v>232</v>
      </c>
      <c r="AO58" s="29" t="s">
        <v>232</v>
      </c>
      <c r="AP58" s="29" t="s">
        <v>232</v>
      </c>
      <c r="AQ58" s="29">
        <v>300</v>
      </c>
      <c r="AR58" s="29">
        <v>1</v>
      </c>
      <c r="AS58" s="29">
        <v>0.1</v>
      </c>
      <c r="AT58" s="29">
        <v>0</v>
      </c>
      <c r="AU58" s="29">
        <v>0</v>
      </c>
      <c r="AV58" s="29">
        <v>0</v>
      </c>
      <c r="AZ58" s="7"/>
      <c r="BA58" s="6"/>
    </row>
    <row r="59" spans="1:53" ht="63.75" thickBot="1" x14ac:dyDescent="0.3">
      <c r="A59" s="27">
        <v>557</v>
      </c>
      <c r="B59" s="28" t="s">
        <v>410</v>
      </c>
      <c r="C59" s="29">
        <v>1.22</v>
      </c>
      <c r="D59" s="29">
        <v>1.2</v>
      </c>
      <c r="E59" s="29">
        <v>2.6</v>
      </c>
      <c r="F59" s="29">
        <v>2.6</v>
      </c>
      <c r="G59" s="29">
        <v>2.6</v>
      </c>
      <c r="H59" s="29">
        <v>11.6</v>
      </c>
      <c r="I59" s="29">
        <v>10.8</v>
      </c>
      <c r="J59" s="29">
        <v>3.46</v>
      </c>
      <c r="K59" s="29">
        <v>3.46</v>
      </c>
      <c r="L59" s="29">
        <v>3.46</v>
      </c>
      <c r="M59" s="29">
        <v>5</v>
      </c>
      <c r="N59" s="29">
        <v>5</v>
      </c>
      <c r="O59" s="29">
        <v>8</v>
      </c>
      <c r="P59" s="29">
        <v>8</v>
      </c>
      <c r="Q59" s="29">
        <v>8</v>
      </c>
      <c r="R59" s="29">
        <v>6</v>
      </c>
      <c r="S59" s="29">
        <v>6</v>
      </c>
      <c r="T59" s="29">
        <v>1</v>
      </c>
      <c r="U59" s="29">
        <v>1</v>
      </c>
      <c r="V59" s="29">
        <v>1</v>
      </c>
      <c r="W59" s="29">
        <v>70</v>
      </c>
      <c r="X59" s="29">
        <v>70</v>
      </c>
      <c r="Y59" s="29" t="s">
        <v>232</v>
      </c>
      <c r="Z59" s="29" t="s">
        <v>232</v>
      </c>
      <c r="AA59" s="29" t="s">
        <v>232</v>
      </c>
      <c r="AB59" s="29">
        <v>5</v>
      </c>
      <c r="AC59" s="29">
        <v>1</v>
      </c>
      <c r="AD59" s="29" t="s">
        <v>232</v>
      </c>
      <c r="AE59" s="29" t="s">
        <v>232</v>
      </c>
      <c r="AF59" s="29" t="s">
        <v>232</v>
      </c>
      <c r="AG59" s="29" t="s">
        <v>232</v>
      </c>
      <c r="AH59" s="29" t="s">
        <v>232</v>
      </c>
      <c r="AI59" s="29" t="s">
        <v>232</v>
      </c>
      <c r="AJ59" s="29" t="s">
        <v>232</v>
      </c>
      <c r="AK59" s="29" t="s">
        <v>232</v>
      </c>
      <c r="AL59" s="29" t="s">
        <v>232</v>
      </c>
      <c r="AM59" s="29" t="s">
        <v>232</v>
      </c>
      <c r="AN59" s="29" t="s">
        <v>232</v>
      </c>
      <c r="AO59" s="29" t="s">
        <v>232</v>
      </c>
      <c r="AP59" s="29" t="s">
        <v>232</v>
      </c>
      <c r="AQ59" s="29">
        <v>300</v>
      </c>
      <c r="AR59" s="29">
        <v>106.6</v>
      </c>
      <c r="AS59" s="29">
        <v>0.1</v>
      </c>
      <c r="AT59" s="29">
        <v>0</v>
      </c>
      <c r="AU59" s="29">
        <v>0</v>
      </c>
      <c r="AV59" s="29">
        <v>0</v>
      </c>
      <c r="AZ59" s="6"/>
      <c r="BA59" s="6"/>
    </row>
    <row r="61" spans="1:53" ht="17.25" thickBot="1" x14ac:dyDescent="0.3">
      <c r="B61" s="24" t="s">
        <v>411</v>
      </c>
    </row>
    <row r="62" spans="1:53" ht="32.25" thickBot="1" x14ac:dyDescent="0.3">
      <c r="A62" s="25" t="s">
        <v>1</v>
      </c>
      <c r="B62" s="26" t="s">
        <v>335</v>
      </c>
      <c r="C62" s="26" t="s">
        <v>336</v>
      </c>
      <c r="D62" s="26" t="s">
        <v>337</v>
      </c>
      <c r="E62" s="26" t="s">
        <v>338</v>
      </c>
      <c r="F62" s="26" t="s">
        <v>339</v>
      </c>
      <c r="G62" s="26" t="s">
        <v>340</v>
      </c>
      <c r="H62" s="26" t="s">
        <v>341</v>
      </c>
      <c r="I62" s="26" t="s">
        <v>342</v>
      </c>
      <c r="J62" s="26" t="s">
        <v>343</v>
      </c>
      <c r="K62" s="26" t="s">
        <v>344</v>
      </c>
      <c r="L62" s="26" t="s">
        <v>345</v>
      </c>
      <c r="M62" s="26" t="s">
        <v>346</v>
      </c>
      <c r="N62" s="26" t="s">
        <v>347</v>
      </c>
      <c r="O62" s="26" t="s">
        <v>348</v>
      </c>
      <c r="P62" s="26" t="s">
        <v>349</v>
      </c>
      <c r="Q62" s="26" t="s">
        <v>350</v>
      </c>
      <c r="R62" s="26" t="s">
        <v>351</v>
      </c>
      <c r="S62" s="26" t="s">
        <v>352</v>
      </c>
      <c r="T62" s="26" t="s">
        <v>353</v>
      </c>
      <c r="U62" s="26" t="s">
        <v>354</v>
      </c>
      <c r="V62" s="26" t="s">
        <v>355</v>
      </c>
      <c r="W62" s="26" t="s">
        <v>356</v>
      </c>
      <c r="X62" s="26" t="s">
        <v>357</v>
      </c>
      <c r="Y62" s="26" t="s">
        <v>358</v>
      </c>
      <c r="Z62" s="26" t="s">
        <v>359</v>
      </c>
      <c r="AA62" s="26" t="s">
        <v>360</v>
      </c>
      <c r="AB62" s="26" t="s">
        <v>361</v>
      </c>
      <c r="AC62" s="26" t="s">
        <v>362</v>
      </c>
      <c r="AD62" s="26" t="s">
        <v>363</v>
      </c>
      <c r="AE62" s="26" t="s">
        <v>364</v>
      </c>
      <c r="AF62" s="26" t="s">
        <v>365</v>
      </c>
      <c r="AG62" s="26" t="s">
        <v>366</v>
      </c>
      <c r="AH62" s="26" t="s">
        <v>367</v>
      </c>
      <c r="AI62" s="26" t="s">
        <v>368</v>
      </c>
      <c r="AJ62" s="26" t="s">
        <v>369</v>
      </c>
      <c r="AK62" s="26" t="s">
        <v>370</v>
      </c>
      <c r="AL62" s="26" t="s">
        <v>371</v>
      </c>
      <c r="AM62" s="26" t="s">
        <v>372</v>
      </c>
      <c r="AN62" s="26" t="s">
        <v>373</v>
      </c>
      <c r="AO62" s="26" t="s">
        <v>374</v>
      </c>
      <c r="AP62" s="26" t="s">
        <v>375</v>
      </c>
      <c r="AQ62" s="26" t="s">
        <v>376</v>
      </c>
      <c r="AR62" s="26" t="s">
        <v>377</v>
      </c>
      <c r="AS62" s="26" t="s">
        <v>378</v>
      </c>
      <c r="AT62" s="26" t="s">
        <v>379</v>
      </c>
      <c r="AU62" s="26" t="s">
        <v>380</v>
      </c>
      <c r="AV62" s="26" t="s">
        <v>381</v>
      </c>
    </row>
    <row r="63" spans="1:53" ht="32.25" thickBot="1" x14ac:dyDescent="0.3">
      <c r="A63" s="27">
        <v>14</v>
      </c>
      <c r="B63" s="28" t="s">
        <v>412</v>
      </c>
      <c r="C63" s="29">
        <v>11.6</v>
      </c>
      <c r="D63" s="29">
        <v>11.4</v>
      </c>
      <c r="E63" s="29">
        <v>2.6</v>
      </c>
      <c r="F63" s="29">
        <v>2.6</v>
      </c>
      <c r="G63" s="29">
        <v>2.6</v>
      </c>
      <c r="H63" s="29">
        <v>12.8</v>
      </c>
      <c r="I63" s="29">
        <v>12.6</v>
      </c>
      <c r="J63" s="29">
        <v>3.46</v>
      </c>
      <c r="K63" s="29">
        <v>3.46</v>
      </c>
      <c r="L63" s="29">
        <v>3.46</v>
      </c>
      <c r="M63" s="29">
        <v>8</v>
      </c>
      <c r="N63" s="29">
        <v>8</v>
      </c>
      <c r="O63" s="29">
        <v>8</v>
      </c>
      <c r="P63" s="29">
        <v>8</v>
      </c>
      <c r="Q63" s="29">
        <v>8</v>
      </c>
      <c r="R63" s="29">
        <v>12</v>
      </c>
      <c r="S63" s="29">
        <v>12</v>
      </c>
      <c r="T63" s="29">
        <v>12</v>
      </c>
      <c r="U63" s="29">
        <v>12</v>
      </c>
      <c r="V63" s="29">
        <v>1</v>
      </c>
      <c r="W63" s="29">
        <v>1000</v>
      </c>
      <c r="X63" s="29">
        <v>1000</v>
      </c>
      <c r="Y63" s="29">
        <v>300</v>
      </c>
      <c r="Z63" s="29">
        <v>4</v>
      </c>
      <c r="AA63" s="29" t="s">
        <v>232</v>
      </c>
      <c r="AB63" s="29">
        <v>12</v>
      </c>
      <c r="AC63" s="29">
        <v>70</v>
      </c>
      <c r="AD63" s="29">
        <v>11</v>
      </c>
      <c r="AE63" s="29">
        <v>0.01</v>
      </c>
      <c r="AF63" s="29" t="s">
        <v>232</v>
      </c>
      <c r="AG63" s="29">
        <v>100</v>
      </c>
      <c r="AH63" s="29" t="s">
        <v>232</v>
      </c>
      <c r="AI63" s="29">
        <v>-100</v>
      </c>
      <c r="AJ63" s="29" t="s">
        <v>232</v>
      </c>
      <c r="AK63" s="29" t="s">
        <v>232</v>
      </c>
      <c r="AL63" s="29">
        <v>1</v>
      </c>
      <c r="AM63" s="29" t="s">
        <v>232</v>
      </c>
      <c r="AN63" s="29">
        <v>-1</v>
      </c>
      <c r="AO63" s="29" t="s">
        <v>232</v>
      </c>
      <c r="AP63" s="29" t="s">
        <v>232</v>
      </c>
      <c r="AQ63" s="29">
        <v>264</v>
      </c>
      <c r="AR63" s="29">
        <v>106.6</v>
      </c>
      <c r="AS63" s="29">
        <v>0.1</v>
      </c>
      <c r="AT63" s="29">
        <v>0</v>
      </c>
      <c r="AU63" s="29">
        <v>0</v>
      </c>
      <c r="AV63" s="29">
        <v>0</v>
      </c>
    </row>
    <row r="64" spans="1:53" ht="32.25" thickBot="1" x14ac:dyDescent="0.3">
      <c r="A64" s="27">
        <v>25</v>
      </c>
      <c r="B64" s="28" t="s">
        <v>383</v>
      </c>
      <c r="C64" s="29">
        <v>11.6</v>
      </c>
      <c r="D64" s="29">
        <v>11.4</v>
      </c>
      <c r="E64" s="29">
        <v>2.6</v>
      </c>
      <c r="F64" s="29">
        <v>2.6</v>
      </c>
      <c r="G64" s="29">
        <v>2.6</v>
      </c>
      <c r="H64" s="29">
        <v>12.8</v>
      </c>
      <c r="I64" s="29">
        <v>12.6</v>
      </c>
      <c r="J64" s="29">
        <v>3.46</v>
      </c>
      <c r="K64" s="29">
        <v>3.46</v>
      </c>
      <c r="L64" s="29">
        <v>3.46</v>
      </c>
      <c r="M64" s="29">
        <v>8</v>
      </c>
      <c r="N64" s="29">
        <v>8</v>
      </c>
      <c r="O64" s="29">
        <v>8</v>
      </c>
      <c r="P64" s="29">
        <v>8</v>
      </c>
      <c r="Q64" s="29">
        <v>8</v>
      </c>
      <c r="R64" s="29">
        <v>12</v>
      </c>
      <c r="S64" s="29">
        <v>12</v>
      </c>
      <c r="T64" s="29">
        <v>12</v>
      </c>
      <c r="U64" s="29">
        <v>12</v>
      </c>
      <c r="V64" s="29">
        <v>1</v>
      </c>
      <c r="W64" s="29">
        <v>1000</v>
      </c>
      <c r="X64" s="29">
        <v>1000</v>
      </c>
      <c r="Y64" s="29">
        <v>300</v>
      </c>
      <c r="Z64" s="29">
        <v>4</v>
      </c>
      <c r="AA64" s="29" t="s">
        <v>232</v>
      </c>
      <c r="AB64" s="29">
        <v>40</v>
      </c>
      <c r="AC64" s="29">
        <v>70</v>
      </c>
      <c r="AD64" s="29">
        <v>39</v>
      </c>
      <c r="AE64" s="29">
        <v>0.01</v>
      </c>
      <c r="AF64" s="29" t="s">
        <v>232</v>
      </c>
      <c r="AG64" s="29">
        <v>100</v>
      </c>
      <c r="AH64" s="29" t="s">
        <v>232</v>
      </c>
      <c r="AI64" s="29">
        <v>-100</v>
      </c>
      <c r="AJ64" s="29" t="s">
        <v>232</v>
      </c>
      <c r="AK64" s="29" t="s">
        <v>232</v>
      </c>
      <c r="AL64" s="29">
        <v>1</v>
      </c>
      <c r="AM64" s="29" t="s">
        <v>232</v>
      </c>
      <c r="AN64" s="29">
        <v>-1</v>
      </c>
      <c r="AO64" s="29" t="s">
        <v>232</v>
      </c>
      <c r="AP64" s="29" t="s">
        <v>232</v>
      </c>
      <c r="AQ64" s="29">
        <v>100</v>
      </c>
      <c r="AR64" s="29">
        <v>1</v>
      </c>
      <c r="AS64" s="29">
        <v>0.1</v>
      </c>
      <c r="AT64" s="29">
        <v>0</v>
      </c>
      <c r="AU64" s="29">
        <v>0</v>
      </c>
      <c r="AV64" s="29">
        <v>0</v>
      </c>
    </row>
    <row r="65" spans="1:48" ht="32.25" thickBot="1" x14ac:dyDescent="0.3">
      <c r="A65" s="27">
        <v>34</v>
      </c>
      <c r="B65" s="28" t="s">
        <v>413</v>
      </c>
      <c r="C65" s="29">
        <v>11.6</v>
      </c>
      <c r="D65" s="29">
        <v>11.4</v>
      </c>
      <c r="E65" s="29">
        <v>2.6</v>
      </c>
      <c r="F65" s="29">
        <v>2.6</v>
      </c>
      <c r="G65" s="29">
        <v>2.6</v>
      </c>
      <c r="H65" s="29">
        <v>12.8</v>
      </c>
      <c r="I65" s="29">
        <v>12.6</v>
      </c>
      <c r="J65" s="29">
        <v>3.46</v>
      </c>
      <c r="K65" s="29">
        <v>3.46</v>
      </c>
      <c r="L65" s="29">
        <v>3.46</v>
      </c>
      <c r="M65" s="29">
        <v>8</v>
      </c>
      <c r="N65" s="29">
        <v>8</v>
      </c>
      <c r="O65" s="29">
        <v>8</v>
      </c>
      <c r="P65" s="29">
        <v>8</v>
      </c>
      <c r="Q65" s="29">
        <v>8</v>
      </c>
      <c r="R65" s="29">
        <v>12</v>
      </c>
      <c r="S65" s="29">
        <v>12</v>
      </c>
      <c r="T65" s="29">
        <v>12</v>
      </c>
      <c r="U65" s="29">
        <v>12</v>
      </c>
      <c r="V65" s="29">
        <v>1</v>
      </c>
      <c r="W65" s="29">
        <v>1000</v>
      </c>
      <c r="X65" s="29">
        <v>1000</v>
      </c>
      <c r="Y65" s="29">
        <v>300</v>
      </c>
      <c r="Z65" s="29">
        <v>4</v>
      </c>
      <c r="AA65" s="29" t="s">
        <v>232</v>
      </c>
      <c r="AB65" s="29">
        <v>12</v>
      </c>
      <c r="AC65" s="29">
        <v>70</v>
      </c>
      <c r="AD65" s="29">
        <v>11</v>
      </c>
      <c r="AE65" s="29">
        <v>0.01</v>
      </c>
      <c r="AF65" s="29" t="s">
        <v>232</v>
      </c>
      <c r="AG65" s="29">
        <v>100</v>
      </c>
      <c r="AH65" s="29" t="s">
        <v>232</v>
      </c>
      <c r="AI65" s="29">
        <v>-100</v>
      </c>
      <c r="AJ65" s="29" t="s">
        <v>232</v>
      </c>
      <c r="AK65" s="29" t="s">
        <v>232</v>
      </c>
      <c r="AL65" s="29">
        <v>1</v>
      </c>
      <c r="AM65" s="29" t="s">
        <v>232</v>
      </c>
      <c r="AN65" s="29">
        <v>-1</v>
      </c>
      <c r="AO65" s="29" t="s">
        <v>232</v>
      </c>
      <c r="AP65" s="29" t="s">
        <v>232</v>
      </c>
      <c r="AQ65" s="29">
        <v>90</v>
      </c>
      <c r="AR65" s="29">
        <v>73.8</v>
      </c>
      <c r="AS65" s="29">
        <v>0.1</v>
      </c>
      <c r="AT65" s="29">
        <v>0</v>
      </c>
      <c r="AU65" s="29">
        <v>0</v>
      </c>
      <c r="AV65" s="29">
        <v>0</v>
      </c>
    </row>
    <row r="66" spans="1:48" ht="32.25" thickBot="1" x14ac:dyDescent="0.3">
      <c r="A66" s="27">
        <v>43</v>
      </c>
      <c r="B66" s="28" t="s">
        <v>385</v>
      </c>
      <c r="C66" s="29">
        <v>11.6</v>
      </c>
      <c r="D66" s="29">
        <v>11.4</v>
      </c>
      <c r="E66" s="29">
        <v>2.6</v>
      </c>
      <c r="F66" s="29">
        <v>2.6</v>
      </c>
      <c r="G66" s="29">
        <v>2.6</v>
      </c>
      <c r="H66" s="29">
        <v>12.8</v>
      </c>
      <c r="I66" s="29">
        <v>12.6</v>
      </c>
      <c r="J66" s="29">
        <v>3.46</v>
      </c>
      <c r="K66" s="29">
        <v>3.46</v>
      </c>
      <c r="L66" s="29">
        <v>3.46</v>
      </c>
      <c r="M66" s="29">
        <v>8</v>
      </c>
      <c r="N66" s="29">
        <v>8</v>
      </c>
      <c r="O66" s="29">
        <v>8</v>
      </c>
      <c r="P66" s="29">
        <v>8</v>
      </c>
      <c r="Q66" s="29">
        <v>8</v>
      </c>
      <c r="R66" s="29">
        <v>12</v>
      </c>
      <c r="S66" s="29">
        <v>12</v>
      </c>
      <c r="T66" s="29">
        <v>12</v>
      </c>
      <c r="U66" s="29">
        <v>12</v>
      </c>
      <c r="V66" s="29">
        <v>1</v>
      </c>
      <c r="W66" s="29">
        <v>1000</v>
      </c>
      <c r="X66" s="29">
        <v>1000</v>
      </c>
      <c r="Y66" s="29">
        <v>300</v>
      </c>
      <c r="Z66" s="29">
        <v>4</v>
      </c>
      <c r="AA66" s="29" t="s">
        <v>232</v>
      </c>
      <c r="AB66" s="29">
        <v>40</v>
      </c>
      <c r="AC66" s="29">
        <v>70</v>
      </c>
      <c r="AD66" s="29">
        <v>39</v>
      </c>
      <c r="AE66" s="29">
        <v>0.01</v>
      </c>
      <c r="AF66" s="29" t="s">
        <v>232</v>
      </c>
      <c r="AG66" s="29">
        <v>100</v>
      </c>
      <c r="AH66" s="29" t="s">
        <v>232</v>
      </c>
      <c r="AI66" s="29">
        <v>-100</v>
      </c>
      <c r="AJ66" s="29" t="s">
        <v>232</v>
      </c>
      <c r="AK66" s="29" t="s">
        <v>232</v>
      </c>
      <c r="AL66" s="29">
        <v>1</v>
      </c>
      <c r="AM66" s="29" t="s">
        <v>232</v>
      </c>
      <c r="AN66" s="29">
        <v>-1</v>
      </c>
      <c r="AO66" s="29" t="s">
        <v>232</v>
      </c>
      <c r="AP66" s="29" t="s">
        <v>232</v>
      </c>
      <c r="AQ66" s="29">
        <v>100</v>
      </c>
      <c r="AR66" s="29">
        <v>1</v>
      </c>
      <c r="AS66" s="29">
        <v>0.1</v>
      </c>
      <c r="AT66" s="29">
        <v>0</v>
      </c>
      <c r="AU66" s="29">
        <v>0</v>
      </c>
      <c r="AV66" s="29">
        <v>0</v>
      </c>
    </row>
    <row r="67" spans="1:48" ht="32.25" thickBot="1" x14ac:dyDescent="0.3">
      <c r="A67" s="27">
        <v>52</v>
      </c>
      <c r="B67" s="28" t="s">
        <v>414</v>
      </c>
      <c r="C67" s="29">
        <v>11.6</v>
      </c>
      <c r="D67" s="29">
        <v>11.4</v>
      </c>
      <c r="E67" s="29">
        <v>2.6</v>
      </c>
      <c r="F67" s="29">
        <v>2.6</v>
      </c>
      <c r="G67" s="29">
        <v>2.6</v>
      </c>
      <c r="H67" s="29">
        <v>12.8</v>
      </c>
      <c r="I67" s="29">
        <v>12.6</v>
      </c>
      <c r="J67" s="29">
        <v>3.46</v>
      </c>
      <c r="K67" s="29">
        <v>3.46</v>
      </c>
      <c r="L67" s="29">
        <v>3.46</v>
      </c>
      <c r="M67" s="29">
        <v>8</v>
      </c>
      <c r="N67" s="29">
        <v>8</v>
      </c>
      <c r="O67" s="29">
        <v>8</v>
      </c>
      <c r="P67" s="29">
        <v>8</v>
      </c>
      <c r="Q67" s="29">
        <v>8</v>
      </c>
      <c r="R67" s="29">
        <v>12</v>
      </c>
      <c r="S67" s="29">
        <v>12</v>
      </c>
      <c r="T67" s="29">
        <v>12</v>
      </c>
      <c r="U67" s="29">
        <v>12</v>
      </c>
      <c r="V67" s="29">
        <v>1</v>
      </c>
      <c r="W67" s="29">
        <v>1000</v>
      </c>
      <c r="X67" s="29">
        <v>1000</v>
      </c>
      <c r="Y67" s="29">
        <v>300</v>
      </c>
      <c r="Z67" s="29">
        <v>4</v>
      </c>
      <c r="AA67" s="29" t="s">
        <v>232</v>
      </c>
      <c r="AB67" s="29">
        <v>12</v>
      </c>
      <c r="AC67" s="29">
        <v>70</v>
      </c>
      <c r="AD67" s="29">
        <v>11</v>
      </c>
      <c r="AE67" s="29">
        <v>0.01</v>
      </c>
      <c r="AF67" s="29" t="s">
        <v>232</v>
      </c>
      <c r="AG67" s="29">
        <v>100</v>
      </c>
      <c r="AH67" s="29" t="s">
        <v>232</v>
      </c>
      <c r="AI67" s="29">
        <v>-100</v>
      </c>
      <c r="AJ67" s="29" t="s">
        <v>232</v>
      </c>
      <c r="AK67" s="29" t="s">
        <v>232</v>
      </c>
      <c r="AL67" s="29">
        <v>1</v>
      </c>
      <c r="AM67" s="29" t="s">
        <v>232</v>
      </c>
      <c r="AN67" s="29">
        <v>-1</v>
      </c>
      <c r="AO67" s="29" t="s">
        <v>232</v>
      </c>
      <c r="AP67" s="29" t="s">
        <v>232</v>
      </c>
      <c r="AQ67" s="29">
        <v>100</v>
      </c>
      <c r="AR67" s="29">
        <v>82</v>
      </c>
      <c r="AS67" s="29">
        <v>0.1</v>
      </c>
      <c r="AT67" s="29">
        <v>0</v>
      </c>
      <c r="AU67" s="29">
        <v>0</v>
      </c>
      <c r="AV67" s="29">
        <v>0</v>
      </c>
    </row>
    <row r="68" spans="1:48" ht="32.25" thickBot="1" x14ac:dyDescent="0.3">
      <c r="A68" s="27">
        <v>61</v>
      </c>
      <c r="B68" s="28" t="s">
        <v>387</v>
      </c>
      <c r="C68" s="29">
        <v>11.6</v>
      </c>
      <c r="D68" s="29">
        <v>11.4</v>
      </c>
      <c r="E68" s="29">
        <v>2.6</v>
      </c>
      <c r="F68" s="29">
        <v>2.6</v>
      </c>
      <c r="G68" s="29">
        <v>2.6</v>
      </c>
      <c r="H68" s="29">
        <v>12.8</v>
      </c>
      <c r="I68" s="29">
        <v>12.6</v>
      </c>
      <c r="J68" s="29">
        <v>3.46</v>
      </c>
      <c r="K68" s="29">
        <v>3.46</v>
      </c>
      <c r="L68" s="29">
        <v>3.46</v>
      </c>
      <c r="M68" s="29">
        <v>8</v>
      </c>
      <c r="N68" s="29">
        <v>8</v>
      </c>
      <c r="O68" s="29">
        <v>8</v>
      </c>
      <c r="P68" s="29">
        <v>8</v>
      </c>
      <c r="Q68" s="29">
        <v>8</v>
      </c>
      <c r="R68" s="29">
        <v>12</v>
      </c>
      <c r="S68" s="29">
        <v>12</v>
      </c>
      <c r="T68" s="29">
        <v>12</v>
      </c>
      <c r="U68" s="29">
        <v>12</v>
      </c>
      <c r="V68" s="29">
        <v>1</v>
      </c>
      <c r="W68" s="29">
        <v>1000</v>
      </c>
      <c r="X68" s="29">
        <v>1000</v>
      </c>
      <c r="Y68" s="29">
        <v>300</v>
      </c>
      <c r="Z68" s="29">
        <v>4</v>
      </c>
      <c r="AA68" s="29" t="s">
        <v>232</v>
      </c>
      <c r="AB68" s="29">
        <v>40</v>
      </c>
      <c r="AC68" s="29">
        <v>70</v>
      </c>
      <c r="AD68" s="29">
        <v>39</v>
      </c>
      <c r="AE68" s="29">
        <v>0.01</v>
      </c>
      <c r="AF68" s="29" t="s">
        <v>232</v>
      </c>
      <c r="AG68" s="29">
        <v>100</v>
      </c>
      <c r="AH68" s="29" t="s">
        <v>232</v>
      </c>
      <c r="AI68" s="29">
        <v>-100</v>
      </c>
      <c r="AJ68" s="29" t="s">
        <v>232</v>
      </c>
      <c r="AK68" s="29" t="s">
        <v>232</v>
      </c>
      <c r="AL68" s="29">
        <v>1</v>
      </c>
      <c r="AM68" s="29" t="s">
        <v>232</v>
      </c>
      <c r="AN68" s="29">
        <v>-1</v>
      </c>
      <c r="AO68" s="29" t="s">
        <v>232</v>
      </c>
      <c r="AP68" s="29" t="s">
        <v>232</v>
      </c>
      <c r="AQ68" s="29">
        <v>180</v>
      </c>
      <c r="AR68" s="29">
        <v>1</v>
      </c>
      <c r="AS68" s="29">
        <v>0.1</v>
      </c>
      <c r="AT68" s="29">
        <v>0</v>
      </c>
      <c r="AU68" s="29">
        <v>0</v>
      </c>
      <c r="AV68" s="29">
        <v>0</v>
      </c>
    </row>
    <row r="69" spans="1:48" ht="32.25" thickBot="1" x14ac:dyDescent="0.3">
      <c r="A69" s="27">
        <v>70</v>
      </c>
      <c r="B69" s="28" t="s">
        <v>415</v>
      </c>
      <c r="C69" s="29">
        <v>11.6</v>
      </c>
      <c r="D69" s="29">
        <v>11.4</v>
      </c>
      <c r="E69" s="29">
        <v>2.6</v>
      </c>
      <c r="F69" s="29">
        <v>2.6</v>
      </c>
      <c r="G69" s="29">
        <v>2.6</v>
      </c>
      <c r="H69" s="29">
        <v>12.8</v>
      </c>
      <c r="I69" s="29">
        <v>12.6</v>
      </c>
      <c r="J69" s="29">
        <v>3.46</v>
      </c>
      <c r="K69" s="29">
        <v>3.46</v>
      </c>
      <c r="L69" s="29">
        <v>3.46</v>
      </c>
      <c r="M69" s="29">
        <v>8</v>
      </c>
      <c r="N69" s="29">
        <v>8</v>
      </c>
      <c r="O69" s="29">
        <v>8</v>
      </c>
      <c r="P69" s="29">
        <v>8</v>
      </c>
      <c r="Q69" s="29">
        <v>8</v>
      </c>
      <c r="R69" s="29">
        <v>12</v>
      </c>
      <c r="S69" s="29">
        <v>12</v>
      </c>
      <c r="T69" s="29">
        <v>12</v>
      </c>
      <c r="U69" s="29">
        <v>12</v>
      </c>
      <c r="V69" s="29">
        <v>1</v>
      </c>
      <c r="W69" s="29">
        <v>1000</v>
      </c>
      <c r="X69" s="29">
        <v>1000</v>
      </c>
      <c r="Y69" s="29">
        <v>300</v>
      </c>
      <c r="Z69" s="29">
        <v>4</v>
      </c>
      <c r="AA69" s="29" t="s">
        <v>232</v>
      </c>
      <c r="AB69" s="29">
        <v>12</v>
      </c>
      <c r="AC69" s="29">
        <v>70</v>
      </c>
      <c r="AD69" s="29">
        <v>11</v>
      </c>
      <c r="AE69" s="29">
        <v>0.01</v>
      </c>
      <c r="AF69" s="29" t="s">
        <v>232</v>
      </c>
      <c r="AG69" s="29">
        <v>100</v>
      </c>
      <c r="AH69" s="29" t="s">
        <v>232</v>
      </c>
      <c r="AI69" s="29">
        <v>-100</v>
      </c>
      <c r="AJ69" s="29" t="s">
        <v>232</v>
      </c>
      <c r="AK69" s="29" t="s">
        <v>232</v>
      </c>
      <c r="AL69" s="29">
        <v>1</v>
      </c>
      <c r="AM69" s="29" t="s">
        <v>232</v>
      </c>
      <c r="AN69" s="29">
        <v>-1</v>
      </c>
      <c r="AO69" s="29" t="s">
        <v>232</v>
      </c>
      <c r="AP69" s="29" t="s">
        <v>232</v>
      </c>
      <c r="AQ69" s="29">
        <v>180</v>
      </c>
      <c r="AR69" s="29">
        <v>106.6</v>
      </c>
      <c r="AS69" s="29">
        <v>0.1</v>
      </c>
      <c r="AT69" s="29">
        <v>0</v>
      </c>
      <c r="AU69" s="29">
        <v>0</v>
      </c>
      <c r="AV69" s="29">
        <v>0</v>
      </c>
    </row>
    <row r="70" spans="1:48" ht="32.25" thickBot="1" x14ac:dyDescent="0.3">
      <c r="A70" s="27">
        <v>79</v>
      </c>
      <c r="B70" s="28" t="s">
        <v>389</v>
      </c>
      <c r="C70" s="29">
        <v>11.6</v>
      </c>
      <c r="D70" s="29">
        <v>11.4</v>
      </c>
      <c r="E70" s="29">
        <v>2.6</v>
      </c>
      <c r="F70" s="29">
        <v>2.6</v>
      </c>
      <c r="G70" s="29">
        <v>2.6</v>
      </c>
      <c r="H70" s="29">
        <v>12.8</v>
      </c>
      <c r="I70" s="29">
        <v>12.6</v>
      </c>
      <c r="J70" s="29">
        <v>3.46</v>
      </c>
      <c r="K70" s="29">
        <v>3.46</v>
      </c>
      <c r="L70" s="29">
        <v>3.46</v>
      </c>
      <c r="M70" s="29">
        <v>8</v>
      </c>
      <c r="N70" s="29">
        <v>8</v>
      </c>
      <c r="O70" s="29">
        <v>8</v>
      </c>
      <c r="P70" s="29">
        <v>8</v>
      </c>
      <c r="Q70" s="29">
        <v>8</v>
      </c>
      <c r="R70" s="29">
        <v>12</v>
      </c>
      <c r="S70" s="29">
        <v>12</v>
      </c>
      <c r="T70" s="29">
        <v>12</v>
      </c>
      <c r="U70" s="29">
        <v>12</v>
      </c>
      <c r="V70" s="29">
        <v>1</v>
      </c>
      <c r="W70" s="29">
        <v>1000</v>
      </c>
      <c r="X70" s="29">
        <v>1000</v>
      </c>
      <c r="Y70" s="29">
        <v>300</v>
      </c>
      <c r="Z70" s="29">
        <v>4</v>
      </c>
      <c r="AA70" s="29" t="s">
        <v>232</v>
      </c>
      <c r="AB70" s="29">
        <v>40</v>
      </c>
      <c r="AC70" s="29">
        <v>70</v>
      </c>
      <c r="AD70" s="29">
        <v>39</v>
      </c>
      <c r="AE70" s="29">
        <v>0.01</v>
      </c>
      <c r="AF70" s="29" t="s">
        <v>232</v>
      </c>
      <c r="AG70" s="29">
        <v>100</v>
      </c>
      <c r="AH70" s="29" t="s">
        <v>232</v>
      </c>
      <c r="AI70" s="29">
        <v>-100</v>
      </c>
      <c r="AJ70" s="29" t="s">
        <v>232</v>
      </c>
      <c r="AK70" s="29" t="s">
        <v>232</v>
      </c>
      <c r="AL70" s="29">
        <v>1</v>
      </c>
      <c r="AM70" s="29" t="s">
        <v>232</v>
      </c>
      <c r="AN70" s="29">
        <v>-1</v>
      </c>
      <c r="AO70" s="29" t="s">
        <v>232</v>
      </c>
      <c r="AP70" s="29" t="s">
        <v>232</v>
      </c>
      <c r="AQ70" s="29">
        <v>264</v>
      </c>
      <c r="AR70" s="29">
        <v>1</v>
      </c>
      <c r="AS70" s="29">
        <v>0.1</v>
      </c>
      <c r="AT70" s="29">
        <v>0</v>
      </c>
      <c r="AU70" s="29">
        <v>0</v>
      </c>
      <c r="AV70" s="29">
        <v>0</v>
      </c>
    </row>
    <row r="71" spans="1:48" ht="32.25" thickBot="1" x14ac:dyDescent="0.3">
      <c r="A71" s="27">
        <v>88</v>
      </c>
      <c r="B71" s="28" t="s">
        <v>412</v>
      </c>
      <c r="C71" s="29">
        <v>11.6</v>
      </c>
      <c r="D71" s="29">
        <v>11.4</v>
      </c>
      <c r="E71" s="29">
        <v>2.6</v>
      </c>
      <c r="F71" s="29">
        <v>2.6</v>
      </c>
      <c r="G71" s="29">
        <v>2.6</v>
      </c>
      <c r="H71" s="29">
        <v>12.8</v>
      </c>
      <c r="I71" s="29">
        <v>12.6</v>
      </c>
      <c r="J71" s="29">
        <v>3.46</v>
      </c>
      <c r="K71" s="29">
        <v>3.46</v>
      </c>
      <c r="L71" s="29">
        <v>3.46</v>
      </c>
      <c r="M71" s="29">
        <v>8</v>
      </c>
      <c r="N71" s="29">
        <v>8</v>
      </c>
      <c r="O71" s="29">
        <v>8</v>
      </c>
      <c r="P71" s="29">
        <v>8</v>
      </c>
      <c r="Q71" s="29">
        <v>8</v>
      </c>
      <c r="R71" s="29">
        <v>12</v>
      </c>
      <c r="S71" s="29">
        <v>12</v>
      </c>
      <c r="T71" s="29">
        <v>12</v>
      </c>
      <c r="U71" s="29">
        <v>12</v>
      </c>
      <c r="V71" s="29">
        <v>1</v>
      </c>
      <c r="W71" s="29">
        <v>1000</v>
      </c>
      <c r="X71" s="29">
        <v>1000</v>
      </c>
      <c r="Y71" s="29">
        <v>300</v>
      </c>
      <c r="Z71" s="29">
        <v>4</v>
      </c>
      <c r="AA71" s="29" t="s">
        <v>232</v>
      </c>
      <c r="AB71" s="29">
        <v>12</v>
      </c>
      <c r="AC71" s="29">
        <v>70</v>
      </c>
      <c r="AD71" s="29">
        <v>11</v>
      </c>
      <c r="AE71" s="29">
        <v>0.01</v>
      </c>
      <c r="AF71" s="29" t="s">
        <v>232</v>
      </c>
      <c r="AG71" s="29">
        <v>100</v>
      </c>
      <c r="AH71" s="29" t="s">
        <v>232</v>
      </c>
      <c r="AI71" s="29">
        <v>-100</v>
      </c>
      <c r="AJ71" s="29" t="s">
        <v>232</v>
      </c>
      <c r="AK71" s="29" t="s">
        <v>232</v>
      </c>
      <c r="AL71" s="29">
        <v>1</v>
      </c>
      <c r="AM71" s="29" t="s">
        <v>232</v>
      </c>
      <c r="AN71" s="29">
        <v>-1</v>
      </c>
      <c r="AO71" s="29" t="s">
        <v>232</v>
      </c>
      <c r="AP71" s="29" t="s">
        <v>232</v>
      </c>
      <c r="AQ71" s="29">
        <v>264</v>
      </c>
      <c r="AR71" s="29">
        <v>104.1</v>
      </c>
      <c r="AS71" s="29">
        <v>2.5</v>
      </c>
      <c r="AT71" s="29">
        <v>0</v>
      </c>
      <c r="AU71" s="29">
        <v>0</v>
      </c>
      <c r="AV71" s="29">
        <v>0</v>
      </c>
    </row>
    <row r="72" spans="1:48" ht="32.25" thickBot="1" x14ac:dyDescent="0.3">
      <c r="A72" s="27">
        <v>98</v>
      </c>
      <c r="B72" s="28" t="s">
        <v>391</v>
      </c>
      <c r="C72" s="29">
        <v>11.6</v>
      </c>
      <c r="D72" s="29">
        <v>11.4</v>
      </c>
      <c r="E72" s="29">
        <v>2.6</v>
      </c>
      <c r="F72" s="29">
        <v>2.6</v>
      </c>
      <c r="G72" s="29">
        <v>2.6</v>
      </c>
      <c r="H72" s="29">
        <v>12.8</v>
      </c>
      <c r="I72" s="29">
        <v>12.6</v>
      </c>
      <c r="J72" s="29">
        <v>3.46</v>
      </c>
      <c r="K72" s="29">
        <v>3.46</v>
      </c>
      <c r="L72" s="29">
        <v>3.46</v>
      </c>
      <c r="M72" s="29">
        <v>8</v>
      </c>
      <c r="N72" s="29">
        <v>8</v>
      </c>
      <c r="O72" s="29">
        <v>8</v>
      </c>
      <c r="P72" s="29">
        <v>8</v>
      </c>
      <c r="Q72" s="29">
        <v>8</v>
      </c>
      <c r="R72" s="29">
        <v>12</v>
      </c>
      <c r="S72" s="29">
        <v>12</v>
      </c>
      <c r="T72" s="29">
        <v>12</v>
      </c>
      <c r="U72" s="29">
        <v>12</v>
      </c>
      <c r="V72" s="29">
        <v>1</v>
      </c>
      <c r="W72" s="29">
        <v>1000</v>
      </c>
      <c r="X72" s="29">
        <v>1000</v>
      </c>
      <c r="Y72" s="29">
        <v>300</v>
      </c>
      <c r="Z72" s="29">
        <v>4</v>
      </c>
      <c r="AA72" s="29" t="s">
        <v>232</v>
      </c>
      <c r="AB72" s="29">
        <v>40</v>
      </c>
      <c r="AC72" s="29">
        <v>70</v>
      </c>
      <c r="AD72" s="29">
        <v>39</v>
      </c>
      <c r="AE72" s="29">
        <v>0.01</v>
      </c>
      <c r="AF72" s="29" t="s">
        <v>232</v>
      </c>
      <c r="AG72" s="29">
        <v>100</v>
      </c>
      <c r="AH72" s="29" t="s">
        <v>232</v>
      </c>
      <c r="AI72" s="29">
        <v>-100</v>
      </c>
      <c r="AJ72" s="29" t="s">
        <v>232</v>
      </c>
      <c r="AK72" s="29" t="s">
        <v>232</v>
      </c>
      <c r="AL72" s="29">
        <v>1</v>
      </c>
      <c r="AM72" s="29" t="s">
        <v>232</v>
      </c>
      <c r="AN72" s="29">
        <v>-1</v>
      </c>
      <c r="AO72" s="29" t="s">
        <v>232</v>
      </c>
      <c r="AP72" s="29" t="s">
        <v>232</v>
      </c>
      <c r="AQ72" s="29">
        <v>164</v>
      </c>
      <c r="AR72" s="29">
        <v>1</v>
      </c>
      <c r="AS72" s="29">
        <v>0.1</v>
      </c>
      <c r="AT72" s="29">
        <v>0</v>
      </c>
      <c r="AU72" s="29">
        <v>0</v>
      </c>
      <c r="AV72" s="29">
        <v>0</v>
      </c>
    </row>
    <row r="73" spans="1:48" ht="32.25" thickBot="1" x14ac:dyDescent="0.3">
      <c r="A73" s="27">
        <v>107</v>
      </c>
      <c r="B73" s="28" t="s">
        <v>416</v>
      </c>
      <c r="C73" s="29">
        <v>11.6</v>
      </c>
      <c r="D73" s="29">
        <v>11.4</v>
      </c>
      <c r="E73" s="29">
        <v>2.6</v>
      </c>
      <c r="F73" s="29">
        <v>2.6</v>
      </c>
      <c r="G73" s="29">
        <v>2.6</v>
      </c>
      <c r="H73" s="29">
        <v>12.8</v>
      </c>
      <c r="I73" s="29">
        <v>12.6</v>
      </c>
      <c r="J73" s="29">
        <v>3.46</v>
      </c>
      <c r="K73" s="29">
        <v>3.46</v>
      </c>
      <c r="L73" s="29">
        <v>3.46</v>
      </c>
      <c r="M73" s="29">
        <v>8</v>
      </c>
      <c r="N73" s="29">
        <v>8</v>
      </c>
      <c r="O73" s="29">
        <v>8</v>
      </c>
      <c r="P73" s="29">
        <v>8</v>
      </c>
      <c r="Q73" s="29">
        <v>8</v>
      </c>
      <c r="R73" s="29">
        <v>12</v>
      </c>
      <c r="S73" s="29">
        <v>12</v>
      </c>
      <c r="T73" s="29">
        <v>12</v>
      </c>
      <c r="U73" s="29">
        <v>12</v>
      </c>
      <c r="V73" s="29">
        <v>1</v>
      </c>
      <c r="W73" s="29">
        <v>1000</v>
      </c>
      <c r="X73" s="29">
        <v>1000</v>
      </c>
      <c r="Y73" s="29">
        <v>300</v>
      </c>
      <c r="Z73" s="29">
        <v>4</v>
      </c>
      <c r="AA73" s="29" t="s">
        <v>232</v>
      </c>
      <c r="AB73" s="29">
        <v>12</v>
      </c>
      <c r="AC73" s="29">
        <v>70</v>
      </c>
      <c r="AD73" s="29">
        <v>11</v>
      </c>
      <c r="AE73" s="29">
        <v>0.01</v>
      </c>
      <c r="AF73" s="29" t="s">
        <v>232</v>
      </c>
      <c r="AG73" s="29">
        <v>100</v>
      </c>
      <c r="AH73" s="29" t="s">
        <v>232</v>
      </c>
      <c r="AI73" s="29">
        <v>-100</v>
      </c>
      <c r="AJ73" s="29" t="s">
        <v>232</v>
      </c>
      <c r="AK73" s="29" t="s">
        <v>232</v>
      </c>
      <c r="AL73" s="29">
        <v>1</v>
      </c>
      <c r="AM73" s="29" t="s">
        <v>232</v>
      </c>
      <c r="AN73" s="29">
        <v>-1</v>
      </c>
      <c r="AO73" s="29" t="s">
        <v>232</v>
      </c>
      <c r="AP73" s="29" t="s">
        <v>232</v>
      </c>
      <c r="AQ73" s="29">
        <v>164</v>
      </c>
      <c r="AR73" s="29">
        <v>106.6</v>
      </c>
      <c r="AS73" s="29">
        <v>0.1</v>
      </c>
      <c r="AT73" s="29">
        <v>0</v>
      </c>
      <c r="AU73" s="29">
        <v>0</v>
      </c>
      <c r="AV73" s="29">
        <v>0</v>
      </c>
    </row>
    <row r="74" spans="1:48" ht="32.25" thickBot="1" x14ac:dyDescent="0.3">
      <c r="A74" s="27">
        <v>116</v>
      </c>
      <c r="B74" s="28" t="s">
        <v>393</v>
      </c>
      <c r="C74" s="29">
        <v>11.6</v>
      </c>
      <c r="D74" s="29">
        <v>11.4</v>
      </c>
      <c r="E74" s="29">
        <v>2.6</v>
      </c>
      <c r="F74" s="29">
        <v>2.6</v>
      </c>
      <c r="G74" s="29">
        <v>2.6</v>
      </c>
      <c r="H74" s="29">
        <v>12.8</v>
      </c>
      <c r="I74" s="29">
        <v>12.6</v>
      </c>
      <c r="J74" s="29">
        <v>3.46</v>
      </c>
      <c r="K74" s="29">
        <v>3.46</v>
      </c>
      <c r="L74" s="29">
        <v>3.46</v>
      </c>
      <c r="M74" s="29">
        <v>8</v>
      </c>
      <c r="N74" s="29">
        <v>8</v>
      </c>
      <c r="O74" s="29">
        <v>8</v>
      </c>
      <c r="P74" s="29">
        <v>8</v>
      </c>
      <c r="Q74" s="29">
        <v>8</v>
      </c>
      <c r="R74" s="29">
        <v>12</v>
      </c>
      <c r="S74" s="29">
        <v>12</v>
      </c>
      <c r="T74" s="29">
        <v>12</v>
      </c>
      <c r="U74" s="29">
        <v>12</v>
      </c>
      <c r="V74" s="29">
        <v>1</v>
      </c>
      <c r="W74" s="29">
        <v>1000</v>
      </c>
      <c r="X74" s="29">
        <v>1000</v>
      </c>
      <c r="Y74" s="29">
        <v>300</v>
      </c>
      <c r="Z74" s="29">
        <v>4</v>
      </c>
      <c r="AA74" s="29" t="s">
        <v>232</v>
      </c>
      <c r="AB74" s="29">
        <v>40</v>
      </c>
      <c r="AC74" s="29">
        <v>70</v>
      </c>
      <c r="AD74" s="29">
        <v>39</v>
      </c>
      <c r="AE74" s="29">
        <v>0.01</v>
      </c>
      <c r="AF74" s="29" t="s">
        <v>232</v>
      </c>
      <c r="AG74" s="29">
        <v>100</v>
      </c>
      <c r="AH74" s="29" t="s">
        <v>232</v>
      </c>
      <c r="AI74" s="29">
        <v>-100</v>
      </c>
      <c r="AJ74" s="29" t="s">
        <v>232</v>
      </c>
      <c r="AK74" s="29" t="s">
        <v>232</v>
      </c>
      <c r="AL74" s="29">
        <v>1</v>
      </c>
      <c r="AM74" s="29" t="s">
        <v>232</v>
      </c>
      <c r="AN74" s="29">
        <v>-1</v>
      </c>
      <c r="AO74" s="29" t="s">
        <v>232</v>
      </c>
      <c r="AP74" s="29" t="s">
        <v>232</v>
      </c>
      <c r="AQ74" s="29">
        <v>180</v>
      </c>
      <c r="AR74" s="29">
        <v>1</v>
      </c>
      <c r="AS74" s="29">
        <v>0.1</v>
      </c>
      <c r="AT74" s="29">
        <v>0</v>
      </c>
      <c r="AU74" s="29">
        <v>0</v>
      </c>
      <c r="AV74" s="29">
        <v>0</v>
      </c>
    </row>
    <row r="75" spans="1:48" ht="32.25" thickBot="1" x14ac:dyDescent="0.3">
      <c r="A75" s="27">
        <v>125</v>
      </c>
      <c r="B75" s="28" t="s">
        <v>417</v>
      </c>
      <c r="C75" s="29">
        <v>11.6</v>
      </c>
      <c r="D75" s="29">
        <v>11.4</v>
      </c>
      <c r="E75" s="29">
        <v>2.6</v>
      </c>
      <c r="F75" s="29">
        <v>2.6</v>
      </c>
      <c r="G75" s="29">
        <v>2.6</v>
      </c>
      <c r="H75" s="29">
        <v>12.8</v>
      </c>
      <c r="I75" s="29">
        <v>12.6</v>
      </c>
      <c r="J75" s="29">
        <v>3.46</v>
      </c>
      <c r="K75" s="29">
        <v>3.46</v>
      </c>
      <c r="L75" s="29">
        <v>3.46</v>
      </c>
      <c r="M75" s="29">
        <v>8</v>
      </c>
      <c r="N75" s="29">
        <v>8</v>
      </c>
      <c r="O75" s="29">
        <v>8</v>
      </c>
      <c r="P75" s="29">
        <v>8</v>
      </c>
      <c r="Q75" s="29">
        <v>8</v>
      </c>
      <c r="R75" s="29">
        <v>12</v>
      </c>
      <c r="S75" s="29">
        <v>12</v>
      </c>
      <c r="T75" s="29">
        <v>12</v>
      </c>
      <c r="U75" s="29">
        <v>12</v>
      </c>
      <c r="V75" s="29">
        <v>1</v>
      </c>
      <c r="W75" s="29">
        <v>1000</v>
      </c>
      <c r="X75" s="29">
        <v>1000</v>
      </c>
      <c r="Y75" s="29">
        <v>300</v>
      </c>
      <c r="Z75" s="29">
        <v>4</v>
      </c>
      <c r="AA75" s="29" t="s">
        <v>232</v>
      </c>
      <c r="AB75" s="29">
        <v>12</v>
      </c>
      <c r="AC75" s="29">
        <v>70</v>
      </c>
      <c r="AD75" s="29">
        <v>11</v>
      </c>
      <c r="AE75" s="29">
        <v>0.01</v>
      </c>
      <c r="AF75" s="29" t="s">
        <v>232</v>
      </c>
      <c r="AG75" s="29">
        <v>100</v>
      </c>
      <c r="AH75" s="29" t="s">
        <v>232</v>
      </c>
      <c r="AI75" s="29">
        <v>-100</v>
      </c>
      <c r="AJ75" s="29" t="s">
        <v>232</v>
      </c>
      <c r="AK75" s="29" t="s">
        <v>232</v>
      </c>
      <c r="AL75" s="29">
        <v>1</v>
      </c>
      <c r="AM75" s="29" t="s">
        <v>232</v>
      </c>
      <c r="AN75" s="29">
        <v>-1</v>
      </c>
      <c r="AO75" s="29" t="s">
        <v>232</v>
      </c>
      <c r="AP75" s="29" t="s">
        <v>232</v>
      </c>
      <c r="AQ75" s="29">
        <v>180</v>
      </c>
      <c r="AR75" s="29">
        <v>106.6</v>
      </c>
      <c r="AS75" s="29">
        <v>0.1</v>
      </c>
      <c r="AT75" s="29">
        <v>0</v>
      </c>
      <c r="AU75" s="29">
        <v>0</v>
      </c>
      <c r="AV75" s="29">
        <v>0</v>
      </c>
    </row>
    <row r="76" spans="1:48" ht="32.25" thickBot="1" x14ac:dyDescent="0.3">
      <c r="A76" s="27">
        <v>134</v>
      </c>
      <c r="B76" s="28" t="s">
        <v>395</v>
      </c>
      <c r="C76" s="29">
        <v>11.6</v>
      </c>
      <c r="D76" s="29">
        <v>11.4</v>
      </c>
      <c r="E76" s="29">
        <v>2.6</v>
      </c>
      <c r="F76" s="29">
        <v>2.6</v>
      </c>
      <c r="G76" s="29">
        <v>2.6</v>
      </c>
      <c r="H76" s="29">
        <v>12.8</v>
      </c>
      <c r="I76" s="29">
        <v>12.6</v>
      </c>
      <c r="J76" s="29">
        <v>3.46</v>
      </c>
      <c r="K76" s="29">
        <v>3.46</v>
      </c>
      <c r="L76" s="29">
        <v>3.46</v>
      </c>
      <c r="M76" s="29">
        <v>8</v>
      </c>
      <c r="N76" s="29">
        <v>8</v>
      </c>
      <c r="O76" s="29">
        <v>8</v>
      </c>
      <c r="P76" s="29">
        <v>8</v>
      </c>
      <c r="Q76" s="29">
        <v>8</v>
      </c>
      <c r="R76" s="29">
        <v>12</v>
      </c>
      <c r="S76" s="29">
        <v>12</v>
      </c>
      <c r="T76" s="29">
        <v>12</v>
      </c>
      <c r="U76" s="29">
        <v>12</v>
      </c>
      <c r="V76" s="29">
        <v>1</v>
      </c>
      <c r="W76" s="29">
        <v>1000</v>
      </c>
      <c r="X76" s="29">
        <v>1000</v>
      </c>
      <c r="Y76" s="29">
        <v>300</v>
      </c>
      <c r="Z76" s="29">
        <v>4</v>
      </c>
      <c r="AA76" s="29" t="s">
        <v>232</v>
      </c>
      <c r="AB76" s="29">
        <v>40</v>
      </c>
      <c r="AC76" s="29">
        <v>70</v>
      </c>
      <c r="AD76" s="29">
        <v>39</v>
      </c>
      <c r="AE76" s="29">
        <v>0.01</v>
      </c>
      <c r="AF76" s="29" t="s">
        <v>232</v>
      </c>
      <c r="AG76" s="29">
        <v>100</v>
      </c>
      <c r="AH76" s="29" t="s">
        <v>232</v>
      </c>
      <c r="AI76" s="29">
        <v>-100</v>
      </c>
      <c r="AJ76" s="29" t="s">
        <v>232</v>
      </c>
      <c r="AK76" s="29" t="s">
        <v>232</v>
      </c>
      <c r="AL76" s="29">
        <v>1</v>
      </c>
      <c r="AM76" s="29" t="s">
        <v>232</v>
      </c>
      <c r="AN76" s="29">
        <v>-1</v>
      </c>
      <c r="AO76" s="29" t="s">
        <v>232</v>
      </c>
      <c r="AP76" s="29" t="s">
        <v>232</v>
      </c>
      <c r="AQ76" s="29">
        <v>300</v>
      </c>
      <c r="AR76" s="29">
        <v>1</v>
      </c>
      <c r="AS76" s="29">
        <v>0.1</v>
      </c>
      <c r="AT76" s="29">
        <v>0</v>
      </c>
      <c r="AU76" s="29">
        <v>0</v>
      </c>
      <c r="AV76" s="29">
        <v>0</v>
      </c>
    </row>
    <row r="77" spans="1:48" ht="32.25" thickBot="1" x14ac:dyDescent="0.3">
      <c r="A77" s="27">
        <v>143</v>
      </c>
      <c r="B77" s="28" t="s">
        <v>418</v>
      </c>
      <c r="C77" s="29">
        <v>11.6</v>
      </c>
      <c r="D77" s="29">
        <v>11.4</v>
      </c>
      <c r="E77" s="29">
        <v>2.6</v>
      </c>
      <c r="F77" s="29">
        <v>2.6</v>
      </c>
      <c r="G77" s="29">
        <v>2.6</v>
      </c>
      <c r="H77" s="29">
        <v>12.8</v>
      </c>
      <c r="I77" s="29">
        <v>12.6</v>
      </c>
      <c r="J77" s="29">
        <v>3.46</v>
      </c>
      <c r="K77" s="29">
        <v>3.46</v>
      </c>
      <c r="L77" s="29">
        <v>3.46</v>
      </c>
      <c r="M77" s="29">
        <v>8</v>
      </c>
      <c r="N77" s="29">
        <v>8</v>
      </c>
      <c r="O77" s="29">
        <v>8</v>
      </c>
      <c r="P77" s="29">
        <v>8</v>
      </c>
      <c r="Q77" s="29">
        <v>8</v>
      </c>
      <c r="R77" s="29">
        <v>12</v>
      </c>
      <c r="S77" s="29">
        <v>12</v>
      </c>
      <c r="T77" s="29">
        <v>12</v>
      </c>
      <c r="U77" s="29">
        <v>12</v>
      </c>
      <c r="V77" s="29">
        <v>1</v>
      </c>
      <c r="W77" s="29">
        <v>1000</v>
      </c>
      <c r="X77" s="29">
        <v>1000</v>
      </c>
      <c r="Y77" s="29">
        <v>300</v>
      </c>
      <c r="Z77" s="29">
        <v>4</v>
      </c>
      <c r="AA77" s="29" t="s">
        <v>232</v>
      </c>
      <c r="AB77" s="29">
        <v>12</v>
      </c>
      <c r="AC77" s="29">
        <v>70</v>
      </c>
      <c r="AD77" s="29">
        <v>11</v>
      </c>
      <c r="AE77" s="29">
        <v>0.01</v>
      </c>
      <c r="AF77" s="29" t="s">
        <v>232</v>
      </c>
      <c r="AG77" s="29">
        <v>100</v>
      </c>
      <c r="AH77" s="29" t="s">
        <v>232</v>
      </c>
      <c r="AI77" s="29">
        <v>-100</v>
      </c>
      <c r="AJ77" s="29" t="s">
        <v>232</v>
      </c>
      <c r="AK77" s="29" t="s">
        <v>232</v>
      </c>
      <c r="AL77" s="29">
        <v>1</v>
      </c>
      <c r="AM77" s="29" t="s">
        <v>232</v>
      </c>
      <c r="AN77" s="29">
        <v>-1</v>
      </c>
      <c r="AO77" s="29" t="s">
        <v>232</v>
      </c>
      <c r="AP77" s="29" t="s">
        <v>232</v>
      </c>
      <c r="AQ77" s="29">
        <v>300</v>
      </c>
      <c r="AR77" s="29">
        <v>106.6</v>
      </c>
      <c r="AS77" s="29">
        <v>0.1</v>
      </c>
      <c r="AT77" s="29">
        <v>0</v>
      </c>
      <c r="AU77" s="29">
        <v>0</v>
      </c>
      <c r="AV77" s="29">
        <v>0</v>
      </c>
    </row>
    <row r="78" spans="1:48" ht="32.25" thickBot="1" x14ac:dyDescent="0.3">
      <c r="A78" s="27">
        <v>171</v>
      </c>
      <c r="B78" s="28" t="s">
        <v>383</v>
      </c>
      <c r="C78" s="29">
        <v>11.6</v>
      </c>
      <c r="D78" s="29">
        <v>11.4</v>
      </c>
      <c r="E78" s="29">
        <v>2.6</v>
      </c>
      <c r="F78" s="29">
        <v>2.6</v>
      </c>
      <c r="G78" s="29">
        <v>2.6</v>
      </c>
      <c r="H78" s="29">
        <v>12.8</v>
      </c>
      <c r="I78" s="29">
        <v>12.6</v>
      </c>
      <c r="J78" s="29">
        <v>3.46</v>
      </c>
      <c r="K78" s="29">
        <v>3.46</v>
      </c>
      <c r="L78" s="29">
        <v>3.46</v>
      </c>
      <c r="M78" s="29">
        <v>8</v>
      </c>
      <c r="N78" s="29">
        <v>8</v>
      </c>
      <c r="O78" s="29">
        <v>8</v>
      </c>
      <c r="P78" s="29">
        <v>8</v>
      </c>
      <c r="Q78" s="29">
        <v>8</v>
      </c>
      <c r="R78" s="29">
        <v>12</v>
      </c>
      <c r="S78" s="29">
        <v>12</v>
      </c>
      <c r="T78" s="29">
        <v>12</v>
      </c>
      <c r="U78" s="29">
        <v>12</v>
      </c>
      <c r="V78" s="29">
        <v>1</v>
      </c>
      <c r="W78" s="29">
        <v>1000</v>
      </c>
      <c r="X78" s="29">
        <v>1000</v>
      </c>
      <c r="Y78" s="29">
        <v>300</v>
      </c>
      <c r="Z78" s="29">
        <v>4</v>
      </c>
      <c r="AA78" s="29" t="s">
        <v>232</v>
      </c>
      <c r="AB78" s="29">
        <v>40</v>
      </c>
      <c r="AC78" s="29">
        <v>70</v>
      </c>
      <c r="AD78" s="29">
        <v>39</v>
      </c>
      <c r="AE78" s="29">
        <v>0.01</v>
      </c>
      <c r="AF78" s="29" t="s">
        <v>232</v>
      </c>
      <c r="AG78" s="29">
        <v>100</v>
      </c>
      <c r="AH78" s="29" t="s">
        <v>232</v>
      </c>
      <c r="AI78" s="29">
        <v>-100</v>
      </c>
      <c r="AJ78" s="29" t="s">
        <v>232</v>
      </c>
      <c r="AK78" s="29" t="s">
        <v>232</v>
      </c>
      <c r="AL78" s="29">
        <v>1</v>
      </c>
      <c r="AM78" s="29" t="s">
        <v>232</v>
      </c>
      <c r="AN78" s="29">
        <v>-1</v>
      </c>
      <c r="AO78" s="29" t="s">
        <v>232</v>
      </c>
      <c r="AP78" s="29" t="s">
        <v>232</v>
      </c>
      <c r="AQ78" s="29">
        <v>90</v>
      </c>
      <c r="AR78" s="29">
        <v>1</v>
      </c>
      <c r="AS78" s="29">
        <v>0.1</v>
      </c>
      <c r="AT78" s="29">
        <v>0</v>
      </c>
      <c r="AU78" s="29">
        <v>0</v>
      </c>
      <c r="AV78" s="29">
        <v>0</v>
      </c>
    </row>
    <row r="79" spans="1:48" ht="32.25" thickBot="1" x14ac:dyDescent="0.3">
      <c r="A79" s="27">
        <v>201</v>
      </c>
      <c r="B79" s="28" t="s">
        <v>419</v>
      </c>
      <c r="C79" s="29">
        <v>11.6</v>
      </c>
      <c r="D79" s="29">
        <v>11.4</v>
      </c>
      <c r="E79" s="29">
        <v>2.6</v>
      </c>
      <c r="F79" s="29">
        <v>2.6</v>
      </c>
      <c r="G79" s="29">
        <v>2.6</v>
      </c>
      <c r="H79" s="29">
        <v>12.8</v>
      </c>
      <c r="I79" s="29">
        <v>12.6</v>
      </c>
      <c r="J79" s="29">
        <v>3.46</v>
      </c>
      <c r="K79" s="29">
        <v>3.46</v>
      </c>
      <c r="L79" s="29">
        <v>3.46</v>
      </c>
      <c r="M79" s="29">
        <v>8</v>
      </c>
      <c r="N79" s="29">
        <v>8</v>
      </c>
      <c r="O79" s="29">
        <v>8</v>
      </c>
      <c r="P79" s="29">
        <v>8</v>
      </c>
      <c r="Q79" s="29">
        <v>8</v>
      </c>
      <c r="R79" s="29">
        <v>12</v>
      </c>
      <c r="S79" s="29">
        <v>12</v>
      </c>
      <c r="T79" s="29">
        <v>12</v>
      </c>
      <c r="U79" s="29">
        <v>12</v>
      </c>
      <c r="V79" s="29">
        <v>1</v>
      </c>
      <c r="W79" s="29">
        <v>1000</v>
      </c>
      <c r="X79" s="29">
        <v>1000</v>
      </c>
      <c r="Y79" s="29">
        <v>300</v>
      </c>
      <c r="Z79" s="29">
        <v>4</v>
      </c>
      <c r="AA79" s="29" t="s">
        <v>232</v>
      </c>
      <c r="AB79" s="29">
        <v>12</v>
      </c>
      <c r="AC79" s="29">
        <v>70</v>
      </c>
      <c r="AD79" s="29">
        <v>11</v>
      </c>
      <c r="AE79" s="29">
        <v>0.01</v>
      </c>
      <c r="AF79" s="29" t="s">
        <v>232</v>
      </c>
      <c r="AG79" s="29">
        <v>100</v>
      </c>
      <c r="AH79" s="29" t="s">
        <v>232</v>
      </c>
      <c r="AI79" s="29">
        <v>-100</v>
      </c>
      <c r="AJ79" s="29" t="s">
        <v>232</v>
      </c>
      <c r="AK79" s="29" t="s">
        <v>232</v>
      </c>
      <c r="AL79" s="29">
        <v>1</v>
      </c>
      <c r="AM79" s="29" t="s">
        <v>232</v>
      </c>
      <c r="AN79" s="29">
        <v>-1</v>
      </c>
      <c r="AO79" s="29" t="s">
        <v>232</v>
      </c>
      <c r="AP79" s="29" t="s">
        <v>232</v>
      </c>
      <c r="AQ79" s="29">
        <v>90</v>
      </c>
      <c r="AR79" s="29">
        <v>73.8</v>
      </c>
      <c r="AS79" s="29">
        <v>0.1</v>
      </c>
      <c r="AT79" s="29">
        <v>0</v>
      </c>
      <c r="AU79" s="29">
        <v>0</v>
      </c>
      <c r="AV79" s="29">
        <v>0</v>
      </c>
    </row>
    <row r="80" spans="1:48" ht="32.25" thickBot="1" x14ac:dyDescent="0.3">
      <c r="A80" s="27">
        <v>208</v>
      </c>
      <c r="B80" s="28" t="s">
        <v>419</v>
      </c>
      <c r="C80" s="29">
        <v>11.6</v>
      </c>
      <c r="D80" s="29">
        <v>11.4</v>
      </c>
      <c r="E80" s="29">
        <v>2.6</v>
      </c>
      <c r="F80" s="29">
        <v>2.6</v>
      </c>
      <c r="G80" s="29">
        <v>2.6</v>
      </c>
      <c r="H80" s="29">
        <v>12.8</v>
      </c>
      <c r="I80" s="29">
        <v>12.6</v>
      </c>
      <c r="J80" s="29">
        <v>3.46</v>
      </c>
      <c r="K80" s="29">
        <v>3.46</v>
      </c>
      <c r="L80" s="29">
        <v>3.46</v>
      </c>
      <c r="M80" s="29">
        <v>8</v>
      </c>
      <c r="N80" s="29">
        <v>8</v>
      </c>
      <c r="O80" s="29">
        <v>8</v>
      </c>
      <c r="P80" s="29">
        <v>8</v>
      </c>
      <c r="Q80" s="29">
        <v>8</v>
      </c>
      <c r="R80" s="29">
        <v>12</v>
      </c>
      <c r="S80" s="29">
        <v>12</v>
      </c>
      <c r="T80" s="29">
        <v>12</v>
      </c>
      <c r="U80" s="29">
        <v>12</v>
      </c>
      <c r="V80" s="29">
        <v>1</v>
      </c>
      <c r="W80" s="29">
        <v>1000</v>
      </c>
      <c r="X80" s="29">
        <v>1000</v>
      </c>
      <c r="Y80" s="29">
        <v>300</v>
      </c>
      <c r="Z80" s="29">
        <v>4</v>
      </c>
      <c r="AA80" s="29" t="s">
        <v>232</v>
      </c>
      <c r="AB80" s="29">
        <v>12</v>
      </c>
      <c r="AC80" s="29">
        <v>70</v>
      </c>
      <c r="AD80" s="29">
        <v>11</v>
      </c>
      <c r="AE80" s="29">
        <v>0.01</v>
      </c>
      <c r="AF80" s="29" t="s">
        <v>232</v>
      </c>
      <c r="AG80" s="29">
        <v>100</v>
      </c>
      <c r="AH80" s="29" t="s">
        <v>232</v>
      </c>
      <c r="AI80" s="29">
        <v>-100</v>
      </c>
      <c r="AJ80" s="29" t="s">
        <v>232</v>
      </c>
      <c r="AK80" s="29" t="s">
        <v>232</v>
      </c>
      <c r="AL80" s="29">
        <v>1</v>
      </c>
      <c r="AM80" s="29" t="s">
        <v>232</v>
      </c>
      <c r="AN80" s="29">
        <v>-1</v>
      </c>
      <c r="AO80" s="29" t="s">
        <v>232</v>
      </c>
      <c r="AP80" s="29" t="s">
        <v>232</v>
      </c>
      <c r="AQ80" s="29">
        <v>90</v>
      </c>
      <c r="AR80" s="29">
        <v>73.8</v>
      </c>
      <c r="AS80" s="29">
        <v>0.1</v>
      </c>
      <c r="AT80" s="29">
        <v>0</v>
      </c>
      <c r="AU80" s="29">
        <v>0</v>
      </c>
      <c r="AV80" s="29">
        <v>0</v>
      </c>
    </row>
    <row r="81" spans="1:48" ht="32.25" thickBot="1" x14ac:dyDescent="0.3">
      <c r="A81" s="27">
        <v>233</v>
      </c>
      <c r="B81" s="28" t="s">
        <v>385</v>
      </c>
      <c r="C81" s="29">
        <v>11.6</v>
      </c>
      <c r="D81" s="29">
        <v>11.4</v>
      </c>
      <c r="E81" s="29">
        <v>2.6</v>
      </c>
      <c r="F81" s="29">
        <v>2.6</v>
      </c>
      <c r="G81" s="29">
        <v>2.6</v>
      </c>
      <c r="H81" s="29">
        <v>12.8</v>
      </c>
      <c r="I81" s="29">
        <v>12.6</v>
      </c>
      <c r="J81" s="29">
        <v>3.46</v>
      </c>
      <c r="K81" s="29">
        <v>3.46</v>
      </c>
      <c r="L81" s="29">
        <v>3.46</v>
      </c>
      <c r="M81" s="29">
        <v>8</v>
      </c>
      <c r="N81" s="29">
        <v>8</v>
      </c>
      <c r="O81" s="29">
        <v>8</v>
      </c>
      <c r="P81" s="29">
        <v>8</v>
      </c>
      <c r="Q81" s="29">
        <v>8</v>
      </c>
      <c r="R81" s="29">
        <v>12</v>
      </c>
      <c r="S81" s="29">
        <v>12</v>
      </c>
      <c r="T81" s="29">
        <v>12</v>
      </c>
      <c r="U81" s="29">
        <v>12</v>
      </c>
      <c r="V81" s="29">
        <v>1</v>
      </c>
      <c r="W81" s="29">
        <v>1000</v>
      </c>
      <c r="X81" s="29">
        <v>1000</v>
      </c>
      <c r="Y81" s="29">
        <v>300</v>
      </c>
      <c r="Z81" s="29">
        <v>4</v>
      </c>
      <c r="AA81" s="29" t="s">
        <v>232</v>
      </c>
      <c r="AB81" s="29">
        <v>40</v>
      </c>
      <c r="AC81" s="29">
        <v>70</v>
      </c>
      <c r="AD81" s="29">
        <v>39</v>
      </c>
      <c r="AE81" s="29">
        <v>0.01</v>
      </c>
      <c r="AF81" s="29" t="s">
        <v>232</v>
      </c>
      <c r="AG81" s="29">
        <v>100</v>
      </c>
      <c r="AH81" s="29" t="s">
        <v>232</v>
      </c>
      <c r="AI81" s="29">
        <v>-100</v>
      </c>
      <c r="AJ81" s="29" t="s">
        <v>232</v>
      </c>
      <c r="AK81" s="29" t="s">
        <v>232</v>
      </c>
      <c r="AL81" s="29">
        <v>1</v>
      </c>
      <c r="AM81" s="29" t="s">
        <v>232</v>
      </c>
      <c r="AN81" s="29">
        <v>-1</v>
      </c>
      <c r="AO81" s="29" t="s">
        <v>232</v>
      </c>
      <c r="AP81" s="29" t="s">
        <v>232</v>
      </c>
      <c r="AQ81" s="29">
        <v>100</v>
      </c>
      <c r="AR81" s="29">
        <v>1</v>
      </c>
      <c r="AS81" s="29">
        <v>0.1</v>
      </c>
      <c r="AT81" s="29">
        <v>0</v>
      </c>
      <c r="AU81" s="29">
        <v>0</v>
      </c>
      <c r="AV81" s="29">
        <v>0</v>
      </c>
    </row>
    <row r="82" spans="1:48" ht="32.25" thickBot="1" x14ac:dyDescent="0.3">
      <c r="A82" s="27">
        <v>263</v>
      </c>
      <c r="B82" s="28" t="s">
        <v>420</v>
      </c>
      <c r="C82" s="29">
        <v>11.6</v>
      </c>
      <c r="D82" s="29">
        <v>11.4</v>
      </c>
      <c r="E82" s="29">
        <v>2.6</v>
      </c>
      <c r="F82" s="29">
        <v>2.6</v>
      </c>
      <c r="G82" s="29">
        <v>2.6</v>
      </c>
      <c r="H82" s="29">
        <v>12.8</v>
      </c>
      <c r="I82" s="29">
        <v>12.6</v>
      </c>
      <c r="J82" s="29">
        <v>3.46</v>
      </c>
      <c r="K82" s="29">
        <v>3.46</v>
      </c>
      <c r="L82" s="29">
        <v>3.46</v>
      </c>
      <c r="M82" s="29">
        <v>8</v>
      </c>
      <c r="N82" s="29">
        <v>8</v>
      </c>
      <c r="O82" s="29">
        <v>8</v>
      </c>
      <c r="P82" s="29">
        <v>8</v>
      </c>
      <c r="Q82" s="29">
        <v>8</v>
      </c>
      <c r="R82" s="29">
        <v>12</v>
      </c>
      <c r="S82" s="29">
        <v>12</v>
      </c>
      <c r="T82" s="29">
        <v>12</v>
      </c>
      <c r="U82" s="29">
        <v>12</v>
      </c>
      <c r="V82" s="29">
        <v>1</v>
      </c>
      <c r="W82" s="29">
        <v>1000</v>
      </c>
      <c r="X82" s="29">
        <v>1000</v>
      </c>
      <c r="Y82" s="29">
        <v>300</v>
      </c>
      <c r="Z82" s="29">
        <v>4</v>
      </c>
      <c r="AA82" s="29" t="s">
        <v>232</v>
      </c>
      <c r="AB82" s="29">
        <v>12</v>
      </c>
      <c r="AC82" s="29">
        <v>70</v>
      </c>
      <c r="AD82" s="29">
        <v>11</v>
      </c>
      <c r="AE82" s="29">
        <v>0.01</v>
      </c>
      <c r="AF82" s="29" t="s">
        <v>232</v>
      </c>
      <c r="AG82" s="29">
        <v>100</v>
      </c>
      <c r="AH82" s="29" t="s">
        <v>232</v>
      </c>
      <c r="AI82" s="29">
        <v>-100</v>
      </c>
      <c r="AJ82" s="29" t="s">
        <v>232</v>
      </c>
      <c r="AK82" s="29" t="s">
        <v>232</v>
      </c>
      <c r="AL82" s="29">
        <v>1</v>
      </c>
      <c r="AM82" s="29" t="s">
        <v>232</v>
      </c>
      <c r="AN82" s="29">
        <v>-1</v>
      </c>
      <c r="AO82" s="29" t="s">
        <v>232</v>
      </c>
      <c r="AP82" s="29" t="s">
        <v>232</v>
      </c>
      <c r="AQ82" s="29">
        <v>100</v>
      </c>
      <c r="AR82" s="29">
        <v>82</v>
      </c>
      <c r="AS82" s="29">
        <v>0.1</v>
      </c>
      <c r="AT82" s="29">
        <v>0</v>
      </c>
      <c r="AU82" s="29">
        <v>0</v>
      </c>
      <c r="AV82" s="29">
        <v>0</v>
      </c>
    </row>
    <row r="83" spans="1:48" ht="32.25" thickBot="1" x14ac:dyDescent="0.3">
      <c r="A83" s="27">
        <v>270</v>
      </c>
      <c r="B83" s="28" t="s">
        <v>420</v>
      </c>
      <c r="C83" s="29">
        <v>11.6</v>
      </c>
      <c r="D83" s="29">
        <v>11.4</v>
      </c>
      <c r="E83" s="29">
        <v>2.6</v>
      </c>
      <c r="F83" s="29">
        <v>2.6</v>
      </c>
      <c r="G83" s="29">
        <v>2.6</v>
      </c>
      <c r="H83" s="29">
        <v>12.8</v>
      </c>
      <c r="I83" s="29">
        <v>12.6</v>
      </c>
      <c r="J83" s="29">
        <v>3.46</v>
      </c>
      <c r="K83" s="29">
        <v>3.46</v>
      </c>
      <c r="L83" s="29">
        <v>3.46</v>
      </c>
      <c r="M83" s="29">
        <v>8</v>
      </c>
      <c r="N83" s="29">
        <v>8</v>
      </c>
      <c r="O83" s="29">
        <v>8</v>
      </c>
      <c r="P83" s="29">
        <v>8</v>
      </c>
      <c r="Q83" s="29">
        <v>8</v>
      </c>
      <c r="R83" s="29">
        <v>12</v>
      </c>
      <c r="S83" s="29">
        <v>12</v>
      </c>
      <c r="T83" s="29">
        <v>12</v>
      </c>
      <c r="U83" s="29">
        <v>12</v>
      </c>
      <c r="V83" s="29">
        <v>1</v>
      </c>
      <c r="W83" s="29">
        <v>1000</v>
      </c>
      <c r="X83" s="29">
        <v>1000</v>
      </c>
      <c r="Y83" s="29">
        <v>300</v>
      </c>
      <c r="Z83" s="29">
        <v>4</v>
      </c>
      <c r="AA83" s="29" t="s">
        <v>232</v>
      </c>
      <c r="AB83" s="29">
        <v>12</v>
      </c>
      <c r="AC83" s="29">
        <v>70</v>
      </c>
      <c r="AD83" s="29">
        <v>11</v>
      </c>
      <c r="AE83" s="29">
        <v>0.01</v>
      </c>
      <c r="AF83" s="29" t="s">
        <v>232</v>
      </c>
      <c r="AG83" s="29">
        <v>100</v>
      </c>
      <c r="AH83" s="29" t="s">
        <v>232</v>
      </c>
      <c r="AI83" s="29">
        <v>-100</v>
      </c>
      <c r="AJ83" s="29" t="s">
        <v>232</v>
      </c>
      <c r="AK83" s="29" t="s">
        <v>232</v>
      </c>
      <c r="AL83" s="29">
        <v>1</v>
      </c>
      <c r="AM83" s="29" t="s">
        <v>232</v>
      </c>
      <c r="AN83" s="29">
        <v>-1</v>
      </c>
      <c r="AO83" s="29" t="s">
        <v>232</v>
      </c>
      <c r="AP83" s="29" t="s">
        <v>232</v>
      </c>
      <c r="AQ83" s="29">
        <v>100</v>
      </c>
      <c r="AR83" s="29">
        <v>82</v>
      </c>
      <c r="AS83" s="29">
        <v>0.1</v>
      </c>
      <c r="AT83" s="29">
        <v>0</v>
      </c>
      <c r="AU83" s="29">
        <v>0</v>
      </c>
      <c r="AV83" s="29">
        <v>0</v>
      </c>
    </row>
    <row r="84" spans="1:48" ht="32.25" thickBot="1" x14ac:dyDescent="0.3">
      <c r="A84" s="27">
        <v>295</v>
      </c>
      <c r="B84" s="28" t="s">
        <v>387</v>
      </c>
      <c r="C84" s="29">
        <v>11.6</v>
      </c>
      <c r="D84" s="29">
        <v>11.4</v>
      </c>
      <c r="E84" s="29">
        <v>2.6</v>
      </c>
      <c r="F84" s="29">
        <v>2.6</v>
      </c>
      <c r="G84" s="29">
        <v>2.6</v>
      </c>
      <c r="H84" s="29">
        <v>12.8</v>
      </c>
      <c r="I84" s="29">
        <v>12.6</v>
      </c>
      <c r="J84" s="29">
        <v>3.46</v>
      </c>
      <c r="K84" s="29">
        <v>3.46</v>
      </c>
      <c r="L84" s="29">
        <v>3.46</v>
      </c>
      <c r="M84" s="29">
        <v>8</v>
      </c>
      <c r="N84" s="29">
        <v>8</v>
      </c>
      <c r="O84" s="29">
        <v>8</v>
      </c>
      <c r="P84" s="29">
        <v>8</v>
      </c>
      <c r="Q84" s="29">
        <v>8</v>
      </c>
      <c r="R84" s="29">
        <v>12</v>
      </c>
      <c r="S84" s="29">
        <v>12</v>
      </c>
      <c r="T84" s="29">
        <v>12</v>
      </c>
      <c r="U84" s="29">
        <v>12</v>
      </c>
      <c r="V84" s="29">
        <v>1</v>
      </c>
      <c r="W84" s="29">
        <v>1000</v>
      </c>
      <c r="X84" s="29">
        <v>1000</v>
      </c>
      <c r="Y84" s="29">
        <v>300</v>
      </c>
      <c r="Z84" s="29">
        <v>4</v>
      </c>
      <c r="AA84" s="29" t="s">
        <v>232</v>
      </c>
      <c r="AB84" s="29">
        <v>40</v>
      </c>
      <c r="AC84" s="29">
        <v>70</v>
      </c>
      <c r="AD84" s="29">
        <v>39</v>
      </c>
      <c r="AE84" s="29">
        <v>0.01</v>
      </c>
      <c r="AF84" s="29" t="s">
        <v>232</v>
      </c>
      <c r="AG84" s="29">
        <v>100</v>
      </c>
      <c r="AH84" s="29" t="s">
        <v>232</v>
      </c>
      <c r="AI84" s="29">
        <v>-100</v>
      </c>
      <c r="AJ84" s="29" t="s">
        <v>232</v>
      </c>
      <c r="AK84" s="29" t="s">
        <v>232</v>
      </c>
      <c r="AL84" s="29">
        <v>1</v>
      </c>
      <c r="AM84" s="29" t="s">
        <v>232</v>
      </c>
      <c r="AN84" s="29">
        <v>-1</v>
      </c>
      <c r="AO84" s="29" t="s">
        <v>232</v>
      </c>
      <c r="AP84" s="29" t="s">
        <v>232</v>
      </c>
      <c r="AQ84" s="29">
        <v>180</v>
      </c>
      <c r="AR84" s="29">
        <v>1</v>
      </c>
      <c r="AS84" s="29">
        <v>0.1</v>
      </c>
      <c r="AT84" s="29">
        <v>0</v>
      </c>
      <c r="AU84" s="29">
        <v>0</v>
      </c>
      <c r="AV84" s="29">
        <v>0</v>
      </c>
    </row>
    <row r="85" spans="1:48" ht="32.25" thickBot="1" x14ac:dyDescent="0.3">
      <c r="A85" s="27">
        <v>325</v>
      </c>
      <c r="B85" s="28" t="s">
        <v>415</v>
      </c>
      <c r="C85" s="29">
        <v>11.6</v>
      </c>
      <c r="D85" s="29">
        <v>11.4</v>
      </c>
      <c r="E85" s="29">
        <v>2.6</v>
      </c>
      <c r="F85" s="29">
        <v>2.6</v>
      </c>
      <c r="G85" s="29">
        <v>2.6</v>
      </c>
      <c r="H85" s="29">
        <v>12.8</v>
      </c>
      <c r="I85" s="29">
        <v>12.6</v>
      </c>
      <c r="J85" s="29">
        <v>3.46</v>
      </c>
      <c r="K85" s="29">
        <v>3.46</v>
      </c>
      <c r="L85" s="29">
        <v>3.46</v>
      </c>
      <c r="M85" s="29">
        <v>8</v>
      </c>
      <c r="N85" s="29">
        <v>8</v>
      </c>
      <c r="O85" s="29">
        <v>8</v>
      </c>
      <c r="P85" s="29">
        <v>8</v>
      </c>
      <c r="Q85" s="29">
        <v>8</v>
      </c>
      <c r="R85" s="29">
        <v>12</v>
      </c>
      <c r="S85" s="29">
        <v>12</v>
      </c>
      <c r="T85" s="29">
        <v>12</v>
      </c>
      <c r="U85" s="29">
        <v>12</v>
      </c>
      <c r="V85" s="29">
        <v>1</v>
      </c>
      <c r="W85" s="29">
        <v>1000</v>
      </c>
      <c r="X85" s="29">
        <v>1000</v>
      </c>
      <c r="Y85" s="29">
        <v>300</v>
      </c>
      <c r="Z85" s="29">
        <v>4</v>
      </c>
      <c r="AA85" s="29" t="s">
        <v>232</v>
      </c>
      <c r="AB85" s="29">
        <v>12</v>
      </c>
      <c r="AC85" s="29">
        <v>70</v>
      </c>
      <c r="AD85" s="29">
        <v>11</v>
      </c>
      <c r="AE85" s="29">
        <v>0.01</v>
      </c>
      <c r="AF85" s="29" t="s">
        <v>232</v>
      </c>
      <c r="AG85" s="29">
        <v>100</v>
      </c>
      <c r="AH85" s="29" t="s">
        <v>232</v>
      </c>
      <c r="AI85" s="29">
        <v>-100</v>
      </c>
      <c r="AJ85" s="29" t="s">
        <v>232</v>
      </c>
      <c r="AK85" s="29" t="s">
        <v>232</v>
      </c>
      <c r="AL85" s="29">
        <v>1</v>
      </c>
      <c r="AM85" s="29" t="s">
        <v>232</v>
      </c>
      <c r="AN85" s="29">
        <v>-1</v>
      </c>
      <c r="AO85" s="29" t="s">
        <v>232</v>
      </c>
      <c r="AP85" s="29" t="s">
        <v>232</v>
      </c>
      <c r="AQ85" s="29">
        <v>180</v>
      </c>
      <c r="AR85" s="29">
        <v>106.6</v>
      </c>
      <c r="AS85" s="29">
        <v>0.1</v>
      </c>
      <c r="AT85" s="29">
        <v>0</v>
      </c>
      <c r="AU85" s="29">
        <v>0</v>
      </c>
      <c r="AV85" s="29">
        <v>0</v>
      </c>
    </row>
    <row r="86" spans="1:48" ht="32.25" thickBot="1" x14ac:dyDescent="0.3">
      <c r="A86" s="27">
        <v>332</v>
      </c>
      <c r="B86" s="28" t="s">
        <v>415</v>
      </c>
      <c r="C86" s="29">
        <v>11.6</v>
      </c>
      <c r="D86" s="29">
        <v>11.4</v>
      </c>
      <c r="E86" s="29">
        <v>2.6</v>
      </c>
      <c r="F86" s="29">
        <v>2.6</v>
      </c>
      <c r="G86" s="29">
        <v>2.6</v>
      </c>
      <c r="H86" s="29">
        <v>12.8</v>
      </c>
      <c r="I86" s="29">
        <v>12.6</v>
      </c>
      <c r="J86" s="29">
        <v>3.46</v>
      </c>
      <c r="K86" s="29">
        <v>3.46</v>
      </c>
      <c r="L86" s="29">
        <v>3.46</v>
      </c>
      <c r="M86" s="29">
        <v>8</v>
      </c>
      <c r="N86" s="29">
        <v>8</v>
      </c>
      <c r="O86" s="29">
        <v>8</v>
      </c>
      <c r="P86" s="29">
        <v>8</v>
      </c>
      <c r="Q86" s="29">
        <v>8</v>
      </c>
      <c r="R86" s="29">
        <v>12</v>
      </c>
      <c r="S86" s="29">
        <v>12</v>
      </c>
      <c r="T86" s="29">
        <v>12</v>
      </c>
      <c r="U86" s="29">
        <v>12</v>
      </c>
      <c r="V86" s="29">
        <v>1</v>
      </c>
      <c r="W86" s="29">
        <v>1000</v>
      </c>
      <c r="X86" s="29">
        <v>1000</v>
      </c>
      <c r="Y86" s="29">
        <v>300</v>
      </c>
      <c r="Z86" s="29">
        <v>4</v>
      </c>
      <c r="AA86" s="29" t="s">
        <v>232</v>
      </c>
      <c r="AB86" s="29">
        <v>12</v>
      </c>
      <c r="AC86" s="29">
        <v>70</v>
      </c>
      <c r="AD86" s="29">
        <v>11</v>
      </c>
      <c r="AE86" s="29">
        <v>0.01</v>
      </c>
      <c r="AF86" s="29" t="s">
        <v>232</v>
      </c>
      <c r="AG86" s="29">
        <v>100</v>
      </c>
      <c r="AH86" s="29" t="s">
        <v>232</v>
      </c>
      <c r="AI86" s="29">
        <v>-100</v>
      </c>
      <c r="AJ86" s="29" t="s">
        <v>232</v>
      </c>
      <c r="AK86" s="29" t="s">
        <v>232</v>
      </c>
      <c r="AL86" s="29">
        <v>1</v>
      </c>
      <c r="AM86" s="29" t="s">
        <v>232</v>
      </c>
      <c r="AN86" s="29">
        <v>-1</v>
      </c>
      <c r="AO86" s="29" t="s">
        <v>232</v>
      </c>
      <c r="AP86" s="29" t="s">
        <v>232</v>
      </c>
      <c r="AQ86" s="29">
        <v>180</v>
      </c>
      <c r="AR86" s="29">
        <v>106.6</v>
      </c>
      <c r="AS86" s="29">
        <v>0.1</v>
      </c>
      <c r="AT86" s="29">
        <v>0</v>
      </c>
      <c r="AU86" s="29">
        <v>0</v>
      </c>
      <c r="AV86" s="29">
        <v>0</v>
      </c>
    </row>
    <row r="87" spans="1:48" ht="32.25" thickBot="1" x14ac:dyDescent="0.3">
      <c r="A87" s="27">
        <v>357</v>
      </c>
      <c r="B87" s="28" t="s">
        <v>389</v>
      </c>
      <c r="C87" s="29">
        <v>11.6</v>
      </c>
      <c r="D87" s="29">
        <v>11.4</v>
      </c>
      <c r="E87" s="29">
        <v>2.6</v>
      </c>
      <c r="F87" s="29">
        <v>2.6</v>
      </c>
      <c r="G87" s="29">
        <v>2.6</v>
      </c>
      <c r="H87" s="29">
        <v>12.8</v>
      </c>
      <c r="I87" s="29">
        <v>12.6</v>
      </c>
      <c r="J87" s="29">
        <v>3.46</v>
      </c>
      <c r="K87" s="29">
        <v>3.46</v>
      </c>
      <c r="L87" s="29">
        <v>3.46</v>
      </c>
      <c r="M87" s="29">
        <v>8</v>
      </c>
      <c r="N87" s="29">
        <v>8</v>
      </c>
      <c r="O87" s="29">
        <v>8</v>
      </c>
      <c r="P87" s="29">
        <v>8</v>
      </c>
      <c r="Q87" s="29">
        <v>8</v>
      </c>
      <c r="R87" s="29">
        <v>12</v>
      </c>
      <c r="S87" s="29">
        <v>12</v>
      </c>
      <c r="T87" s="29">
        <v>12</v>
      </c>
      <c r="U87" s="29">
        <v>12</v>
      </c>
      <c r="V87" s="29">
        <v>1</v>
      </c>
      <c r="W87" s="29">
        <v>1000</v>
      </c>
      <c r="X87" s="29">
        <v>1000</v>
      </c>
      <c r="Y87" s="29">
        <v>300</v>
      </c>
      <c r="Z87" s="29">
        <v>4</v>
      </c>
      <c r="AA87" s="29" t="s">
        <v>232</v>
      </c>
      <c r="AB87" s="29">
        <v>40</v>
      </c>
      <c r="AC87" s="29">
        <v>70</v>
      </c>
      <c r="AD87" s="29">
        <v>39</v>
      </c>
      <c r="AE87" s="29">
        <v>0.01</v>
      </c>
      <c r="AF87" s="29" t="s">
        <v>232</v>
      </c>
      <c r="AG87" s="29">
        <v>100</v>
      </c>
      <c r="AH87" s="29" t="s">
        <v>232</v>
      </c>
      <c r="AI87" s="29">
        <v>-100</v>
      </c>
      <c r="AJ87" s="29" t="s">
        <v>232</v>
      </c>
      <c r="AK87" s="29" t="s">
        <v>232</v>
      </c>
      <c r="AL87" s="29">
        <v>1</v>
      </c>
      <c r="AM87" s="29" t="s">
        <v>232</v>
      </c>
      <c r="AN87" s="29">
        <v>-1</v>
      </c>
      <c r="AO87" s="29" t="s">
        <v>232</v>
      </c>
      <c r="AP87" s="29" t="s">
        <v>232</v>
      </c>
      <c r="AQ87" s="29">
        <v>264</v>
      </c>
      <c r="AR87" s="29">
        <v>1</v>
      </c>
      <c r="AS87" s="29">
        <v>0.1</v>
      </c>
      <c r="AT87" s="29">
        <v>0</v>
      </c>
      <c r="AU87" s="29">
        <v>0</v>
      </c>
      <c r="AV87" s="29">
        <v>0</v>
      </c>
    </row>
    <row r="88" spans="1:48" ht="32.25" thickBot="1" x14ac:dyDescent="0.3">
      <c r="A88" s="27">
        <v>387</v>
      </c>
      <c r="B88" s="28" t="s">
        <v>421</v>
      </c>
      <c r="C88" s="29">
        <v>11.6</v>
      </c>
      <c r="D88" s="29">
        <v>11.4</v>
      </c>
      <c r="E88" s="29">
        <v>2.6</v>
      </c>
      <c r="F88" s="29">
        <v>2.6</v>
      </c>
      <c r="G88" s="29">
        <v>2.6</v>
      </c>
      <c r="H88" s="29">
        <v>12.8</v>
      </c>
      <c r="I88" s="29">
        <v>12.6</v>
      </c>
      <c r="J88" s="29">
        <v>3.46</v>
      </c>
      <c r="K88" s="29">
        <v>3.46</v>
      </c>
      <c r="L88" s="29">
        <v>3.46</v>
      </c>
      <c r="M88" s="29">
        <v>8</v>
      </c>
      <c r="N88" s="29">
        <v>8</v>
      </c>
      <c r="O88" s="29">
        <v>8</v>
      </c>
      <c r="P88" s="29">
        <v>8</v>
      </c>
      <c r="Q88" s="29">
        <v>8</v>
      </c>
      <c r="R88" s="29">
        <v>12</v>
      </c>
      <c r="S88" s="29">
        <v>12</v>
      </c>
      <c r="T88" s="29">
        <v>12</v>
      </c>
      <c r="U88" s="29">
        <v>12</v>
      </c>
      <c r="V88" s="29">
        <v>1</v>
      </c>
      <c r="W88" s="29">
        <v>1000</v>
      </c>
      <c r="X88" s="29">
        <v>1000</v>
      </c>
      <c r="Y88" s="29">
        <v>300</v>
      </c>
      <c r="Z88" s="29">
        <v>4</v>
      </c>
      <c r="AA88" s="29" t="s">
        <v>232</v>
      </c>
      <c r="AB88" s="29">
        <v>12</v>
      </c>
      <c r="AC88" s="29">
        <v>70</v>
      </c>
      <c r="AD88" s="29">
        <v>11</v>
      </c>
      <c r="AE88" s="29">
        <v>0.01</v>
      </c>
      <c r="AF88" s="29" t="s">
        <v>232</v>
      </c>
      <c r="AG88" s="29">
        <v>100</v>
      </c>
      <c r="AH88" s="29" t="s">
        <v>232</v>
      </c>
      <c r="AI88" s="29">
        <v>-100</v>
      </c>
      <c r="AJ88" s="29" t="s">
        <v>232</v>
      </c>
      <c r="AK88" s="29" t="s">
        <v>232</v>
      </c>
      <c r="AL88" s="29">
        <v>1</v>
      </c>
      <c r="AM88" s="29" t="s">
        <v>232</v>
      </c>
      <c r="AN88" s="29">
        <v>-1</v>
      </c>
      <c r="AO88" s="29" t="s">
        <v>232</v>
      </c>
      <c r="AP88" s="29" t="s">
        <v>232</v>
      </c>
      <c r="AQ88" s="29">
        <v>264</v>
      </c>
      <c r="AR88" s="29">
        <v>104.1</v>
      </c>
      <c r="AS88" s="29">
        <v>2.5</v>
      </c>
      <c r="AT88" s="29">
        <v>0</v>
      </c>
      <c r="AU88" s="29">
        <v>0</v>
      </c>
      <c r="AV88" s="29">
        <v>0</v>
      </c>
    </row>
    <row r="89" spans="1:48" ht="32.25" thickBot="1" x14ac:dyDescent="0.3">
      <c r="A89" s="27">
        <v>394</v>
      </c>
      <c r="B89" s="28" t="s">
        <v>421</v>
      </c>
      <c r="C89" s="29">
        <v>11.6</v>
      </c>
      <c r="D89" s="29">
        <v>11.4</v>
      </c>
      <c r="E89" s="29">
        <v>2.6</v>
      </c>
      <c r="F89" s="29">
        <v>2.6</v>
      </c>
      <c r="G89" s="29">
        <v>2.6</v>
      </c>
      <c r="H89" s="29">
        <v>12.8</v>
      </c>
      <c r="I89" s="29">
        <v>12.6</v>
      </c>
      <c r="J89" s="29">
        <v>3.46</v>
      </c>
      <c r="K89" s="29">
        <v>3.46</v>
      </c>
      <c r="L89" s="29">
        <v>3.46</v>
      </c>
      <c r="M89" s="29">
        <v>8</v>
      </c>
      <c r="N89" s="29">
        <v>8</v>
      </c>
      <c r="O89" s="29">
        <v>8</v>
      </c>
      <c r="P89" s="29">
        <v>8</v>
      </c>
      <c r="Q89" s="29">
        <v>8</v>
      </c>
      <c r="R89" s="29">
        <v>12</v>
      </c>
      <c r="S89" s="29">
        <v>12</v>
      </c>
      <c r="T89" s="29">
        <v>12</v>
      </c>
      <c r="U89" s="29">
        <v>12</v>
      </c>
      <c r="V89" s="29">
        <v>1</v>
      </c>
      <c r="W89" s="29">
        <v>1000</v>
      </c>
      <c r="X89" s="29">
        <v>1000</v>
      </c>
      <c r="Y89" s="29">
        <v>300</v>
      </c>
      <c r="Z89" s="29">
        <v>4</v>
      </c>
      <c r="AA89" s="29" t="s">
        <v>232</v>
      </c>
      <c r="AB89" s="29">
        <v>12</v>
      </c>
      <c r="AC89" s="29">
        <v>70</v>
      </c>
      <c r="AD89" s="29">
        <v>11</v>
      </c>
      <c r="AE89" s="29">
        <v>0.01</v>
      </c>
      <c r="AF89" s="29" t="s">
        <v>232</v>
      </c>
      <c r="AG89" s="29">
        <v>100</v>
      </c>
      <c r="AH89" s="29" t="s">
        <v>232</v>
      </c>
      <c r="AI89" s="29">
        <v>-100</v>
      </c>
      <c r="AJ89" s="29" t="s">
        <v>232</v>
      </c>
      <c r="AK89" s="29" t="s">
        <v>232</v>
      </c>
      <c r="AL89" s="29">
        <v>1</v>
      </c>
      <c r="AM89" s="29" t="s">
        <v>232</v>
      </c>
      <c r="AN89" s="29">
        <v>-1</v>
      </c>
      <c r="AO89" s="29" t="s">
        <v>232</v>
      </c>
      <c r="AP89" s="29" t="s">
        <v>232</v>
      </c>
      <c r="AQ89" s="29">
        <v>264</v>
      </c>
      <c r="AR89" s="29">
        <v>104.1</v>
      </c>
      <c r="AS89" s="29">
        <v>2.5</v>
      </c>
      <c r="AT89" s="29">
        <v>0</v>
      </c>
      <c r="AU89" s="29">
        <v>0</v>
      </c>
      <c r="AV89" s="29">
        <v>0</v>
      </c>
    </row>
    <row r="90" spans="1:48" ht="32.25" thickBot="1" x14ac:dyDescent="0.3">
      <c r="A90" s="27">
        <v>421</v>
      </c>
      <c r="B90" s="28" t="s">
        <v>391</v>
      </c>
      <c r="C90" s="29">
        <v>11.6</v>
      </c>
      <c r="D90" s="29">
        <v>11.4</v>
      </c>
      <c r="E90" s="29">
        <v>2.6</v>
      </c>
      <c r="F90" s="29">
        <v>2.6</v>
      </c>
      <c r="G90" s="29">
        <v>2.6</v>
      </c>
      <c r="H90" s="29">
        <v>12.8</v>
      </c>
      <c r="I90" s="29">
        <v>12.6</v>
      </c>
      <c r="J90" s="29">
        <v>3.46</v>
      </c>
      <c r="K90" s="29">
        <v>3.46</v>
      </c>
      <c r="L90" s="29">
        <v>3.46</v>
      </c>
      <c r="M90" s="29">
        <v>8</v>
      </c>
      <c r="N90" s="29">
        <v>8</v>
      </c>
      <c r="O90" s="29">
        <v>8</v>
      </c>
      <c r="P90" s="29">
        <v>8</v>
      </c>
      <c r="Q90" s="29">
        <v>8</v>
      </c>
      <c r="R90" s="29">
        <v>12</v>
      </c>
      <c r="S90" s="29">
        <v>12</v>
      </c>
      <c r="T90" s="29">
        <v>12</v>
      </c>
      <c r="U90" s="29">
        <v>12</v>
      </c>
      <c r="V90" s="29">
        <v>1</v>
      </c>
      <c r="W90" s="29">
        <v>1000</v>
      </c>
      <c r="X90" s="29">
        <v>1000</v>
      </c>
      <c r="Y90" s="29">
        <v>300</v>
      </c>
      <c r="Z90" s="29">
        <v>4</v>
      </c>
      <c r="AA90" s="29" t="s">
        <v>232</v>
      </c>
      <c r="AB90" s="29">
        <v>40</v>
      </c>
      <c r="AC90" s="29">
        <v>70</v>
      </c>
      <c r="AD90" s="29">
        <v>39</v>
      </c>
      <c r="AE90" s="29">
        <v>0.01</v>
      </c>
      <c r="AF90" s="29" t="s">
        <v>232</v>
      </c>
      <c r="AG90" s="29">
        <v>100</v>
      </c>
      <c r="AH90" s="29" t="s">
        <v>232</v>
      </c>
      <c r="AI90" s="29">
        <v>-100</v>
      </c>
      <c r="AJ90" s="29" t="s">
        <v>232</v>
      </c>
      <c r="AK90" s="29" t="s">
        <v>232</v>
      </c>
      <c r="AL90" s="29">
        <v>1</v>
      </c>
      <c r="AM90" s="29" t="s">
        <v>232</v>
      </c>
      <c r="AN90" s="29">
        <v>-1</v>
      </c>
      <c r="AO90" s="29" t="s">
        <v>232</v>
      </c>
      <c r="AP90" s="29" t="s">
        <v>232</v>
      </c>
      <c r="AQ90" s="29">
        <v>164</v>
      </c>
      <c r="AR90" s="29">
        <v>1</v>
      </c>
      <c r="AS90" s="29">
        <v>0.1</v>
      </c>
      <c r="AT90" s="29">
        <v>0</v>
      </c>
      <c r="AU90" s="29">
        <v>0</v>
      </c>
      <c r="AV90" s="29">
        <v>0</v>
      </c>
    </row>
    <row r="91" spans="1:48" ht="32.25" thickBot="1" x14ac:dyDescent="0.3">
      <c r="A91" s="27">
        <v>451</v>
      </c>
      <c r="B91" s="28" t="s">
        <v>422</v>
      </c>
      <c r="C91" s="29">
        <v>11.6</v>
      </c>
      <c r="D91" s="29">
        <v>11.4</v>
      </c>
      <c r="E91" s="29">
        <v>2.6</v>
      </c>
      <c r="F91" s="29">
        <v>2.6</v>
      </c>
      <c r="G91" s="29">
        <v>2.6</v>
      </c>
      <c r="H91" s="29">
        <v>12.8</v>
      </c>
      <c r="I91" s="29">
        <v>12.6</v>
      </c>
      <c r="J91" s="29">
        <v>3.46</v>
      </c>
      <c r="K91" s="29">
        <v>3.46</v>
      </c>
      <c r="L91" s="29">
        <v>3.46</v>
      </c>
      <c r="M91" s="29">
        <v>8</v>
      </c>
      <c r="N91" s="29">
        <v>8</v>
      </c>
      <c r="O91" s="29">
        <v>8</v>
      </c>
      <c r="P91" s="29">
        <v>8</v>
      </c>
      <c r="Q91" s="29">
        <v>8</v>
      </c>
      <c r="R91" s="29">
        <v>12</v>
      </c>
      <c r="S91" s="29">
        <v>12</v>
      </c>
      <c r="T91" s="29">
        <v>12</v>
      </c>
      <c r="U91" s="29">
        <v>12</v>
      </c>
      <c r="V91" s="29">
        <v>1</v>
      </c>
      <c r="W91" s="29">
        <v>1000</v>
      </c>
      <c r="X91" s="29">
        <v>1000</v>
      </c>
      <c r="Y91" s="29">
        <v>300</v>
      </c>
      <c r="Z91" s="29">
        <v>4</v>
      </c>
      <c r="AA91" s="29" t="s">
        <v>232</v>
      </c>
      <c r="AB91" s="29">
        <v>12</v>
      </c>
      <c r="AC91" s="29">
        <v>70</v>
      </c>
      <c r="AD91" s="29">
        <v>11</v>
      </c>
      <c r="AE91" s="29">
        <v>0.01</v>
      </c>
      <c r="AF91" s="29" t="s">
        <v>232</v>
      </c>
      <c r="AG91" s="29">
        <v>100</v>
      </c>
      <c r="AH91" s="29" t="s">
        <v>232</v>
      </c>
      <c r="AI91" s="29">
        <v>-100</v>
      </c>
      <c r="AJ91" s="29" t="s">
        <v>232</v>
      </c>
      <c r="AK91" s="29" t="s">
        <v>232</v>
      </c>
      <c r="AL91" s="29">
        <v>1</v>
      </c>
      <c r="AM91" s="29" t="s">
        <v>232</v>
      </c>
      <c r="AN91" s="29">
        <v>-1</v>
      </c>
      <c r="AO91" s="29" t="s">
        <v>232</v>
      </c>
      <c r="AP91" s="29" t="s">
        <v>232</v>
      </c>
      <c r="AQ91" s="29">
        <v>164</v>
      </c>
      <c r="AR91" s="29">
        <v>106.6</v>
      </c>
      <c r="AS91" s="29">
        <v>0.1</v>
      </c>
      <c r="AT91" s="29">
        <v>0</v>
      </c>
      <c r="AU91" s="29">
        <v>0</v>
      </c>
      <c r="AV91" s="29">
        <v>0</v>
      </c>
    </row>
    <row r="92" spans="1:48" ht="32.25" thickBot="1" x14ac:dyDescent="0.3">
      <c r="A92" s="27">
        <v>458</v>
      </c>
      <c r="B92" s="28" t="s">
        <v>422</v>
      </c>
      <c r="C92" s="29">
        <v>11.6</v>
      </c>
      <c r="D92" s="29">
        <v>11.4</v>
      </c>
      <c r="E92" s="29">
        <v>2.6</v>
      </c>
      <c r="F92" s="29">
        <v>2.6</v>
      </c>
      <c r="G92" s="29">
        <v>2.6</v>
      </c>
      <c r="H92" s="29">
        <v>12.8</v>
      </c>
      <c r="I92" s="29">
        <v>12.6</v>
      </c>
      <c r="J92" s="29">
        <v>3.46</v>
      </c>
      <c r="K92" s="29">
        <v>3.46</v>
      </c>
      <c r="L92" s="29">
        <v>3.46</v>
      </c>
      <c r="M92" s="29">
        <v>8</v>
      </c>
      <c r="N92" s="29">
        <v>8</v>
      </c>
      <c r="O92" s="29">
        <v>8</v>
      </c>
      <c r="P92" s="29">
        <v>8</v>
      </c>
      <c r="Q92" s="29">
        <v>8</v>
      </c>
      <c r="R92" s="29">
        <v>12</v>
      </c>
      <c r="S92" s="29">
        <v>12</v>
      </c>
      <c r="T92" s="29">
        <v>12</v>
      </c>
      <c r="U92" s="29">
        <v>12</v>
      </c>
      <c r="V92" s="29">
        <v>1</v>
      </c>
      <c r="W92" s="29">
        <v>1000</v>
      </c>
      <c r="X92" s="29">
        <v>1000</v>
      </c>
      <c r="Y92" s="29">
        <v>300</v>
      </c>
      <c r="Z92" s="29">
        <v>4</v>
      </c>
      <c r="AA92" s="29" t="s">
        <v>232</v>
      </c>
      <c r="AB92" s="29">
        <v>12</v>
      </c>
      <c r="AC92" s="29">
        <v>70</v>
      </c>
      <c r="AD92" s="29">
        <v>11</v>
      </c>
      <c r="AE92" s="29">
        <v>0.01</v>
      </c>
      <c r="AF92" s="29" t="s">
        <v>232</v>
      </c>
      <c r="AG92" s="29">
        <v>100</v>
      </c>
      <c r="AH92" s="29" t="s">
        <v>232</v>
      </c>
      <c r="AI92" s="29">
        <v>-100</v>
      </c>
      <c r="AJ92" s="29" t="s">
        <v>232</v>
      </c>
      <c r="AK92" s="29" t="s">
        <v>232</v>
      </c>
      <c r="AL92" s="29">
        <v>1</v>
      </c>
      <c r="AM92" s="29" t="s">
        <v>232</v>
      </c>
      <c r="AN92" s="29">
        <v>-1</v>
      </c>
      <c r="AO92" s="29" t="s">
        <v>232</v>
      </c>
      <c r="AP92" s="29" t="s">
        <v>232</v>
      </c>
      <c r="AQ92" s="29">
        <v>164</v>
      </c>
      <c r="AR92" s="29">
        <v>106.6</v>
      </c>
      <c r="AS92" s="29">
        <v>0.1</v>
      </c>
      <c r="AT92" s="29">
        <v>0</v>
      </c>
      <c r="AU92" s="29">
        <v>0</v>
      </c>
      <c r="AV92" s="29">
        <v>0</v>
      </c>
    </row>
    <row r="93" spans="1:48" ht="32.25" thickBot="1" x14ac:dyDescent="0.3">
      <c r="A93" s="27">
        <v>483</v>
      </c>
      <c r="B93" s="28" t="s">
        <v>393</v>
      </c>
      <c r="C93" s="29">
        <v>11.6</v>
      </c>
      <c r="D93" s="29">
        <v>11.4</v>
      </c>
      <c r="E93" s="29">
        <v>2.6</v>
      </c>
      <c r="F93" s="29">
        <v>2.6</v>
      </c>
      <c r="G93" s="29">
        <v>2.6</v>
      </c>
      <c r="H93" s="29">
        <v>12.8</v>
      </c>
      <c r="I93" s="29">
        <v>12.6</v>
      </c>
      <c r="J93" s="29">
        <v>3.46</v>
      </c>
      <c r="K93" s="29">
        <v>3.46</v>
      </c>
      <c r="L93" s="29">
        <v>3.46</v>
      </c>
      <c r="M93" s="29">
        <v>8</v>
      </c>
      <c r="N93" s="29">
        <v>8</v>
      </c>
      <c r="O93" s="29">
        <v>8</v>
      </c>
      <c r="P93" s="29">
        <v>8</v>
      </c>
      <c r="Q93" s="29">
        <v>8</v>
      </c>
      <c r="R93" s="29">
        <v>12</v>
      </c>
      <c r="S93" s="29">
        <v>12</v>
      </c>
      <c r="T93" s="29">
        <v>12</v>
      </c>
      <c r="U93" s="29">
        <v>12</v>
      </c>
      <c r="V93" s="29">
        <v>1</v>
      </c>
      <c r="W93" s="29">
        <v>1000</v>
      </c>
      <c r="X93" s="29">
        <v>1000</v>
      </c>
      <c r="Y93" s="29">
        <v>300</v>
      </c>
      <c r="Z93" s="29">
        <v>4</v>
      </c>
      <c r="AA93" s="29" t="s">
        <v>232</v>
      </c>
      <c r="AB93" s="29">
        <v>40</v>
      </c>
      <c r="AC93" s="29">
        <v>70</v>
      </c>
      <c r="AD93" s="29">
        <v>39</v>
      </c>
      <c r="AE93" s="29">
        <v>0.01</v>
      </c>
      <c r="AF93" s="29" t="s">
        <v>232</v>
      </c>
      <c r="AG93" s="29">
        <v>100</v>
      </c>
      <c r="AH93" s="29" t="s">
        <v>232</v>
      </c>
      <c r="AI93" s="29">
        <v>-100</v>
      </c>
      <c r="AJ93" s="29" t="s">
        <v>232</v>
      </c>
      <c r="AK93" s="29" t="s">
        <v>232</v>
      </c>
      <c r="AL93" s="29">
        <v>1</v>
      </c>
      <c r="AM93" s="29" t="s">
        <v>232</v>
      </c>
      <c r="AN93" s="29">
        <v>-1</v>
      </c>
      <c r="AO93" s="29" t="s">
        <v>232</v>
      </c>
      <c r="AP93" s="29" t="s">
        <v>232</v>
      </c>
      <c r="AQ93" s="29">
        <v>180</v>
      </c>
      <c r="AR93" s="29">
        <v>1</v>
      </c>
      <c r="AS93" s="29">
        <v>0.1</v>
      </c>
      <c r="AT93" s="29">
        <v>0</v>
      </c>
      <c r="AU93" s="29">
        <v>0</v>
      </c>
      <c r="AV93" s="29">
        <v>0</v>
      </c>
    </row>
    <row r="94" spans="1:48" ht="32.25" thickBot="1" x14ac:dyDescent="0.3">
      <c r="A94" s="27">
        <v>513</v>
      </c>
      <c r="B94" s="28" t="s">
        <v>423</v>
      </c>
      <c r="C94" s="29">
        <v>11.6</v>
      </c>
      <c r="D94" s="29">
        <v>11.4</v>
      </c>
      <c r="E94" s="29">
        <v>2.6</v>
      </c>
      <c r="F94" s="29">
        <v>2.6</v>
      </c>
      <c r="G94" s="29">
        <v>2.6</v>
      </c>
      <c r="H94" s="29">
        <v>12.8</v>
      </c>
      <c r="I94" s="29">
        <v>12.6</v>
      </c>
      <c r="J94" s="29">
        <v>3.46</v>
      </c>
      <c r="K94" s="29">
        <v>3.46</v>
      </c>
      <c r="L94" s="29">
        <v>3.46</v>
      </c>
      <c r="M94" s="29">
        <v>8</v>
      </c>
      <c r="N94" s="29">
        <v>8</v>
      </c>
      <c r="O94" s="29">
        <v>8</v>
      </c>
      <c r="P94" s="29">
        <v>8</v>
      </c>
      <c r="Q94" s="29">
        <v>8</v>
      </c>
      <c r="R94" s="29">
        <v>12</v>
      </c>
      <c r="S94" s="29">
        <v>12</v>
      </c>
      <c r="T94" s="29">
        <v>12</v>
      </c>
      <c r="U94" s="29">
        <v>12</v>
      </c>
      <c r="V94" s="29">
        <v>1</v>
      </c>
      <c r="W94" s="29">
        <v>1000</v>
      </c>
      <c r="X94" s="29">
        <v>1000</v>
      </c>
      <c r="Y94" s="29">
        <v>300</v>
      </c>
      <c r="Z94" s="29">
        <v>4</v>
      </c>
      <c r="AA94" s="29" t="s">
        <v>232</v>
      </c>
      <c r="AB94" s="29">
        <v>12</v>
      </c>
      <c r="AC94" s="29">
        <v>70</v>
      </c>
      <c r="AD94" s="29">
        <v>11</v>
      </c>
      <c r="AE94" s="29">
        <v>0.01</v>
      </c>
      <c r="AF94" s="29" t="s">
        <v>232</v>
      </c>
      <c r="AG94" s="29">
        <v>100</v>
      </c>
      <c r="AH94" s="29" t="s">
        <v>232</v>
      </c>
      <c r="AI94" s="29">
        <v>-100</v>
      </c>
      <c r="AJ94" s="29" t="s">
        <v>232</v>
      </c>
      <c r="AK94" s="29" t="s">
        <v>232</v>
      </c>
      <c r="AL94" s="29">
        <v>1</v>
      </c>
      <c r="AM94" s="29" t="s">
        <v>232</v>
      </c>
      <c r="AN94" s="29">
        <v>-1</v>
      </c>
      <c r="AO94" s="29" t="s">
        <v>232</v>
      </c>
      <c r="AP94" s="29" t="s">
        <v>232</v>
      </c>
      <c r="AQ94" s="29">
        <v>180</v>
      </c>
      <c r="AR94" s="29">
        <v>106.6</v>
      </c>
      <c r="AS94" s="29">
        <v>0.1</v>
      </c>
      <c r="AT94" s="29">
        <v>0</v>
      </c>
      <c r="AU94" s="29">
        <v>0</v>
      </c>
      <c r="AV94" s="29">
        <v>0</v>
      </c>
    </row>
    <row r="95" spans="1:48" ht="32.25" thickBot="1" x14ac:dyDescent="0.3">
      <c r="A95" s="27">
        <v>520</v>
      </c>
      <c r="B95" s="28" t="s">
        <v>423</v>
      </c>
      <c r="C95" s="29">
        <v>11.6</v>
      </c>
      <c r="D95" s="29">
        <v>11.4</v>
      </c>
      <c r="E95" s="29">
        <v>2.6</v>
      </c>
      <c r="F95" s="29">
        <v>2.6</v>
      </c>
      <c r="G95" s="29">
        <v>2.6</v>
      </c>
      <c r="H95" s="29">
        <v>12.8</v>
      </c>
      <c r="I95" s="29">
        <v>12.6</v>
      </c>
      <c r="J95" s="29">
        <v>3.46</v>
      </c>
      <c r="K95" s="29">
        <v>3.46</v>
      </c>
      <c r="L95" s="29">
        <v>3.46</v>
      </c>
      <c r="M95" s="29">
        <v>8</v>
      </c>
      <c r="N95" s="29">
        <v>8</v>
      </c>
      <c r="O95" s="29">
        <v>8</v>
      </c>
      <c r="P95" s="29">
        <v>8</v>
      </c>
      <c r="Q95" s="29">
        <v>8</v>
      </c>
      <c r="R95" s="29">
        <v>12</v>
      </c>
      <c r="S95" s="29">
        <v>12</v>
      </c>
      <c r="T95" s="29">
        <v>12</v>
      </c>
      <c r="U95" s="29">
        <v>12</v>
      </c>
      <c r="V95" s="29">
        <v>1</v>
      </c>
      <c r="W95" s="29">
        <v>1000</v>
      </c>
      <c r="X95" s="29">
        <v>1000</v>
      </c>
      <c r="Y95" s="29">
        <v>300</v>
      </c>
      <c r="Z95" s="29">
        <v>4</v>
      </c>
      <c r="AA95" s="29" t="s">
        <v>232</v>
      </c>
      <c r="AB95" s="29">
        <v>12</v>
      </c>
      <c r="AC95" s="29">
        <v>70</v>
      </c>
      <c r="AD95" s="29">
        <v>11</v>
      </c>
      <c r="AE95" s="29">
        <v>0.01</v>
      </c>
      <c r="AF95" s="29" t="s">
        <v>232</v>
      </c>
      <c r="AG95" s="29">
        <v>100</v>
      </c>
      <c r="AH95" s="29" t="s">
        <v>232</v>
      </c>
      <c r="AI95" s="29">
        <v>-100</v>
      </c>
      <c r="AJ95" s="29" t="s">
        <v>232</v>
      </c>
      <c r="AK95" s="29" t="s">
        <v>232</v>
      </c>
      <c r="AL95" s="29">
        <v>1</v>
      </c>
      <c r="AM95" s="29" t="s">
        <v>232</v>
      </c>
      <c r="AN95" s="29">
        <v>-1</v>
      </c>
      <c r="AO95" s="29" t="s">
        <v>232</v>
      </c>
      <c r="AP95" s="29" t="s">
        <v>232</v>
      </c>
      <c r="AQ95" s="29">
        <v>180</v>
      </c>
      <c r="AR95" s="29">
        <v>106.6</v>
      </c>
      <c r="AS95" s="29">
        <v>0.1</v>
      </c>
      <c r="AT95" s="29">
        <v>0</v>
      </c>
      <c r="AU95" s="29">
        <v>0</v>
      </c>
      <c r="AV95" s="29">
        <v>0</v>
      </c>
    </row>
    <row r="96" spans="1:48" ht="32.25" thickBot="1" x14ac:dyDescent="0.3">
      <c r="A96" s="27">
        <v>545</v>
      </c>
      <c r="B96" s="28" t="s">
        <v>395</v>
      </c>
      <c r="C96" s="29">
        <v>11.6</v>
      </c>
      <c r="D96" s="29">
        <v>11.4</v>
      </c>
      <c r="E96" s="29">
        <v>2.6</v>
      </c>
      <c r="F96" s="29">
        <v>2.6</v>
      </c>
      <c r="G96" s="29">
        <v>2.6</v>
      </c>
      <c r="H96" s="29">
        <v>12.8</v>
      </c>
      <c r="I96" s="29">
        <v>12.6</v>
      </c>
      <c r="J96" s="29">
        <v>3.46</v>
      </c>
      <c r="K96" s="29">
        <v>3.46</v>
      </c>
      <c r="L96" s="29">
        <v>3.46</v>
      </c>
      <c r="M96" s="29">
        <v>8</v>
      </c>
      <c r="N96" s="29">
        <v>8</v>
      </c>
      <c r="O96" s="29">
        <v>8</v>
      </c>
      <c r="P96" s="29">
        <v>8</v>
      </c>
      <c r="Q96" s="29">
        <v>8</v>
      </c>
      <c r="R96" s="29">
        <v>12</v>
      </c>
      <c r="S96" s="29">
        <v>12</v>
      </c>
      <c r="T96" s="29">
        <v>12</v>
      </c>
      <c r="U96" s="29">
        <v>12</v>
      </c>
      <c r="V96" s="29">
        <v>1</v>
      </c>
      <c r="W96" s="29">
        <v>1000</v>
      </c>
      <c r="X96" s="29">
        <v>1000</v>
      </c>
      <c r="Y96" s="29">
        <v>300</v>
      </c>
      <c r="Z96" s="29">
        <v>4</v>
      </c>
      <c r="AA96" s="29" t="s">
        <v>232</v>
      </c>
      <c r="AB96" s="29">
        <v>40</v>
      </c>
      <c r="AC96" s="29">
        <v>70</v>
      </c>
      <c r="AD96" s="29">
        <v>39</v>
      </c>
      <c r="AE96" s="29">
        <v>0.01</v>
      </c>
      <c r="AF96" s="29" t="s">
        <v>232</v>
      </c>
      <c r="AG96" s="29">
        <v>100</v>
      </c>
      <c r="AH96" s="29" t="s">
        <v>232</v>
      </c>
      <c r="AI96" s="29">
        <v>-100</v>
      </c>
      <c r="AJ96" s="29" t="s">
        <v>232</v>
      </c>
      <c r="AK96" s="29" t="s">
        <v>232</v>
      </c>
      <c r="AL96" s="29">
        <v>1</v>
      </c>
      <c r="AM96" s="29" t="s">
        <v>232</v>
      </c>
      <c r="AN96" s="29">
        <v>-1</v>
      </c>
      <c r="AO96" s="29" t="s">
        <v>232</v>
      </c>
      <c r="AP96" s="29" t="s">
        <v>232</v>
      </c>
      <c r="AQ96" s="29">
        <v>300</v>
      </c>
      <c r="AR96" s="29">
        <v>1</v>
      </c>
      <c r="AS96" s="29">
        <v>0.1</v>
      </c>
      <c r="AT96" s="29">
        <v>0</v>
      </c>
      <c r="AU96" s="29">
        <v>0</v>
      </c>
      <c r="AV96" s="29">
        <v>0</v>
      </c>
    </row>
    <row r="97" spans="1:48" ht="32.25" thickBot="1" x14ac:dyDescent="0.3">
      <c r="A97" s="27">
        <v>575</v>
      </c>
      <c r="B97" s="28" t="s">
        <v>424</v>
      </c>
      <c r="C97" s="29">
        <v>11.6</v>
      </c>
      <c r="D97" s="29">
        <v>11.4</v>
      </c>
      <c r="E97" s="29">
        <v>2.6</v>
      </c>
      <c r="F97" s="29">
        <v>2.6</v>
      </c>
      <c r="G97" s="29">
        <v>2.6</v>
      </c>
      <c r="H97" s="29">
        <v>12.8</v>
      </c>
      <c r="I97" s="29">
        <v>12.6</v>
      </c>
      <c r="J97" s="29">
        <v>3.46</v>
      </c>
      <c r="K97" s="29">
        <v>3.46</v>
      </c>
      <c r="L97" s="29">
        <v>3.46</v>
      </c>
      <c r="M97" s="29">
        <v>8</v>
      </c>
      <c r="N97" s="29">
        <v>8</v>
      </c>
      <c r="O97" s="29">
        <v>8</v>
      </c>
      <c r="P97" s="29">
        <v>8</v>
      </c>
      <c r="Q97" s="29">
        <v>8</v>
      </c>
      <c r="R97" s="29">
        <v>12</v>
      </c>
      <c r="S97" s="29">
        <v>12</v>
      </c>
      <c r="T97" s="29">
        <v>12</v>
      </c>
      <c r="U97" s="29">
        <v>12</v>
      </c>
      <c r="V97" s="29">
        <v>1</v>
      </c>
      <c r="W97" s="29">
        <v>1000</v>
      </c>
      <c r="X97" s="29">
        <v>1000</v>
      </c>
      <c r="Y97" s="29">
        <v>300</v>
      </c>
      <c r="Z97" s="29">
        <v>4</v>
      </c>
      <c r="AA97" s="29" t="s">
        <v>232</v>
      </c>
      <c r="AB97" s="29">
        <v>12</v>
      </c>
      <c r="AC97" s="29">
        <v>70</v>
      </c>
      <c r="AD97" s="29">
        <v>11</v>
      </c>
      <c r="AE97" s="29">
        <v>0.01</v>
      </c>
      <c r="AF97" s="29" t="s">
        <v>232</v>
      </c>
      <c r="AG97" s="29">
        <v>100</v>
      </c>
      <c r="AH97" s="29" t="s">
        <v>232</v>
      </c>
      <c r="AI97" s="29">
        <v>-100</v>
      </c>
      <c r="AJ97" s="29" t="s">
        <v>232</v>
      </c>
      <c r="AK97" s="29" t="s">
        <v>232</v>
      </c>
      <c r="AL97" s="29">
        <v>1</v>
      </c>
      <c r="AM97" s="29" t="s">
        <v>232</v>
      </c>
      <c r="AN97" s="29">
        <v>-1</v>
      </c>
      <c r="AO97" s="29" t="s">
        <v>232</v>
      </c>
      <c r="AP97" s="29" t="s">
        <v>232</v>
      </c>
      <c r="AQ97" s="29">
        <v>300</v>
      </c>
      <c r="AR97" s="29">
        <v>106.6</v>
      </c>
      <c r="AS97" s="29">
        <v>0.1</v>
      </c>
      <c r="AT97" s="29">
        <v>0</v>
      </c>
      <c r="AU97" s="29">
        <v>0</v>
      </c>
      <c r="AV97" s="29">
        <v>0</v>
      </c>
    </row>
    <row r="98" spans="1:48" ht="32.25" thickBot="1" x14ac:dyDescent="0.3">
      <c r="A98" s="27">
        <v>582</v>
      </c>
      <c r="B98" s="28" t="s">
        <v>424</v>
      </c>
      <c r="C98" s="29">
        <v>11.6</v>
      </c>
      <c r="D98" s="29">
        <v>11.4</v>
      </c>
      <c r="E98" s="29">
        <v>2.6</v>
      </c>
      <c r="F98" s="29">
        <v>2.6</v>
      </c>
      <c r="G98" s="29">
        <v>2.6</v>
      </c>
      <c r="H98" s="29">
        <v>12.8</v>
      </c>
      <c r="I98" s="29">
        <v>12.6</v>
      </c>
      <c r="J98" s="29">
        <v>3.46</v>
      </c>
      <c r="K98" s="29">
        <v>3.46</v>
      </c>
      <c r="L98" s="29">
        <v>3.46</v>
      </c>
      <c r="M98" s="29">
        <v>8</v>
      </c>
      <c r="N98" s="29">
        <v>8</v>
      </c>
      <c r="O98" s="29">
        <v>8</v>
      </c>
      <c r="P98" s="29">
        <v>8</v>
      </c>
      <c r="Q98" s="29">
        <v>8</v>
      </c>
      <c r="R98" s="29">
        <v>12</v>
      </c>
      <c r="S98" s="29">
        <v>12</v>
      </c>
      <c r="T98" s="29">
        <v>12</v>
      </c>
      <c r="U98" s="29">
        <v>12</v>
      </c>
      <c r="V98" s="29">
        <v>1</v>
      </c>
      <c r="W98" s="29">
        <v>1000</v>
      </c>
      <c r="X98" s="29">
        <v>1000</v>
      </c>
      <c r="Y98" s="29">
        <v>300</v>
      </c>
      <c r="Z98" s="29">
        <v>4</v>
      </c>
      <c r="AA98" s="29" t="s">
        <v>232</v>
      </c>
      <c r="AB98" s="29">
        <v>12</v>
      </c>
      <c r="AC98" s="29">
        <v>70</v>
      </c>
      <c r="AD98" s="29">
        <v>11</v>
      </c>
      <c r="AE98" s="29">
        <v>0.01</v>
      </c>
      <c r="AF98" s="29" t="s">
        <v>232</v>
      </c>
      <c r="AG98" s="29">
        <v>100</v>
      </c>
      <c r="AH98" s="29" t="s">
        <v>232</v>
      </c>
      <c r="AI98" s="29">
        <v>-100</v>
      </c>
      <c r="AJ98" s="29" t="s">
        <v>232</v>
      </c>
      <c r="AK98" s="29" t="s">
        <v>232</v>
      </c>
      <c r="AL98" s="29">
        <v>1</v>
      </c>
      <c r="AM98" s="29" t="s">
        <v>232</v>
      </c>
      <c r="AN98" s="29">
        <v>-1</v>
      </c>
      <c r="AO98" s="29" t="s">
        <v>232</v>
      </c>
      <c r="AP98" s="29" t="s">
        <v>232</v>
      </c>
      <c r="AQ98" s="29">
        <v>300</v>
      </c>
      <c r="AR98" s="29">
        <v>106.6</v>
      </c>
      <c r="AS98" s="29">
        <v>0.1</v>
      </c>
      <c r="AT98" s="29">
        <v>0</v>
      </c>
      <c r="AU98" s="29">
        <v>0</v>
      </c>
      <c r="AV98" s="29">
        <v>0</v>
      </c>
    </row>
    <row r="100" spans="1:48" ht="17.25" thickBot="1" x14ac:dyDescent="0.3">
      <c r="B100" s="32" t="s">
        <v>425</v>
      </c>
    </row>
    <row r="101" spans="1:48" ht="32.25" thickBot="1" x14ac:dyDescent="0.3">
      <c r="A101" s="25" t="s">
        <v>1</v>
      </c>
      <c r="B101" s="26" t="s">
        <v>335</v>
      </c>
      <c r="C101" s="26" t="s">
        <v>336</v>
      </c>
      <c r="D101" s="26" t="s">
        <v>337</v>
      </c>
      <c r="E101" s="26" t="s">
        <v>338</v>
      </c>
      <c r="F101" s="26" t="s">
        <v>339</v>
      </c>
      <c r="G101" s="26" t="s">
        <v>340</v>
      </c>
      <c r="H101" s="26" t="s">
        <v>341</v>
      </c>
      <c r="I101" s="26" t="s">
        <v>342</v>
      </c>
      <c r="J101" s="26" t="s">
        <v>343</v>
      </c>
      <c r="K101" s="26" t="s">
        <v>344</v>
      </c>
      <c r="L101" s="26" t="s">
        <v>345</v>
      </c>
      <c r="M101" s="26" t="s">
        <v>346</v>
      </c>
      <c r="N101" s="26" t="s">
        <v>347</v>
      </c>
      <c r="O101" s="26" t="s">
        <v>348</v>
      </c>
      <c r="P101" s="26" t="s">
        <v>349</v>
      </c>
      <c r="Q101" s="26" t="s">
        <v>350</v>
      </c>
      <c r="R101" s="26" t="s">
        <v>351</v>
      </c>
      <c r="S101" s="26" t="s">
        <v>352</v>
      </c>
      <c r="T101" s="26" t="s">
        <v>353</v>
      </c>
      <c r="U101" s="26" t="s">
        <v>354</v>
      </c>
      <c r="V101" s="26" t="s">
        <v>355</v>
      </c>
      <c r="W101" s="26" t="s">
        <v>356</v>
      </c>
      <c r="X101" s="26" t="s">
        <v>357</v>
      </c>
      <c r="Y101" s="26" t="s">
        <v>358</v>
      </c>
      <c r="Z101" s="26" t="s">
        <v>359</v>
      </c>
      <c r="AA101" s="26" t="s">
        <v>360</v>
      </c>
      <c r="AB101" s="26" t="s">
        <v>361</v>
      </c>
      <c r="AC101" s="26" t="s">
        <v>362</v>
      </c>
      <c r="AD101" s="26" t="s">
        <v>363</v>
      </c>
      <c r="AE101" s="26" t="s">
        <v>364</v>
      </c>
      <c r="AF101" s="26" t="s">
        <v>365</v>
      </c>
      <c r="AG101" s="26" t="s">
        <v>366</v>
      </c>
      <c r="AH101" s="26" t="s">
        <v>367</v>
      </c>
      <c r="AI101" s="26" t="s">
        <v>368</v>
      </c>
      <c r="AJ101" s="26" t="s">
        <v>369</v>
      </c>
      <c r="AK101" s="26" t="s">
        <v>370</v>
      </c>
      <c r="AL101" s="26" t="s">
        <v>371</v>
      </c>
      <c r="AM101" s="26" t="s">
        <v>372</v>
      </c>
      <c r="AN101" s="26" t="s">
        <v>373</v>
      </c>
      <c r="AO101" s="26" t="s">
        <v>374</v>
      </c>
      <c r="AP101" s="26" t="s">
        <v>375</v>
      </c>
    </row>
    <row r="102" spans="1:48" ht="32.25" thickBot="1" x14ac:dyDescent="0.3">
      <c r="A102" s="27">
        <v>20</v>
      </c>
      <c r="B102" s="28" t="s">
        <v>383</v>
      </c>
      <c r="C102" s="29">
        <v>11.6</v>
      </c>
      <c r="D102" s="29">
        <v>11.4</v>
      </c>
      <c r="E102" s="29">
        <v>2.6</v>
      </c>
      <c r="F102" s="29">
        <v>2.6</v>
      </c>
      <c r="G102" s="29">
        <v>2.6</v>
      </c>
      <c r="H102" s="29">
        <v>12.8</v>
      </c>
      <c r="I102" s="29">
        <v>12.6</v>
      </c>
      <c r="J102" s="29">
        <v>3.46</v>
      </c>
      <c r="K102" s="29">
        <v>3.46</v>
      </c>
      <c r="L102" s="29">
        <v>3.46</v>
      </c>
      <c r="M102" s="29">
        <v>2</v>
      </c>
      <c r="N102" s="29">
        <v>2</v>
      </c>
      <c r="O102" s="29">
        <v>2</v>
      </c>
      <c r="P102" s="29">
        <v>2</v>
      </c>
      <c r="Q102" s="29">
        <v>2</v>
      </c>
      <c r="R102" s="29">
        <v>12</v>
      </c>
      <c r="S102" s="29">
        <v>2</v>
      </c>
      <c r="T102" s="29">
        <v>12</v>
      </c>
      <c r="U102" s="29">
        <v>2</v>
      </c>
      <c r="V102" s="29">
        <v>2</v>
      </c>
      <c r="W102" s="29" t="s">
        <v>232</v>
      </c>
      <c r="X102" s="29" t="s">
        <v>232</v>
      </c>
      <c r="Y102" s="29">
        <v>5</v>
      </c>
      <c r="Z102" s="29" t="s">
        <v>232</v>
      </c>
      <c r="AA102" s="29" t="s">
        <v>232</v>
      </c>
      <c r="AB102" s="29" t="s">
        <v>232</v>
      </c>
      <c r="AC102" s="29" t="s">
        <v>232</v>
      </c>
      <c r="AD102" s="29">
        <v>0.01</v>
      </c>
      <c r="AE102" s="29" t="s">
        <v>232</v>
      </c>
      <c r="AF102" s="29" t="s">
        <v>232</v>
      </c>
      <c r="AG102" s="29">
        <v>100</v>
      </c>
      <c r="AH102" s="29" t="s">
        <v>232</v>
      </c>
      <c r="AI102" s="29">
        <v>-100</v>
      </c>
      <c r="AJ102" s="29" t="s">
        <v>232</v>
      </c>
      <c r="AK102" s="29" t="s">
        <v>232</v>
      </c>
      <c r="AL102" s="29">
        <v>1</v>
      </c>
      <c r="AM102" s="29" t="s">
        <v>232</v>
      </c>
      <c r="AN102" s="29">
        <v>-1</v>
      </c>
      <c r="AO102" s="29" t="s">
        <v>232</v>
      </c>
      <c r="AP102" s="29" t="s">
        <v>232</v>
      </c>
    </row>
    <row r="103" spans="1:48" ht="32.25" thickBot="1" x14ac:dyDescent="0.3">
      <c r="A103" s="27">
        <v>29</v>
      </c>
      <c r="B103" s="28" t="s">
        <v>413</v>
      </c>
      <c r="C103" s="29">
        <v>11.6</v>
      </c>
      <c r="D103" s="29">
        <v>11.4</v>
      </c>
      <c r="E103" s="29">
        <v>2.6</v>
      </c>
      <c r="F103" s="29">
        <v>2.6</v>
      </c>
      <c r="G103" s="29">
        <v>2.6</v>
      </c>
      <c r="H103" s="29">
        <v>12.8</v>
      </c>
      <c r="I103" s="29">
        <v>12.6</v>
      </c>
      <c r="J103" s="29">
        <v>3.46</v>
      </c>
      <c r="K103" s="29">
        <v>3.46</v>
      </c>
      <c r="L103" s="29">
        <v>3.46</v>
      </c>
      <c r="M103" s="29">
        <v>2</v>
      </c>
      <c r="N103" s="29">
        <v>2</v>
      </c>
      <c r="O103" s="29">
        <v>2</v>
      </c>
      <c r="P103" s="29">
        <v>2</v>
      </c>
      <c r="Q103" s="29">
        <v>2</v>
      </c>
      <c r="R103" s="29">
        <v>12</v>
      </c>
      <c r="S103" s="29">
        <v>2</v>
      </c>
      <c r="T103" s="29">
        <v>12</v>
      </c>
      <c r="U103" s="29">
        <v>2</v>
      </c>
      <c r="V103" s="29">
        <v>2</v>
      </c>
      <c r="W103" s="29" t="s">
        <v>232</v>
      </c>
      <c r="X103" s="29" t="s">
        <v>232</v>
      </c>
      <c r="Y103" s="29">
        <v>5</v>
      </c>
      <c r="Z103" s="29" t="s">
        <v>232</v>
      </c>
      <c r="AA103" s="29" t="s">
        <v>232</v>
      </c>
      <c r="AB103" s="29" t="s">
        <v>232</v>
      </c>
      <c r="AC103" s="29" t="s">
        <v>232</v>
      </c>
      <c r="AD103" s="29">
        <v>0.01</v>
      </c>
      <c r="AE103" s="29" t="s">
        <v>232</v>
      </c>
      <c r="AF103" s="29" t="s">
        <v>232</v>
      </c>
      <c r="AG103" s="29">
        <v>100</v>
      </c>
      <c r="AH103" s="29" t="s">
        <v>232</v>
      </c>
      <c r="AI103" s="29">
        <v>-100</v>
      </c>
      <c r="AJ103" s="29" t="s">
        <v>232</v>
      </c>
      <c r="AK103" s="29" t="s">
        <v>232</v>
      </c>
      <c r="AL103" s="29">
        <v>1</v>
      </c>
      <c r="AM103" s="29" t="s">
        <v>232</v>
      </c>
      <c r="AN103" s="29">
        <v>-1</v>
      </c>
      <c r="AO103" s="29" t="s">
        <v>232</v>
      </c>
      <c r="AP103" s="29" t="s">
        <v>232</v>
      </c>
    </row>
    <row r="104" spans="1:48" ht="32.25" thickBot="1" x14ac:dyDescent="0.3">
      <c r="A104" s="27">
        <v>38</v>
      </c>
      <c r="B104" s="28" t="s">
        <v>385</v>
      </c>
      <c r="C104" s="29">
        <v>11.6</v>
      </c>
      <c r="D104" s="29">
        <v>11.4</v>
      </c>
      <c r="E104" s="29">
        <v>2.6</v>
      </c>
      <c r="F104" s="29">
        <v>2.6</v>
      </c>
      <c r="G104" s="29">
        <v>2.6</v>
      </c>
      <c r="H104" s="29">
        <v>12.8</v>
      </c>
      <c r="I104" s="29">
        <v>12.6</v>
      </c>
      <c r="J104" s="29">
        <v>3.46</v>
      </c>
      <c r="K104" s="29">
        <v>3.46</v>
      </c>
      <c r="L104" s="29">
        <v>3.46</v>
      </c>
      <c r="M104" s="29">
        <v>2</v>
      </c>
      <c r="N104" s="29">
        <v>2</v>
      </c>
      <c r="O104" s="29">
        <v>2</v>
      </c>
      <c r="P104" s="29">
        <v>2</v>
      </c>
      <c r="Q104" s="29">
        <v>2</v>
      </c>
      <c r="R104" s="29">
        <v>12</v>
      </c>
      <c r="S104" s="29">
        <v>2</v>
      </c>
      <c r="T104" s="29">
        <v>12</v>
      </c>
      <c r="U104" s="29">
        <v>2</v>
      </c>
      <c r="V104" s="29">
        <v>2</v>
      </c>
      <c r="W104" s="29" t="s">
        <v>232</v>
      </c>
      <c r="X104" s="29" t="s">
        <v>232</v>
      </c>
      <c r="Y104" s="29">
        <v>5</v>
      </c>
      <c r="Z104" s="29" t="s">
        <v>232</v>
      </c>
      <c r="AA104" s="29" t="s">
        <v>232</v>
      </c>
      <c r="AB104" s="29" t="s">
        <v>232</v>
      </c>
      <c r="AC104" s="29" t="s">
        <v>232</v>
      </c>
      <c r="AD104" s="29">
        <v>0.01</v>
      </c>
      <c r="AE104" s="29" t="s">
        <v>232</v>
      </c>
      <c r="AF104" s="29" t="s">
        <v>232</v>
      </c>
      <c r="AG104" s="29">
        <v>100</v>
      </c>
      <c r="AH104" s="29" t="s">
        <v>232</v>
      </c>
      <c r="AI104" s="29">
        <v>-100</v>
      </c>
      <c r="AJ104" s="29" t="s">
        <v>232</v>
      </c>
      <c r="AK104" s="29" t="s">
        <v>232</v>
      </c>
      <c r="AL104" s="29">
        <v>1</v>
      </c>
      <c r="AM104" s="29" t="s">
        <v>232</v>
      </c>
      <c r="AN104" s="29">
        <v>-1</v>
      </c>
      <c r="AO104" s="29" t="s">
        <v>232</v>
      </c>
      <c r="AP104" s="29" t="s">
        <v>232</v>
      </c>
    </row>
    <row r="105" spans="1:48" ht="32.25" thickBot="1" x14ac:dyDescent="0.3">
      <c r="A105" s="27">
        <v>47</v>
      </c>
      <c r="B105" s="28" t="s">
        <v>414</v>
      </c>
      <c r="C105" s="29">
        <v>11.6</v>
      </c>
      <c r="D105" s="29">
        <v>11.4</v>
      </c>
      <c r="E105" s="29">
        <v>2.6</v>
      </c>
      <c r="F105" s="29">
        <v>2.6</v>
      </c>
      <c r="G105" s="29">
        <v>2.6</v>
      </c>
      <c r="H105" s="29">
        <v>12.8</v>
      </c>
      <c r="I105" s="29">
        <v>12.6</v>
      </c>
      <c r="J105" s="29">
        <v>3.46</v>
      </c>
      <c r="K105" s="29">
        <v>3.46</v>
      </c>
      <c r="L105" s="29">
        <v>3.46</v>
      </c>
      <c r="M105" s="29">
        <v>2</v>
      </c>
      <c r="N105" s="29">
        <v>2</v>
      </c>
      <c r="O105" s="29">
        <v>2</v>
      </c>
      <c r="P105" s="29">
        <v>2</v>
      </c>
      <c r="Q105" s="29">
        <v>2</v>
      </c>
      <c r="R105" s="29">
        <v>12</v>
      </c>
      <c r="S105" s="29">
        <v>2</v>
      </c>
      <c r="T105" s="29">
        <v>12</v>
      </c>
      <c r="U105" s="29">
        <v>2</v>
      </c>
      <c r="V105" s="29">
        <v>2</v>
      </c>
      <c r="W105" s="29" t="s">
        <v>232</v>
      </c>
      <c r="X105" s="29" t="s">
        <v>232</v>
      </c>
      <c r="Y105" s="29">
        <v>5</v>
      </c>
      <c r="Z105" s="29" t="s">
        <v>232</v>
      </c>
      <c r="AA105" s="29" t="s">
        <v>232</v>
      </c>
      <c r="AB105" s="29" t="s">
        <v>232</v>
      </c>
      <c r="AC105" s="29" t="s">
        <v>232</v>
      </c>
      <c r="AD105" s="29">
        <v>0.01</v>
      </c>
      <c r="AE105" s="29" t="s">
        <v>232</v>
      </c>
      <c r="AF105" s="29" t="s">
        <v>232</v>
      </c>
      <c r="AG105" s="29">
        <v>100</v>
      </c>
      <c r="AH105" s="29" t="s">
        <v>232</v>
      </c>
      <c r="AI105" s="29">
        <v>-100</v>
      </c>
      <c r="AJ105" s="29" t="s">
        <v>232</v>
      </c>
      <c r="AK105" s="29" t="s">
        <v>232</v>
      </c>
      <c r="AL105" s="29">
        <v>1</v>
      </c>
      <c r="AM105" s="29" t="s">
        <v>232</v>
      </c>
      <c r="AN105" s="29">
        <v>-1</v>
      </c>
      <c r="AO105" s="29" t="s">
        <v>232</v>
      </c>
      <c r="AP105" s="29" t="s">
        <v>232</v>
      </c>
    </row>
    <row r="106" spans="1:48" ht="32.25" thickBot="1" x14ac:dyDescent="0.3">
      <c r="A106" s="27">
        <v>56</v>
      </c>
      <c r="B106" s="28" t="s">
        <v>387</v>
      </c>
      <c r="C106" s="29">
        <v>11.6</v>
      </c>
      <c r="D106" s="29">
        <v>11.4</v>
      </c>
      <c r="E106" s="29">
        <v>2.6</v>
      </c>
      <c r="F106" s="29">
        <v>2.6</v>
      </c>
      <c r="G106" s="29">
        <v>2.6</v>
      </c>
      <c r="H106" s="29">
        <v>12.8</v>
      </c>
      <c r="I106" s="29">
        <v>12.6</v>
      </c>
      <c r="J106" s="29">
        <v>3.46</v>
      </c>
      <c r="K106" s="29">
        <v>3.46</v>
      </c>
      <c r="L106" s="29">
        <v>3.46</v>
      </c>
      <c r="M106" s="29">
        <v>2</v>
      </c>
      <c r="N106" s="29">
        <v>2</v>
      </c>
      <c r="O106" s="29">
        <v>2</v>
      </c>
      <c r="P106" s="29">
        <v>2</v>
      </c>
      <c r="Q106" s="29">
        <v>2</v>
      </c>
      <c r="R106" s="29">
        <v>12</v>
      </c>
      <c r="S106" s="29">
        <v>2</v>
      </c>
      <c r="T106" s="29">
        <v>12</v>
      </c>
      <c r="U106" s="29">
        <v>2</v>
      </c>
      <c r="V106" s="29">
        <v>2</v>
      </c>
      <c r="W106" s="29" t="s">
        <v>232</v>
      </c>
      <c r="X106" s="29" t="s">
        <v>232</v>
      </c>
      <c r="Y106" s="29">
        <v>5</v>
      </c>
      <c r="Z106" s="29" t="s">
        <v>232</v>
      </c>
      <c r="AA106" s="29" t="s">
        <v>232</v>
      </c>
      <c r="AB106" s="29" t="s">
        <v>232</v>
      </c>
      <c r="AC106" s="29" t="s">
        <v>232</v>
      </c>
      <c r="AD106" s="29">
        <v>0.01</v>
      </c>
      <c r="AE106" s="29" t="s">
        <v>232</v>
      </c>
      <c r="AF106" s="29" t="s">
        <v>232</v>
      </c>
      <c r="AG106" s="29">
        <v>100</v>
      </c>
      <c r="AH106" s="29" t="s">
        <v>232</v>
      </c>
      <c r="AI106" s="29">
        <v>-100</v>
      </c>
      <c r="AJ106" s="29" t="s">
        <v>232</v>
      </c>
      <c r="AK106" s="29" t="s">
        <v>232</v>
      </c>
      <c r="AL106" s="29">
        <v>1</v>
      </c>
      <c r="AM106" s="29" t="s">
        <v>232</v>
      </c>
      <c r="AN106" s="29">
        <v>-1</v>
      </c>
      <c r="AO106" s="29" t="s">
        <v>232</v>
      </c>
      <c r="AP106" s="29" t="s">
        <v>232</v>
      </c>
    </row>
    <row r="107" spans="1:48" ht="32.25" thickBot="1" x14ac:dyDescent="0.3">
      <c r="A107" s="27">
        <v>65</v>
      </c>
      <c r="B107" s="28" t="s">
        <v>426</v>
      </c>
      <c r="C107" s="29">
        <v>11.6</v>
      </c>
      <c r="D107" s="29">
        <v>11.4</v>
      </c>
      <c r="E107" s="29">
        <v>2.6</v>
      </c>
      <c r="F107" s="29">
        <v>2.6</v>
      </c>
      <c r="G107" s="29">
        <v>2.6</v>
      </c>
      <c r="H107" s="29">
        <v>12.8</v>
      </c>
      <c r="I107" s="29">
        <v>12.6</v>
      </c>
      <c r="J107" s="29">
        <v>3.46</v>
      </c>
      <c r="K107" s="29">
        <v>3.46</v>
      </c>
      <c r="L107" s="29">
        <v>3.46</v>
      </c>
      <c r="M107" s="29">
        <v>2</v>
      </c>
      <c r="N107" s="29">
        <v>2</v>
      </c>
      <c r="O107" s="29">
        <v>2</v>
      </c>
      <c r="P107" s="29">
        <v>2</v>
      </c>
      <c r="Q107" s="29">
        <v>2</v>
      </c>
      <c r="R107" s="29">
        <v>12</v>
      </c>
      <c r="S107" s="29">
        <v>2</v>
      </c>
      <c r="T107" s="29">
        <v>12</v>
      </c>
      <c r="U107" s="29">
        <v>2</v>
      </c>
      <c r="V107" s="29">
        <v>2</v>
      </c>
      <c r="W107" s="29" t="s">
        <v>232</v>
      </c>
      <c r="X107" s="29" t="s">
        <v>232</v>
      </c>
      <c r="Y107" s="29">
        <v>5</v>
      </c>
      <c r="Z107" s="29" t="s">
        <v>232</v>
      </c>
      <c r="AA107" s="29" t="s">
        <v>232</v>
      </c>
      <c r="AB107" s="29" t="s">
        <v>232</v>
      </c>
      <c r="AC107" s="29" t="s">
        <v>232</v>
      </c>
      <c r="AD107" s="29">
        <v>0.01</v>
      </c>
      <c r="AE107" s="29" t="s">
        <v>232</v>
      </c>
      <c r="AF107" s="29" t="s">
        <v>232</v>
      </c>
      <c r="AG107" s="29">
        <v>100</v>
      </c>
      <c r="AH107" s="29" t="s">
        <v>232</v>
      </c>
      <c r="AI107" s="29">
        <v>-100</v>
      </c>
      <c r="AJ107" s="29" t="s">
        <v>232</v>
      </c>
      <c r="AK107" s="29" t="s">
        <v>232</v>
      </c>
      <c r="AL107" s="29">
        <v>1</v>
      </c>
      <c r="AM107" s="29" t="s">
        <v>232</v>
      </c>
      <c r="AN107" s="29">
        <v>-1</v>
      </c>
      <c r="AO107" s="29" t="s">
        <v>232</v>
      </c>
      <c r="AP107" s="29" t="s">
        <v>232</v>
      </c>
    </row>
    <row r="108" spans="1:48" ht="32.25" thickBot="1" x14ac:dyDescent="0.3">
      <c r="A108" s="27">
        <v>74</v>
      </c>
      <c r="B108" s="28" t="s">
        <v>389</v>
      </c>
      <c r="C108" s="29">
        <v>11.6</v>
      </c>
      <c r="D108" s="29">
        <v>11.4</v>
      </c>
      <c r="E108" s="29">
        <v>2.6</v>
      </c>
      <c r="F108" s="29">
        <v>2.6</v>
      </c>
      <c r="G108" s="29">
        <v>2.6</v>
      </c>
      <c r="H108" s="29">
        <v>12.8</v>
      </c>
      <c r="I108" s="29">
        <v>12.6</v>
      </c>
      <c r="J108" s="29">
        <v>3.46</v>
      </c>
      <c r="K108" s="29">
        <v>3.46</v>
      </c>
      <c r="L108" s="29">
        <v>3.46</v>
      </c>
      <c r="M108" s="29">
        <v>2</v>
      </c>
      <c r="N108" s="29">
        <v>2</v>
      </c>
      <c r="O108" s="29">
        <v>2</v>
      </c>
      <c r="P108" s="29">
        <v>2</v>
      </c>
      <c r="Q108" s="29">
        <v>2</v>
      </c>
      <c r="R108" s="29">
        <v>12</v>
      </c>
      <c r="S108" s="29">
        <v>2</v>
      </c>
      <c r="T108" s="29">
        <v>12</v>
      </c>
      <c r="U108" s="29">
        <v>2</v>
      </c>
      <c r="V108" s="29">
        <v>2</v>
      </c>
      <c r="W108" s="29" t="s">
        <v>232</v>
      </c>
      <c r="X108" s="29" t="s">
        <v>232</v>
      </c>
      <c r="Y108" s="29">
        <v>5</v>
      </c>
      <c r="Z108" s="29" t="s">
        <v>232</v>
      </c>
      <c r="AA108" s="29" t="s">
        <v>232</v>
      </c>
      <c r="AB108" s="29" t="s">
        <v>232</v>
      </c>
      <c r="AC108" s="29" t="s">
        <v>232</v>
      </c>
      <c r="AD108" s="29">
        <v>0.01</v>
      </c>
      <c r="AE108" s="29" t="s">
        <v>232</v>
      </c>
      <c r="AF108" s="29" t="s">
        <v>232</v>
      </c>
      <c r="AG108" s="29">
        <v>100</v>
      </c>
      <c r="AH108" s="29" t="s">
        <v>232</v>
      </c>
      <c r="AI108" s="29">
        <v>-100</v>
      </c>
      <c r="AJ108" s="29" t="s">
        <v>232</v>
      </c>
      <c r="AK108" s="29" t="s">
        <v>232</v>
      </c>
      <c r="AL108" s="29">
        <v>1</v>
      </c>
      <c r="AM108" s="29" t="s">
        <v>232</v>
      </c>
      <c r="AN108" s="29">
        <v>-1</v>
      </c>
      <c r="AO108" s="29" t="s">
        <v>232</v>
      </c>
      <c r="AP108" s="29" t="s">
        <v>232</v>
      </c>
    </row>
    <row r="109" spans="1:48" ht="32.25" thickBot="1" x14ac:dyDescent="0.3">
      <c r="A109" s="27">
        <v>83</v>
      </c>
      <c r="B109" s="28" t="s">
        <v>427</v>
      </c>
      <c r="C109" s="29">
        <v>11.6</v>
      </c>
      <c r="D109" s="29">
        <v>11.4</v>
      </c>
      <c r="E109" s="29">
        <v>2.6</v>
      </c>
      <c r="F109" s="29">
        <v>2.6</v>
      </c>
      <c r="G109" s="29">
        <v>2.6</v>
      </c>
      <c r="H109" s="29">
        <v>12.8</v>
      </c>
      <c r="I109" s="29">
        <v>12.6</v>
      </c>
      <c r="J109" s="29">
        <v>3.46</v>
      </c>
      <c r="K109" s="29">
        <v>3.46</v>
      </c>
      <c r="L109" s="29">
        <v>3.46</v>
      </c>
      <c r="M109" s="29">
        <v>2</v>
      </c>
      <c r="N109" s="29">
        <v>2</v>
      </c>
      <c r="O109" s="29">
        <v>2</v>
      </c>
      <c r="P109" s="29">
        <v>2</v>
      </c>
      <c r="Q109" s="29">
        <v>2</v>
      </c>
      <c r="R109" s="29">
        <v>12</v>
      </c>
      <c r="S109" s="29">
        <v>2</v>
      </c>
      <c r="T109" s="29">
        <v>12</v>
      </c>
      <c r="U109" s="29">
        <v>2</v>
      </c>
      <c r="V109" s="29">
        <v>2</v>
      </c>
      <c r="W109" s="29" t="s">
        <v>232</v>
      </c>
      <c r="X109" s="29" t="s">
        <v>232</v>
      </c>
      <c r="Y109" s="29">
        <v>5</v>
      </c>
      <c r="Z109" s="29" t="s">
        <v>232</v>
      </c>
      <c r="AA109" s="29" t="s">
        <v>232</v>
      </c>
      <c r="AB109" s="29" t="s">
        <v>232</v>
      </c>
      <c r="AC109" s="29" t="s">
        <v>232</v>
      </c>
      <c r="AD109" s="29">
        <v>0.01</v>
      </c>
      <c r="AE109" s="29" t="s">
        <v>232</v>
      </c>
      <c r="AF109" s="29" t="s">
        <v>232</v>
      </c>
      <c r="AG109" s="29">
        <v>100</v>
      </c>
      <c r="AH109" s="29" t="s">
        <v>232</v>
      </c>
      <c r="AI109" s="29">
        <v>-100</v>
      </c>
      <c r="AJ109" s="29" t="s">
        <v>232</v>
      </c>
      <c r="AK109" s="29" t="s">
        <v>232</v>
      </c>
      <c r="AL109" s="29">
        <v>1</v>
      </c>
      <c r="AM109" s="29" t="s">
        <v>232</v>
      </c>
      <c r="AN109" s="29">
        <v>-1</v>
      </c>
      <c r="AO109" s="29" t="s">
        <v>232</v>
      </c>
      <c r="AP109" s="29" t="s">
        <v>232</v>
      </c>
    </row>
    <row r="110" spans="1:48" ht="32.25" thickBot="1" x14ac:dyDescent="0.3">
      <c r="A110" s="27">
        <v>93</v>
      </c>
      <c r="B110" s="28" t="s">
        <v>391</v>
      </c>
      <c r="C110" s="29">
        <v>11.6</v>
      </c>
      <c r="D110" s="29">
        <v>11.4</v>
      </c>
      <c r="E110" s="29">
        <v>2.6</v>
      </c>
      <c r="F110" s="29">
        <v>2.6</v>
      </c>
      <c r="G110" s="29">
        <v>2.6</v>
      </c>
      <c r="H110" s="29">
        <v>12.8</v>
      </c>
      <c r="I110" s="29">
        <v>12.6</v>
      </c>
      <c r="J110" s="29">
        <v>3.46</v>
      </c>
      <c r="K110" s="29">
        <v>3.46</v>
      </c>
      <c r="L110" s="29">
        <v>3.46</v>
      </c>
      <c r="M110" s="29">
        <v>2</v>
      </c>
      <c r="N110" s="29">
        <v>2</v>
      </c>
      <c r="O110" s="29">
        <v>2</v>
      </c>
      <c r="P110" s="29">
        <v>2</v>
      </c>
      <c r="Q110" s="29">
        <v>2</v>
      </c>
      <c r="R110" s="29">
        <v>12</v>
      </c>
      <c r="S110" s="29">
        <v>2</v>
      </c>
      <c r="T110" s="29">
        <v>12</v>
      </c>
      <c r="U110" s="29">
        <v>2</v>
      </c>
      <c r="V110" s="29">
        <v>2</v>
      </c>
      <c r="W110" s="29" t="s">
        <v>232</v>
      </c>
      <c r="X110" s="29" t="s">
        <v>232</v>
      </c>
      <c r="Y110" s="29">
        <v>5</v>
      </c>
      <c r="Z110" s="29" t="s">
        <v>232</v>
      </c>
      <c r="AA110" s="29" t="s">
        <v>232</v>
      </c>
      <c r="AB110" s="29" t="s">
        <v>232</v>
      </c>
      <c r="AC110" s="29" t="s">
        <v>232</v>
      </c>
      <c r="AD110" s="29">
        <v>0.01</v>
      </c>
      <c r="AE110" s="29" t="s">
        <v>232</v>
      </c>
      <c r="AF110" s="29" t="s">
        <v>232</v>
      </c>
      <c r="AG110" s="29">
        <v>100</v>
      </c>
      <c r="AH110" s="29" t="s">
        <v>232</v>
      </c>
      <c r="AI110" s="29">
        <v>-100</v>
      </c>
      <c r="AJ110" s="29" t="s">
        <v>232</v>
      </c>
      <c r="AK110" s="29" t="s">
        <v>232</v>
      </c>
      <c r="AL110" s="29">
        <v>1</v>
      </c>
      <c r="AM110" s="29" t="s">
        <v>232</v>
      </c>
      <c r="AN110" s="29">
        <v>-1</v>
      </c>
      <c r="AO110" s="29" t="s">
        <v>232</v>
      </c>
      <c r="AP110" s="29" t="s">
        <v>232</v>
      </c>
    </row>
    <row r="111" spans="1:48" ht="32.25" thickBot="1" x14ac:dyDescent="0.3">
      <c r="A111" s="27">
        <v>102</v>
      </c>
      <c r="B111" s="28" t="s">
        <v>428</v>
      </c>
      <c r="C111" s="29">
        <v>11.6</v>
      </c>
      <c r="D111" s="29">
        <v>11.4</v>
      </c>
      <c r="E111" s="29">
        <v>2.6</v>
      </c>
      <c r="F111" s="29">
        <v>2.6</v>
      </c>
      <c r="G111" s="29">
        <v>2.6</v>
      </c>
      <c r="H111" s="29">
        <v>12.8</v>
      </c>
      <c r="I111" s="29">
        <v>12.6</v>
      </c>
      <c r="J111" s="29">
        <v>3.46</v>
      </c>
      <c r="K111" s="29">
        <v>3.46</v>
      </c>
      <c r="L111" s="29">
        <v>3.46</v>
      </c>
      <c r="M111" s="29">
        <v>2</v>
      </c>
      <c r="N111" s="29">
        <v>2</v>
      </c>
      <c r="O111" s="29">
        <v>2</v>
      </c>
      <c r="P111" s="29">
        <v>2</v>
      </c>
      <c r="Q111" s="29">
        <v>2</v>
      </c>
      <c r="R111" s="29">
        <v>12</v>
      </c>
      <c r="S111" s="29">
        <v>2</v>
      </c>
      <c r="T111" s="29">
        <v>12</v>
      </c>
      <c r="U111" s="29">
        <v>2</v>
      </c>
      <c r="V111" s="29">
        <v>2</v>
      </c>
      <c r="W111" s="29" t="s">
        <v>232</v>
      </c>
      <c r="X111" s="29" t="s">
        <v>232</v>
      </c>
      <c r="Y111" s="29">
        <v>5</v>
      </c>
      <c r="Z111" s="29" t="s">
        <v>232</v>
      </c>
      <c r="AA111" s="29" t="s">
        <v>232</v>
      </c>
      <c r="AB111" s="29" t="s">
        <v>232</v>
      </c>
      <c r="AC111" s="29" t="s">
        <v>232</v>
      </c>
      <c r="AD111" s="29">
        <v>0.01</v>
      </c>
      <c r="AE111" s="29" t="s">
        <v>232</v>
      </c>
      <c r="AF111" s="29" t="s">
        <v>232</v>
      </c>
      <c r="AG111" s="29">
        <v>100</v>
      </c>
      <c r="AH111" s="29" t="s">
        <v>232</v>
      </c>
      <c r="AI111" s="29">
        <v>-100</v>
      </c>
      <c r="AJ111" s="29" t="s">
        <v>232</v>
      </c>
      <c r="AK111" s="29" t="s">
        <v>232</v>
      </c>
      <c r="AL111" s="29">
        <v>1</v>
      </c>
      <c r="AM111" s="29" t="s">
        <v>232</v>
      </c>
      <c r="AN111" s="29">
        <v>-1</v>
      </c>
      <c r="AO111" s="29" t="s">
        <v>232</v>
      </c>
      <c r="AP111" s="29" t="s">
        <v>232</v>
      </c>
    </row>
    <row r="112" spans="1:48" ht="32.25" thickBot="1" x14ac:dyDescent="0.3">
      <c r="A112" s="27">
        <v>111</v>
      </c>
      <c r="B112" s="28" t="s">
        <v>393</v>
      </c>
      <c r="C112" s="29">
        <v>11.6</v>
      </c>
      <c r="D112" s="29">
        <v>11.4</v>
      </c>
      <c r="E112" s="29">
        <v>2.6</v>
      </c>
      <c r="F112" s="29">
        <v>2.6</v>
      </c>
      <c r="G112" s="29">
        <v>2.6</v>
      </c>
      <c r="H112" s="29">
        <v>12.8</v>
      </c>
      <c r="I112" s="29">
        <v>12.6</v>
      </c>
      <c r="J112" s="29">
        <v>3.46</v>
      </c>
      <c r="K112" s="29">
        <v>3.46</v>
      </c>
      <c r="L112" s="29">
        <v>3.46</v>
      </c>
      <c r="M112" s="29">
        <v>2</v>
      </c>
      <c r="N112" s="29">
        <v>2</v>
      </c>
      <c r="O112" s="29">
        <v>2</v>
      </c>
      <c r="P112" s="29">
        <v>2</v>
      </c>
      <c r="Q112" s="29">
        <v>2</v>
      </c>
      <c r="R112" s="29">
        <v>12</v>
      </c>
      <c r="S112" s="29">
        <v>2</v>
      </c>
      <c r="T112" s="29">
        <v>12</v>
      </c>
      <c r="U112" s="29">
        <v>2</v>
      </c>
      <c r="V112" s="29">
        <v>2</v>
      </c>
      <c r="W112" s="29" t="s">
        <v>232</v>
      </c>
      <c r="X112" s="29" t="s">
        <v>232</v>
      </c>
      <c r="Y112" s="29">
        <v>5</v>
      </c>
      <c r="Z112" s="29" t="s">
        <v>232</v>
      </c>
      <c r="AA112" s="29" t="s">
        <v>232</v>
      </c>
      <c r="AB112" s="29" t="s">
        <v>232</v>
      </c>
      <c r="AC112" s="29" t="s">
        <v>232</v>
      </c>
      <c r="AD112" s="29">
        <v>0.01</v>
      </c>
      <c r="AE112" s="29" t="s">
        <v>232</v>
      </c>
      <c r="AF112" s="29" t="s">
        <v>232</v>
      </c>
      <c r="AG112" s="29">
        <v>100</v>
      </c>
      <c r="AH112" s="29" t="s">
        <v>232</v>
      </c>
      <c r="AI112" s="29">
        <v>-100</v>
      </c>
      <c r="AJ112" s="29" t="s">
        <v>232</v>
      </c>
      <c r="AK112" s="29" t="s">
        <v>232</v>
      </c>
      <c r="AL112" s="29">
        <v>1</v>
      </c>
      <c r="AM112" s="29" t="s">
        <v>232</v>
      </c>
      <c r="AN112" s="29">
        <v>-1</v>
      </c>
      <c r="AO112" s="29" t="s">
        <v>232</v>
      </c>
      <c r="AP112" s="29" t="s">
        <v>232</v>
      </c>
    </row>
    <row r="113" spans="1:42" ht="32.25" thickBot="1" x14ac:dyDescent="0.3">
      <c r="A113" s="27">
        <v>120</v>
      </c>
      <c r="B113" s="28" t="s">
        <v>429</v>
      </c>
      <c r="C113" s="29">
        <v>11.6</v>
      </c>
      <c r="D113" s="29">
        <v>11.4</v>
      </c>
      <c r="E113" s="29">
        <v>2.6</v>
      </c>
      <c r="F113" s="29">
        <v>2.6</v>
      </c>
      <c r="G113" s="29">
        <v>2.6</v>
      </c>
      <c r="H113" s="29">
        <v>12.8</v>
      </c>
      <c r="I113" s="29">
        <v>12.6</v>
      </c>
      <c r="J113" s="29">
        <v>3.46</v>
      </c>
      <c r="K113" s="29">
        <v>3.46</v>
      </c>
      <c r="L113" s="29">
        <v>3.46</v>
      </c>
      <c r="M113" s="29">
        <v>2</v>
      </c>
      <c r="N113" s="29">
        <v>2</v>
      </c>
      <c r="O113" s="29">
        <v>2</v>
      </c>
      <c r="P113" s="29">
        <v>2</v>
      </c>
      <c r="Q113" s="29">
        <v>2</v>
      </c>
      <c r="R113" s="29">
        <v>12</v>
      </c>
      <c r="S113" s="29">
        <v>2</v>
      </c>
      <c r="T113" s="29">
        <v>12</v>
      </c>
      <c r="U113" s="29">
        <v>2</v>
      </c>
      <c r="V113" s="29">
        <v>2</v>
      </c>
      <c r="W113" s="29" t="s">
        <v>232</v>
      </c>
      <c r="X113" s="29" t="s">
        <v>232</v>
      </c>
      <c r="Y113" s="29">
        <v>5</v>
      </c>
      <c r="Z113" s="29" t="s">
        <v>232</v>
      </c>
      <c r="AA113" s="29" t="s">
        <v>232</v>
      </c>
      <c r="AB113" s="29" t="s">
        <v>232</v>
      </c>
      <c r="AC113" s="29" t="s">
        <v>232</v>
      </c>
      <c r="AD113" s="29">
        <v>0.01</v>
      </c>
      <c r="AE113" s="29" t="s">
        <v>232</v>
      </c>
      <c r="AF113" s="29" t="s">
        <v>232</v>
      </c>
      <c r="AG113" s="29">
        <v>100</v>
      </c>
      <c r="AH113" s="29" t="s">
        <v>232</v>
      </c>
      <c r="AI113" s="29">
        <v>-100</v>
      </c>
      <c r="AJ113" s="29" t="s">
        <v>232</v>
      </c>
      <c r="AK113" s="29" t="s">
        <v>232</v>
      </c>
      <c r="AL113" s="29">
        <v>1</v>
      </c>
      <c r="AM113" s="29" t="s">
        <v>232</v>
      </c>
      <c r="AN113" s="29">
        <v>-1</v>
      </c>
      <c r="AO113" s="29" t="s">
        <v>232</v>
      </c>
      <c r="AP113" s="29" t="s">
        <v>232</v>
      </c>
    </row>
    <row r="114" spans="1:42" ht="32.25" thickBot="1" x14ac:dyDescent="0.3">
      <c r="A114" s="27">
        <v>129</v>
      </c>
      <c r="B114" s="28" t="s">
        <v>395</v>
      </c>
      <c r="C114" s="29">
        <v>11.6</v>
      </c>
      <c r="D114" s="29">
        <v>11.4</v>
      </c>
      <c r="E114" s="29">
        <v>2.6</v>
      </c>
      <c r="F114" s="29">
        <v>2.6</v>
      </c>
      <c r="G114" s="29">
        <v>2.6</v>
      </c>
      <c r="H114" s="29">
        <v>12.8</v>
      </c>
      <c r="I114" s="29">
        <v>12.6</v>
      </c>
      <c r="J114" s="29">
        <v>3.46</v>
      </c>
      <c r="K114" s="29">
        <v>3.46</v>
      </c>
      <c r="L114" s="29">
        <v>3.46</v>
      </c>
      <c r="M114" s="29">
        <v>2</v>
      </c>
      <c r="N114" s="29">
        <v>2</v>
      </c>
      <c r="O114" s="29">
        <v>2</v>
      </c>
      <c r="P114" s="29">
        <v>2</v>
      </c>
      <c r="Q114" s="29">
        <v>2</v>
      </c>
      <c r="R114" s="29">
        <v>12</v>
      </c>
      <c r="S114" s="29">
        <v>2</v>
      </c>
      <c r="T114" s="29">
        <v>12</v>
      </c>
      <c r="U114" s="29">
        <v>2</v>
      </c>
      <c r="V114" s="29">
        <v>2</v>
      </c>
      <c r="W114" s="29" t="s">
        <v>232</v>
      </c>
      <c r="X114" s="29" t="s">
        <v>232</v>
      </c>
      <c r="Y114" s="29">
        <v>5</v>
      </c>
      <c r="Z114" s="29" t="s">
        <v>232</v>
      </c>
      <c r="AA114" s="29" t="s">
        <v>232</v>
      </c>
      <c r="AB114" s="29" t="s">
        <v>232</v>
      </c>
      <c r="AC114" s="29" t="s">
        <v>232</v>
      </c>
      <c r="AD114" s="29">
        <v>0.01</v>
      </c>
      <c r="AE114" s="29" t="s">
        <v>232</v>
      </c>
      <c r="AF114" s="29" t="s">
        <v>232</v>
      </c>
      <c r="AG114" s="29">
        <v>100</v>
      </c>
      <c r="AH114" s="29" t="s">
        <v>232</v>
      </c>
      <c r="AI114" s="29">
        <v>-100</v>
      </c>
      <c r="AJ114" s="29" t="s">
        <v>232</v>
      </c>
      <c r="AK114" s="29" t="s">
        <v>232</v>
      </c>
      <c r="AL114" s="29">
        <v>1</v>
      </c>
      <c r="AM114" s="29" t="s">
        <v>232</v>
      </c>
      <c r="AN114" s="29">
        <v>-1</v>
      </c>
      <c r="AO114" s="29" t="s">
        <v>232</v>
      </c>
      <c r="AP114" s="29" t="s">
        <v>232</v>
      </c>
    </row>
    <row r="115" spans="1:42" ht="32.25" thickBot="1" x14ac:dyDescent="0.3">
      <c r="A115" s="27">
        <v>138</v>
      </c>
      <c r="B115" s="28" t="s">
        <v>430</v>
      </c>
      <c r="C115" s="29">
        <v>11.6</v>
      </c>
      <c r="D115" s="29">
        <v>11.4</v>
      </c>
      <c r="E115" s="29">
        <v>2.6</v>
      </c>
      <c r="F115" s="29">
        <v>2.6</v>
      </c>
      <c r="G115" s="29">
        <v>2.6</v>
      </c>
      <c r="H115" s="29">
        <v>12.8</v>
      </c>
      <c r="I115" s="29">
        <v>12.6</v>
      </c>
      <c r="J115" s="29">
        <v>3.46</v>
      </c>
      <c r="K115" s="29">
        <v>3.46</v>
      </c>
      <c r="L115" s="29">
        <v>3.46</v>
      </c>
      <c r="M115" s="29">
        <v>2</v>
      </c>
      <c r="N115" s="29">
        <v>2</v>
      </c>
      <c r="O115" s="29">
        <v>2</v>
      </c>
      <c r="P115" s="29">
        <v>2</v>
      </c>
      <c r="Q115" s="29">
        <v>2</v>
      </c>
      <c r="R115" s="29">
        <v>12</v>
      </c>
      <c r="S115" s="29">
        <v>2</v>
      </c>
      <c r="T115" s="29">
        <v>12</v>
      </c>
      <c r="U115" s="29">
        <v>2</v>
      </c>
      <c r="V115" s="29">
        <v>2</v>
      </c>
      <c r="W115" s="29" t="s">
        <v>232</v>
      </c>
      <c r="X115" s="29" t="s">
        <v>232</v>
      </c>
      <c r="Y115" s="29">
        <v>5</v>
      </c>
      <c r="Z115" s="29" t="s">
        <v>232</v>
      </c>
      <c r="AA115" s="29" t="s">
        <v>232</v>
      </c>
      <c r="AB115" s="29" t="s">
        <v>232</v>
      </c>
      <c r="AC115" s="29" t="s">
        <v>232</v>
      </c>
      <c r="AD115" s="29">
        <v>0.01</v>
      </c>
      <c r="AE115" s="29" t="s">
        <v>232</v>
      </c>
      <c r="AF115" s="29" t="s">
        <v>232</v>
      </c>
      <c r="AG115" s="29">
        <v>100</v>
      </c>
      <c r="AH115" s="29" t="s">
        <v>232</v>
      </c>
      <c r="AI115" s="29">
        <v>-100</v>
      </c>
      <c r="AJ115" s="29" t="s">
        <v>232</v>
      </c>
      <c r="AK115" s="29" t="s">
        <v>232</v>
      </c>
      <c r="AL115" s="29">
        <v>1</v>
      </c>
      <c r="AM115" s="29" t="s">
        <v>232</v>
      </c>
      <c r="AN115" s="29">
        <v>-1</v>
      </c>
      <c r="AO115" s="29" t="s">
        <v>232</v>
      </c>
      <c r="AP115" s="29" t="s">
        <v>232</v>
      </c>
    </row>
    <row r="116" spans="1:42" ht="32.25" thickBot="1" x14ac:dyDescent="0.3">
      <c r="A116" s="27">
        <v>151</v>
      </c>
      <c r="B116" s="28" t="s">
        <v>383</v>
      </c>
      <c r="C116" s="29">
        <v>11.6</v>
      </c>
      <c r="D116" s="29">
        <v>11.4</v>
      </c>
      <c r="E116" s="29">
        <v>2.6</v>
      </c>
      <c r="F116" s="29">
        <v>2.6</v>
      </c>
      <c r="G116" s="29">
        <v>2.6</v>
      </c>
      <c r="H116" s="29">
        <v>12.8</v>
      </c>
      <c r="I116" s="29">
        <v>12.6</v>
      </c>
      <c r="J116" s="29">
        <v>3.46</v>
      </c>
      <c r="K116" s="29">
        <v>3.46</v>
      </c>
      <c r="L116" s="29">
        <v>3.46</v>
      </c>
      <c r="M116" s="29">
        <v>2</v>
      </c>
      <c r="N116" s="29">
        <v>2</v>
      </c>
      <c r="O116" s="29">
        <v>2</v>
      </c>
      <c r="P116" s="29">
        <v>2</v>
      </c>
      <c r="Q116" s="29">
        <v>2</v>
      </c>
      <c r="R116" s="29">
        <v>12</v>
      </c>
      <c r="S116" s="29">
        <v>2</v>
      </c>
      <c r="T116" s="29">
        <v>12</v>
      </c>
      <c r="U116" s="29">
        <v>2</v>
      </c>
      <c r="V116" s="29">
        <v>2</v>
      </c>
      <c r="W116" s="29" t="s">
        <v>232</v>
      </c>
      <c r="X116" s="29" t="s">
        <v>232</v>
      </c>
      <c r="Y116" s="29">
        <v>5</v>
      </c>
      <c r="Z116" s="29" t="s">
        <v>232</v>
      </c>
      <c r="AA116" s="29" t="s">
        <v>232</v>
      </c>
      <c r="AB116" s="29" t="s">
        <v>232</v>
      </c>
      <c r="AC116" s="29" t="s">
        <v>232</v>
      </c>
      <c r="AD116" s="29">
        <v>0.01</v>
      </c>
      <c r="AE116" s="29" t="s">
        <v>232</v>
      </c>
      <c r="AF116" s="29" t="s">
        <v>232</v>
      </c>
      <c r="AG116" s="29">
        <v>100</v>
      </c>
      <c r="AH116" s="29" t="s">
        <v>232</v>
      </c>
      <c r="AI116" s="29">
        <v>-100</v>
      </c>
      <c r="AJ116" s="29" t="s">
        <v>232</v>
      </c>
      <c r="AK116" s="29" t="s">
        <v>232</v>
      </c>
      <c r="AL116" s="29">
        <v>1</v>
      </c>
      <c r="AM116" s="29" t="s">
        <v>232</v>
      </c>
      <c r="AN116" s="29">
        <v>-1</v>
      </c>
      <c r="AO116" s="29" t="s">
        <v>232</v>
      </c>
      <c r="AP116" s="29" t="s">
        <v>232</v>
      </c>
    </row>
    <row r="117" spans="1:42" ht="32.25" thickBot="1" x14ac:dyDescent="0.3">
      <c r="A117" s="27">
        <v>181</v>
      </c>
      <c r="B117" s="28" t="s">
        <v>413</v>
      </c>
      <c r="C117" s="29">
        <v>11.6</v>
      </c>
      <c r="D117" s="29">
        <v>11.4</v>
      </c>
      <c r="E117" s="29">
        <v>2.6</v>
      </c>
      <c r="F117" s="29">
        <v>2.6</v>
      </c>
      <c r="G117" s="29">
        <v>2.6</v>
      </c>
      <c r="H117" s="29">
        <v>12.8</v>
      </c>
      <c r="I117" s="29">
        <v>12.6</v>
      </c>
      <c r="J117" s="29">
        <v>3.46</v>
      </c>
      <c r="K117" s="29">
        <v>3.46</v>
      </c>
      <c r="L117" s="29">
        <v>3.46</v>
      </c>
      <c r="M117" s="29">
        <v>2</v>
      </c>
      <c r="N117" s="29">
        <v>2</v>
      </c>
      <c r="O117" s="29">
        <v>2</v>
      </c>
      <c r="P117" s="29">
        <v>2</v>
      </c>
      <c r="Q117" s="29">
        <v>2</v>
      </c>
      <c r="R117" s="29">
        <v>12</v>
      </c>
      <c r="S117" s="29">
        <v>2</v>
      </c>
      <c r="T117" s="29">
        <v>12</v>
      </c>
      <c r="U117" s="29">
        <v>2</v>
      </c>
      <c r="V117" s="29">
        <v>2</v>
      </c>
      <c r="W117" s="29" t="s">
        <v>232</v>
      </c>
      <c r="X117" s="29" t="s">
        <v>232</v>
      </c>
      <c r="Y117" s="29">
        <v>5</v>
      </c>
      <c r="Z117" s="29" t="s">
        <v>232</v>
      </c>
      <c r="AA117" s="29" t="s">
        <v>232</v>
      </c>
      <c r="AB117" s="29" t="s">
        <v>232</v>
      </c>
      <c r="AC117" s="29" t="s">
        <v>232</v>
      </c>
      <c r="AD117" s="29">
        <v>0.01</v>
      </c>
      <c r="AE117" s="29" t="s">
        <v>232</v>
      </c>
      <c r="AF117" s="29" t="s">
        <v>232</v>
      </c>
      <c r="AG117" s="29">
        <v>100</v>
      </c>
      <c r="AH117" s="29" t="s">
        <v>232</v>
      </c>
      <c r="AI117" s="29">
        <v>-100</v>
      </c>
      <c r="AJ117" s="29" t="s">
        <v>232</v>
      </c>
      <c r="AK117" s="29" t="s">
        <v>232</v>
      </c>
      <c r="AL117" s="29">
        <v>1</v>
      </c>
      <c r="AM117" s="29" t="s">
        <v>232</v>
      </c>
      <c r="AN117" s="29">
        <v>-1</v>
      </c>
      <c r="AO117" s="29" t="s">
        <v>232</v>
      </c>
      <c r="AP117" s="29" t="s">
        <v>232</v>
      </c>
    </row>
    <row r="118" spans="1:42" ht="32.25" thickBot="1" x14ac:dyDescent="0.3">
      <c r="A118" s="27">
        <v>213</v>
      </c>
      <c r="B118" s="28" t="s">
        <v>385</v>
      </c>
      <c r="C118" s="29">
        <v>11.6</v>
      </c>
      <c r="D118" s="29">
        <v>11.4</v>
      </c>
      <c r="E118" s="29">
        <v>2.6</v>
      </c>
      <c r="F118" s="29">
        <v>2.6</v>
      </c>
      <c r="G118" s="29">
        <v>2.6</v>
      </c>
      <c r="H118" s="29">
        <v>12.8</v>
      </c>
      <c r="I118" s="29">
        <v>12.6</v>
      </c>
      <c r="J118" s="29">
        <v>3.46</v>
      </c>
      <c r="K118" s="29">
        <v>3.46</v>
      </c>
      <c r="L118" s="29">
        <v>3.46</v>
      </c>
      <c r="M118" s="29">
        <v>2</v>
      </c>
      <c r="N118" s="29">
        <v>2</v>
      </c>
      <c r="O118" s="29">
        <v>2</v>
      </c>
      <c r="P118" s="29">
        <v>2</v>
      </c>
      <c r="Q118" s="29">
        <v>2</v>
      </c>
      <c r="R118" s="29">
        <v>12</v>
      </c>
      <c r="S118" s="29">
        <v>2</v>
      </c>
      <c r="T118" s="29">
        <v>12</v>
      </c>
      <c r="U118" s="29">
        <v>2</v>
      </c>
      <c r="V118" s="29">
        <v>2</v>
      </c>
      <c r="W118" s="29" t="s">
        <v>232</v>
      </c>
      <c r="X118" s="29" t="s">
        <v>232</v>
      </c>
      <c r="Y118" s="29">
        <v>5</v>
      </c>
      <c r="Z118" s="29" t="s">
        <v>232</v>
      </c>
      <c r="AA118" s="29" t="s">
        <v>232</v>
      </c>
      <c r="AB118" s="29" t="s">
        <v>232</v>
      </c>
      <c r="AC118" s="29" t="s">
        <v>232</v>
      </c>
      <c r="AD118" s="29">
        <v>0.01</v>
      </c>
      <c r="AE118" s="29" t="s">
        <v>232</v>
      </c>
      <c r="AF118" s="29" t="s">
        <v>232</v>
      </c>
      <c r="AG118" s="29">
        <v>100</v>
      </c>
      <c r="AH118" s="29" t="s">
        <v>232</v>
      </c>
      <c r="AI118" s="29">
        <v>-100</v>
      </c>
      <c r="AJ118" s="29" t="s">
        <v>232</v>
      </c>
      <c r="AK118" s="29" t="s">
        <v>232</v>
      </c>
      <c r="AL118" s="29">
        <v>1</v>
      </c>
      <c r="AM118" s="29" t="s">
        <v>232</v>
      </c>
      <c r="AN118" s="29">
        <v>-1</v>
      </c>
      <c r="AO118" s="29" t="s">
        <v>232</v>
      </c>
      <c r="AP118" s="29" t="s">
        <v>232</v>
      </c>
    </row>
    <row r="119" spans="1:42" ht="32.25" thickBot="1" x14ac:dyDescent="0.3">
      <c r="A119" s="27">
        <v>243</v>
      </c>
      <c r="B119" s="28" t="s">
        <v>414</v>
      </c>
      <c r="C119" s="29">
        <v>11.6</v>
      </c>
      <c r="D119" s="29">
        <v>11.4</v>
      </c>
      <c r="E119" s="29">
        <v>2.6</v>
      </c>
      <c r="F119" s="29">
        <v>2.6</v>
      </c>
      <c r="G119" s="29">
        <v>2.6</v>
      </c>
      <c r="H119" s="29">
        <v>12.8</v>
      </c>
      <c r="I119" s="29">
        <v>12.6</v>
      </c>
      <c r="J119" s="29">
        <v>3.46</v>
      </c>
      <c r="K119" s="29">
        <v>3.46</v>
      </c>
      <c r="L119" s="29">
        <v>3.46</v>
      </c>
      <c r="M119" s="29">
        <v>2</v>
      </c>
      <c r="N119" s="29">
        <v>2</v>
      </c>
      <c r="O119" s="29">
        <v>2</v>
      </c>
      <c r="P119" s="29">
        <v>2</v>
      </c>
      <c r="Q119" s="29">
        <v>2</v>
      </c>
      <c r="R119" s="29">
        <v>12</v>
      </c>
      <c r="S119" s="29">
        <v>2</v>
      </c>
      <c r="T119" s="29">
        <v>12</v>
      </c>
      <c r="U119" s="29">
        <v>2</v>
      </c>
      <c r="V119" s="29">
        <v>2</v>
      </c>
      <c r="W119" s="29" t="s">
        <v>232</v>
      </c>
      <c r="X119" s="29" t="s">
        <v>232</v>
      </c>
      <c r="Y119" s="29">
        <v>5</v>
      </c>
      <c r="Z119" s="29" t="s">
        <v>232</v>
      </c>
      <c r="AA119" s="29" t="s">
        <v>232</v>
      </c>
      <c r="AB119" s="29" t="s">
        <v>232</v>
      </c>
      <c r="AC119" s="29" t="s">
        <v>232</v>
      </c>
      <c r="AD119" s="29">
        <v>0.01</v>
      </c>
      <c r="AE119" s="29" t="s">
        <v>232</v>
      </c>
      <c r="AF119" s="29" t="s">
        <v>232</v>
      </c>
      <c r="AG119" s="29">
        <v>100</v>
      </c>
      <c r="AH119" s="29" t="s">
        <v>232</v>
      </c>
      <c r="AI119" s="29">
        <v>-100</v>
      </c>
      <c r="AJ119" s="29" t="s">
        <v>232</v>
      </c>
      <c r="AK119" s="29" t="s">
        <v>232</v>
      </c>
      <c r="AL119" s="29">
        <v>1</v>
      </c>
      <c r="AM119" s="29" t="s">
        <v>232</v>
      </c>
      <c r="AN119" s="29">
        <v>-1</v>
      </c>
      <c r="AO119" s="29" t="s">
        <v>232</v>
      </c>
      <c r="AP119" s="29" t="s">
        <v>232</v>
      </c>
    </row>
    <row r="120" spans="1:42" ht="32.25" thickBot="1" x14ac:dyDescent="0.3">
      <c r="A120" s="27">
        <v>275</v>
      </c>
      <c r="B120" s="28" t="s">
        <v>387</v>
      </c>
      <c r="C120" s="29">
        <v>11.6</v>
      </c>
      <c r="D120" s="29">
        <v>11.4</v>
      </c>
      <c r="E120" s="29">
        <v>2.6</v>
      </c>
      <c r="F120" s="29">
        <v>2.6</v>
      </c>
      <c r="G120" s="29">
        <v>2.6</v>
      </c>
      <c r="H120" s="29">
        <v>12.8</v>
      </c>
      <c r="I120" s="29">
        <v>12.6</v>
      </c>
      <c r="J120" s="29">
        <v>3.46</v>
      </c>
      <c r="K120" s="29">
        <v>3.46</v>
      </c>
      <c r="L120" s="29">
        <v>3.46</v>
      </c>
      <c r="M120" s="29">
        <v>2</v>
      </c>
      <c r="N120" s="29">
        <v>2</v>
      </c>
      <c r="O120" s="29">
        <v>2</v>
      </c>
      <c r="P120" s="29">
        <v>2</v>
      </c>
      <c r="Q120" s="29">
        <v>2</v>
      </c>
      <c r="R120" s="29">
        <v>12</v>
      </c>
      <c r="S120" s="29">
        <v>2</v>
      </c>
      <c r="T120" s="29">
        <v>12</v>
      </c>
      <c r="U120" s="29">
        <v>2</v>
      </c>
      <c r="V120" s="29">
        <v>2</v>
      </c>
      <c r="W120" s="29" t="s">
        <v>232</v>
      </c>
      <c r="X120" s="29" t="s">
        <v>232</v>
      </c>
      <c r="Y120" s="29">
        <v>5</v>
      </c>
      <c r="Z120" s="29" t="s">
        <v>232</v>
      </c>
      <c r="AA120" s="29" t="s">
        <v>232</v>
      </c>
      <c r="AB120" s="29" t="s">
        <v>232</v>
      </c>
      <c r="AC120" s="29" t="s">
        <v>232</v>
      </c>
      <c r="AD120" s="29">
        <v>0.01</v>
      </c>
      <c r="AE120" s="29" t="s">
        <v>232</v>
      </c>
      <c r="AF120" s="29" t="s">
        <v>232</v>
      </c>
      <c r="AG120" s="29">
        <v>100</v>
      </c>
      <c r="AH120" s="29" t="s">
        <v>232</v>
      </c>
      <c r="AI120" s="29">
        <v>-100</v>
      </c>
      <c r="AJ120" s="29" t="s">
        <v>232</v>
      </c>
      <c r="AK120" s="29" t="s">
        <v>232</v>
      </c>
      <c r="AL120" s="29">
        <v>1</v>
      </c>
      <c r="AM120" s="29" t="s">
        <v>232</v>
      </c>
      <c r="AN120" s="29">
        <v>-1</v>
      </c>
      <c r="AO120" s="29" t="s">
        <v>232</v>
      </c>
      <c r="AP120" s="29" t="s">
        <v>232</v>
      </c>
    </row>
    <row r="121" spans="1:42" ht="32.25" thickBot="1" x14ac:dyDescent="0.3">
      <c r="A121" s="27">
        <v>305</v>
      </c>
      <c r="B121" s="28" t="s">
        <v>426</v>
      </c>
      <c r="C121" s="29">
        <v>11.6</v>
      </c>
      <c r="D121" s="29">
        <v>11.4</v>
      </c>
      <c r="E121" s="29">
        <v>2.6</v>
      </c>
      <c r="F121" s="29">
        <v>2.6</v>
      </c>
      <c r="G121" s="29">
        <v>2.6</v>
      </c>
      <c r="H121" s="29">
        <v>12.8</v>
      </c>
      <c r="I121" s="29">
        <v>12.6</v>
      </c>
      <c r="J121" s="29">
        <v>3.46</v>
      </c>
      <c r="K121" s="29">
        <v>3.46</v>
      </c>
      <c r="L121" s="29">
        <v>3.46</v>
      </c>
      <c r="M121" s="29">
        <v>2</v>
      </c>
      <c r="N121" s="29">
        <v>2</v>
      </c>
      <c r="O121" s="29">
        <v>2</v>
      </c>
      <c r="P121" s="29">
        <v>2</v>
      </c>
      <c r="Q121" s="29">
        <v>2</v>
      </c>
      <c r="R121" s="29">
        <v>12</v>
      </c>
      <c r="S121" s="29">
        <v>2</v>
      </c>
      <c r="T121" s="29">
        <v>12</v>
      </c>
      <c r="U121" s="29">
        <v>2</v>
      </c>
      <c r="V121" s="29">
        <v>2</v>
      </c>
      <c r="W121" s="29" t="s">
        <v>232</v>
      </c>
      <c r="X121" s="29" t="s">
        <v>232</v>
      </c>
      <c r="Y121" s="29">
        <v>5</v>
      </c>
      <c r="Z121" s="29" t="s">
        <v>232</v>
      </c>
      <c r="AA121" s="29" t="s">
        <v>232</v>
      </c>
      <c r="AB121" s="29" t="s">
        <v>232</v>
      </c>
      <c r="AC121" s="29" t="s">
        <v>232</v>
      </c>
      <c r="AD121" s="29">
        <v>0.01</v>
      </c>
      <c r="AE121" s="29" t="s">
        <v>232</v>
      </c>
      <c r="AF121" s="29" t="s">
        <v>232</v>
      </c>
      <c r="AG121" s="29">
        <v>100</v>
      </c>
      <c r="AH121" s="29" t="s">
        <v>232</v>
      </c>
      <c r="AI121" s="29">
        <v>-100</v>
      </c>
      <c r="AJ121" s="29" t="s">
        <v>232</v>
      </c>
      <c r="AK121" s="29" t="s">
        <v>232</v>
      </c>
      <c r="AL121" s="29">
        <v>1</v>
      </c>
      <c r="AM121" s="29" t="s">
        <v>232</v>
      </c>
      <c r="AN121" s="29">
        <v>-1</v>
      </c>
      <c r="AO121" s="29" t="s">
        <v>232</v>
      </c>
      <c r="AP121" s="29" t="s">
        <v>232</v>
      </c>
    </row>
    <row r="122" spans="1:42" ht="32.25" thickBot="1" x14ac:dyDescent="0.3">
      <c r="A122" s="27">
        <v>337</v>
      </c>
      <c r="B122" s="28" t="s">
        <v>389</v>
      </c>
      <c r="C122" s="29">
        <v>11.6</v>
      </c>
      <c r="D122" s="29">
        <v>11.4</v>
      </c>
      <c r="E122" s="29">
        <v>2.6</v>
      </c>
      <c r="F122" s="29">
        <v>2.6</v>
      </c>
      <c r="G122" s="29">
        <v>2.6</v>
      </c>
      <c r="H122" s="29">
        <v>12.8</v>
      </c>
      <c r="I122" s="29">
        <v>12.6</v>
      </c>
      <c r="J122" s="29">
        <v>3.46</v>
      </c>
      <c r="K122" s="29">
        <v>3.46</v>
      </c>
      <c r="L122" s="29">
        <v>3.46</v>
      </c>
      <c r="M122" s="29">
        <v>2</v>
      </c>
      <c r="N122" s="29">
        <v>2</v>
      </c>
      <c r="O122" s="29">
        <v>2</v>
      </c>
      <c r="P122" s="29">
        <v>2</v>
      </c>
      <c r="Q122" s="29">
        <v>2</v>
      </c>
      <c r="R122" s="29">
        <v>12</v>
      </c>
      <c r="S122" s="29">
        <v>2</v>
      </c>
      <c r="T122" s="29">
        <v>12</v>
      </c>
      <c r="U122" s="29">
        <v>2</v>
      </c>
      <c r="V122" s="29">
        <v>2</v>
      </c>
      <c r="W122" s="29" t="s">
        <v>232</v>
      </c>
      <c r="X122" s="29" t="s">
        <v>232</v>
      </c>
      <c r="Y122" s="29">
        <v>5</v>
      </c>
      <c r="Z122" s="29" t="s">
        <v>232</v>
      </c>
      <c r="AA122" s="29" t="s">
        <v>232</v>
      </c>
      <c r="AB122" s="29" t="s">
        <v>232</v>
      </c>
      <c r="AC122" s="29" t="s">
        <v>232</v>
      </c>
      <c r="AD122" s="29">
        <v>0.01</v>
      </c>
      <c r="AE122" s="29" t="s">
        <v>232</v>
      </c>
      <c r="AF122" s="29" t="s">
        <v>232</v>
      </c>
      <c r="AG122" s="29">
        <v>100</v>
      </c>
      <c r="AH122" s="29" t="s">
        <v>232</v>
      </c>
      <c r="AI122" s="29">
        <v>-100</v>
      </c>
      <c r="AJ122" s="29" t="s">
        <v>232</v>
      </c>
      <c r="AK122" s="29" t="s">
        <v>232</v>
      </c>
      <c r="AL122" s="29">
        <v>1</v>
      </c>
      <c r="AM122" s="29" t="s">
        <v>232</v>
      </c>
      <c r="AN122" s="29">
        <v>-1</v>
      </c>
      <c r="AO122" s="29" t="s">
        <v>232</v>
      </c>
      <c r="AP122" s="29" t="s">
        <v>232</v>
      </c>
    </row>
    <row r="123" spans="1:42" ht="32.25" thickBot="1" x14ac:dyDescent="0.3">
      <c r="A123" s="27">
        <v>367</v>
      </c>
      <c r="B123" s="28" t="s">
        <v>427</v>
      </c>
      <c r="C123" s="29">
        <v>11.6</v>
      </c>
      <c r="D123" s="29">
        <v>11.4</v>
      </c>
      <c r="E123" s="29">
        <v>2.6</v>
      </c>
      <c r="F123" s="29">
        <v>2.6</v>
      </c>
      <c r="G123" s="29">
        <v>2.6</v>
      </c>
      <c r="H123" s="29">
        <v>12.8</v>
      </c>
      <c r="I123" s="29">
        <v>12.6</v>
      </c>
      <c r="J123" s="29">
        <v>3.46</v>
      </c>
      <c r="K123" s="29">
        <v>3.46</v>
      </c>
      <c r="L123" s="29">
        <v>3.46</v>
      </c>
      <c r="M123" s="29">
        <v>2</v>
      </c>
      <c r="N123" s="29">
        <v>2</v>
      </c>
      <c r="O123" s="29">
        <v>2</v>
      </c>
      <c r="P123" s="29">
        <v>2</v>
      </c>
      <c r="Q123" s="29">
        <v>2</v>
      </c>
      <c r="R123" s="29">
        <v>12</v>
      </c>
      <c r="S123" s="29">
        <v>2</v>
      </c>
      <c r="T123" s="29">
        <v>12</v>
      </c>
      <c r="U123" s="29">
        <v>2</v>
      </c>
      <c r="V123" s="29">
        <v>2</v>
      </c>
      <c r="W123" s="29" t="s">
        <v>232</v>
      </c>
      <c r="X123" s="29" t="s">
        <v>232</v>
      </c>
      <c r="Y123" s="29">
        <v>5</v>
      </c>
      <c r="Z123" s="29" t="s">
        <v>232</v>
      </c>
      <c r="AA123" s="29" t="s">
        <v>232</v>
      </c>
      <c r="AB123" s="29" t="s">
        <v>232</v>
      </c>
      <c r="AC123" s="29" t="s">
        <v>232</v>
      </c>
      <c r="AD123" s="29">
        <v>0.01</v>
      </c>
      <c r="AE123" s="29" t="s">
        <v>232</v>
      </c>
      <c r="AF123" s="29" t="s">
        <v>232</v>
      </c>
      <c r="AG123" s="29">
        <v>100</v>
      </c>
      <c r="AH123" s="29" t="s">
        <v>232</v>
      </c>
      <c r="AI123" s="29">
        <v>-100</v>
      </c>
      <c r="AJ123" s="29" t="s">
        <v>232</v>
      </c>
      <c r="AK123" s="29" t="s">
        <v>232</v>
      </c>
      <c r="AL123" s="29">
        <v>1</v>
      </c>
      <c r="AM123" s="29" t="s">
        <v>232</v>
      </c>
      <c r="AN123" s="29">
        <v>-1</v>
      </c>
      <c r="AO123" s="29" t="s">
        <v>232</v>
      </c>
      <c r="AP123" s="29" t="s">
        <v>232</v>
      </c>
    </row>
    <row r="124" spans="1:42" ht="32.25" thickBot="1" x14ac:dyDescent="0.3">
      <c r="A124" s="27">
        <v>400</v>
      </c>
      <c r="B124" s="28" t="s">
        <v>391</v>
      </c>
      <c r="C124" s="29">
        <v>11.6</v>
      </c>
      <c r="D124" s="29">
        <v>11.4</v>
      </c>
      <c r="E124" s="29">
        <v>2.6</v>
      </c>
      <c r="F124" s="29">
        <v>2.6</v>
      </c>
      <c r="G124" s="29">
        <v>2.6</v>
      </c>
      <c r="H124" s="29">
        <v>12.8</v>
      </c>
      <c r="I124" s="29">
        <v>12.6</v>
      </c>
      <c r="J124" s="29">
        <v>3.46</v>
      </c>
      <c r="K124" s="29">
        <v>3.46</v>
      </c>
      <c r="L124" s="29">
        <v>3.46</v>
      </c>
      <c r="M124" s="29">
        <v>2</v>
      </c>
      <c r="N124" s="29">
        <v>2</v>
      </c>
      <c r="O124" s="29">
        <v>2</v>
      </c>
      <c r="P124" s="29">
        <v>2</v>
      </c>
      <c r="Q124" s="29">
        <v>2</v>
      </c>
      <c r="R124" s="29">
        <v>12</v>
      </c>
      <c r="S124" s="29">
        <v>2</v>
      </c>
      <c r="T124" s="29">
        <v>12</v>
      </c>
      <c r="U124" s="29">
        <v>2</v>
      </c>
      <c r="V124" s="29">
        <v>2</v>
      </c>
      <c r="W124" s="29" t="s">
        <v>232</v>
      </c>
      <c r="X124" s="29" t="s">
        <v>232</v>
      </c>
      <c r="Y124" s="29">
        <v>5</v>
      </c>
      <c r="Z124" s="29" t="s">
        <v>232</v>
      </c>
      <c r="AA124" s="29" t="s">
        <v>232</v>
      </c>
      <c r="AB124" s="29" t="s">
        <v>232</v>
      </c>
      <c r="AC124" s="29" t="s">
        <v>232</v>
      </c>
      <c r="AD124" s="29">
        <v>0.01</v>
      </c>
      <c r="AE124" s="29" t="s">
        <v>232</v>
      </c>
      <c r="AF124" s="29" t="s">
        <v>232</v>
      </c>
      <c r="AG124" s="29">
        <v>100</v>
      </c>
      <c r="AH124" s="29" t="s">
        <v>232</v>
      </c>
      <c r="AI124" s="29">
        <v>-100</v>
      </c>
      <c r="AJ124" s="29" t="s">
        <v>232</v>
      </c>
      <c r="AK124" s="29" t="s">
        <v>232</v>
      </c>
      <c r="AL124" s="29">
        <v>1</v>
      </c>
      <c r="AM124" s="29" t="s">
        <v>232</v>
      </c>
      <c r="AN124" s="29">
        <v>-1</v>
      </c>
      <c r="AO124" s="29" t="s">
        <v>232</v>
      </c>
      <c r="AP124" s="29" t="s">
        <v>232</v>
      </c>
    </row>
    <row r="125" spans="1:42" ht="32.25" thickBot="1" x14ac:dyDescent="0.3">
      <c r="A125" s="27">
        <v>431</v>
      </c>
      <c r="B125" s="28" t="s">
        <v>428</v>
      </c>
      <c r="C125" s="29">
        <v>11.6</v>
      </c>
      <c r="D125" s="29">
        <v>11.4</v>
      </c>
      <c r="E125" s="29">
        <v>2.6</v>
      </c>
      <c r="F125" s="29">
        <v>2.6</v>
      </c>
      <c r="G125" s="29">
        <v>2.6</v>
      </c>
      <c r="H125" s="29">
        <v>12.8</v>
      </c>
      <c r="I125" s="29">
        <v>12.6</v>
      </c>
      <c r="J125" s="29">
        <v>3.46</v>
      </c>
      <c r="K125" s="29">
        <v>3.46</v>
      </c>
      <c r="L125" s="29">
        <v>3.46</v>
      </c>
      <c r="M125" s="29">
        <v>2</v>
      </c>
      <c r="N125" s="29">
        <v>2</v>
      </c>
      <c r="O125" s="29">
        <v>2</v>
      </c>
      <c r="P125" s="29">
        <v>2</v>
      </c>
      <c r="Q125" s="29">
        <v>2</v>
      </c>
      <c r="R125" s="29">
        <v>12</v>
      </c>
      <c r="S125" s="29">
        <v>2</v>
      </c>
      <c r="T125" s="29">
        <v>12</v>
      </c>
      <c r="U125" s="29">
        <v>2</v>
      </c>
      <c r="V125" s="29">
        <v>2</v>
      </c>
      <c r="W125" s="29" t="s">
        <v>232</v>
      </c>
      <c r="X125" s="29" t="s">
        <v>232</v>
      </c>
      <c r="Y125" s="29">
        <v>5</v>
      </c>
      <c r="Z125" s="29" t="s">
        <v>232</v>
      </c>
      <c r="AA125" s="29" t="s">
        <v>232</v>
      </c>
      <c r="AB125" s="29" t="s">
        <v>232</v>
      </c>
      <c r="AC125" s="29" t="s">
        <v>232</v>
      </c>
      <c r="AD125" s="29">
        <v>0.01</v>
      </c>
      <c r="AE125" s="29" t="s">
        <v>232</v>
      </c>
      <c r="AF125" s="29" t="s">
        <v>232</v>
      </c>
      <c r="AG125" s="29">
        <v>100</v>
      </c>
      <c r="AH125" s="29" t="s">
        <v>232</v>
      </c>
      <c r="AI125" s="29">
        <v>-100</v>
      </c>
      <c r="AJ125" s="29" t="s">
        <v>232</v>
      </c>
      <c r="AK125" s="29" t="s">
        <v>232</v>
      </c>
      <c r="AL125" s="29">
        <v>1</v>
      </c>
      <c r="AM125" s="29" t="s">
        <v>232</v>
      </c>
      <c r="AN125" s="29">
        <v>-1</v>
      </c>
      <c r="AO125" s="29" t="s">
        <v>232</v>
      </c>
      <c r="AP125" s="29" t="s">
        <v>232</v>
      </c>
    </row>
    <row r="126" spans="1:42" ht="32.25" thickBot="1" x14ac:dyDescent="0.3">
      <c r="A126" s="27">
        <v>463</v>
      </c>
      <c r="B126" s="28" t="s">
        <v>393</v>
      </c>
      <c r="C126" s="29">
        <v>11.6</v>
      </c>
      <c r="D126" s="29">
        <v>11.4</v>
      </c>
      <c r="E126" s="29">
        <v>2.6</v>
      </c>
      <c r="F126" s="29">
        <v>2.6</v>
      </c>
      <c r="G126" s="29">
        <v>2.6</v>
      </c>
      <c r="H126" s="29">
        <v>12.8</v>
      </c>
      <c r="I126" s="29">
        <v>12.6</v>
      </c>
      <c r="J126" s="29">
        <v>3.46</v>
      </c>
      <c r="K126" s="29">
        <v>3.46</v>
      </c>
      <c r="L126" s="29">
        <v>3.46</v>
      </c>
      <c r="M126" s="29">
        <v>2</v>
      </c>
      <c r="N126" s="29">
        <v>2</v>
      </c>
      <c r="O126" s="29">
        <v>2</v>
      </c>
      <c r="P126" s="29">
        <v>2</v>
      </c>
      <c r="Q126" s="29">
        <v>2</v>
      </c>
      <c r="R126" s="29">
        <v>12</v>
      </c>
      <c r="S126" s="29">
        <v>2</v>
      </c>
      <c r="T126" s="29">
        <v>12</v>
      </c>
      <c r="U126" s="29">
        <v>2</v>
      </c>
      <c r="V126" s="29">
        <v>2</v>
      </c>
      <c r="W126" s="29" t="s">
        <v>232</v>
      </c>
      <c r="X126" s="29" t="s">
        <v>232</v>
      </c>
      <c r="Y126" s="29">
        <v>5</v>
      </c>
      <c r="Z126" s="29" t="s">
        <v>232</v>
      </c>
      <c r="AA126" s="29" t="s">
        <v>232</v>
      </c>
      <c r="AB126" s="29" t="s">
        <v>232</v>
      </c>
      <c r="AC126" s="29" t="s">
        <v>232</v>
      </c>
      <c r="AD126" s="29">
        <v>0.01</v>
      </c>
      <c r="AE126" s="29" t="s">
        <v>232</v>
      </c>
      <c r="AF126" s="29" t="s">
        <v>232</v>
      </c>
      <c r="AG126" s="29">
        <v>100</v>
      </c>
      <c r="AH126" s="29" t="s">
        <v>232</v>
      </c>
      <c r="AI126" s="29">
        <v>-100</v>
      </c>
      <c r="AJ126" s="29" t="s">
        <v>232</v>
      </c>
      <c r="AK126" s="29" t="s">
        <v>232</v>
      </c>
      <c r="AL126" s="29">
        <v>1</v>
      </c>
      <c r="AM126" s="29" t="s">
        <v>232</v>
      </c>
      <c r="AN126" s="29">
        <v>-1</v>
      </c>
      <c r="AO126" s="29" t="s">
        <v>232</v>
      </c>
      <c r="AP126" s="29" t="s">
        <v>232</v>
      </c>
    </row>
    <row r="127" spans="1:42" ht="32.25" thickBot="1" x14ac:dyDescent="0.3">
      <c r="A127" s="27">
        <v>493</v>
      </c>
      <c r="B127" s="28" t="s">
        <v>429</v>
      </c>
      <c r="C127" s="29">
        <v>11.6</v>
      </c>
      <c r="D127" s="29">
        <v>11.4</v>
      </c>
      <c r="E127" s="29">
        <v>2.6</v>
      </c>
      <c r="F127" s="29">
        <v>2.6</v>
      </c>
      <c r="G127" s="29">
        <v>2.6</v>
      </c>
      <c r="H127" s="29">
        <v>12.8</v>
      </c>
      <c r="I127" s="29">
        <v>12.6</v>
      </c>
      <c r="J127" s="29">
        <v>3.46</v>
      </c>
      <c r="K127" s="29">
        <v>3.46</v>
      </c>
      <c r="L127" s="29">
        <v>3.46</v>
      </c>
      <c r="M127" s="29">
        <v>2</v>
      </c>
      <c r="N127" s="29">
        <v>2</v>
      </c>
      <c r="O127" s="29">
        <v>2</v>
      </c>
      <c r="P127" s="29">
        <v>2</v>
      </c>
      <c r="Q127" s="29">
        <v>2</v>
      </c>
      <c r="R127" s="29">
        <v>12</v>
      </c>
      <c r="S127" s="29">
        <v>2</v>
      </c>
      <c r="T127" s="29">
        <v>12</v>
      </c>
      <c r="U127" s="29">
        <v>2</v>
      </c>
      <c r="V127" s="29">
        <v>2</v>
      </c>
      <c r="W127" s="29" t="s">
        <v>232</v>
      </c>
      <c r="X127" s="29" t="s">
        <v>232</v>
      </c>
      <c r="Y127" s="29">
        <v>5</v>
      </c>
      <c r="Z127" s="29" t="s">
        <v>232</v>
      </c>
      <c r="AA127" s="29" t="s">
        <v>232</v>
      </c>
      <c r="AB127" s="29" t="s">
        <v>232</v>
      </c>
      <c r="AC127" s="29" t="s">
        <v>232</v>
      </c>
      <c r="AD127" s="29">
        <v>0.01</v>
      </c>
      <c r="AE127" s="29" t="s">
        <v>232</v>
      </c>
      <c r="AF127" s="29" t="s">
        <v>232</v>
      </c>
      <c r="AG127" s="29">
        <v>100</v>
      </c>
      <c r="AH127" s="29" t="s">
        <v>232</v>
      </c>
      <c r="AI127" s="29">
        <v>-100</v>
      </c>
      <c r="AJ127" s="29" t="s">
        <v>232</v>
      </c>
      <c r="AK127" s="29" t="s">
        <v>232</v>
      </c>
      <c r="AL127" s="29">
        <v>1</v>
      </c>
      <c r="AM127" s="29" t="s">
        <v>232</v>
      </c>
      <c r="AN127" s="29">
        <v>-1</v>
      </c>
      <c r="AO127" s="29" t="s">
        <v>232</v>
      </c>
      <c r="AP127" s="29" t="s">
        <v>232</v>
      </c>
    </row>
    <row r="128" spans="1:42" ht="32.25" thickBot="1" x14ac:dyDescent="0.3">
      <c r="A128" s="27">
        <v>525</v>
      </c>
      <c r="B128" s="28" t="s">
        <v>395</v>
      </c>
      <c r="C128" s="29">
        <v>11.6</v>
      </c>
      <c r="D128" s="29">
        <v>11.4</v>
      </c>
      <c r="E128" s="29">
        <v>2.6</v>
      </c>
      <c r="F128" s="29">
        <v>2.6</v>
      </c>
      <c r="G128" s="29">
        <v>2.6</v>
      </c>
      <c r="H128" s="29">
        <v>12.8</v>
      </c>
      <c r="I128" s="29">
        <v>12.6</v>
      </c>
      <c r="J128" s="29">
        <v>3.46</v>
      </c>
      <c r="K128" s="29">
        <v>3.46</v>
      </c>
      <c r="L128" s="29">
        <v>3.46</v>
      </c>
      <c r="M128" s="29">
        <v>2</v>
      </c>
      <c r="N128" s="29">
        <v>2</v>
      </c>
      <c r="O128" s="29">
        <v>2</v>
      </c>
      <c r="P128" s="29">
        <v>2</v>
      </c>
      <c r="Q128" s="29">
        <v>2</v>
      </c>
      <c r="R128" s="29">
        <v>12</v>
      </c>
      <c r="S128" s="29">
        <v>2</v>
      </c>
      <c r="T128" s="29">
        <v>12</v>
      </c>
      <c r="U128" s="29">
        <v>2</v>
      </c>
      <c r="V128" s="29">
        <v>2</v>
      </c>
      <c r="W128" s="29" t="s">
        <v>232</v>
      </c>
      <c r="X128" s="29" t="s">
        <v>232</v>
      </c>
      <c r="Y128" s="29">
        <v>5</v>
      </c>
      <c r="Z128" s="29" t="s">
        <v>232</v>
      </c>
      <c r="AA128" s="29" t="s">
        <v>232</v>
      </c>
      <c r="AB128" s="29" t="s">
        <v>232</v>
      </c>
      <c r="AC128" s="29" t="s">
        <v>232</v>
      </c>
      <c r="AD128" s="29">
        <v>0.01</v>
      </c>
      <c r="AE128" s="29" t="s">
        <v>232</v>
      </c>
      <c r="AF128" s="29" t="s">
        <v>232</v>
      </c>
      <c r="AG128" s="29">
        <v>100</v>
      </c>
      <c r="AH128" s="29" t="s">
        <v>232</v>
      </c>
      <c r="AI128" s="29">
        <v>-100</v>
      </c>
      <c r="AJ128" s="29" t="s">
        <v>232</v>
      </c>
      <c r="AK128" s="29" t="s">
        <v>232</v>
      </c>
      <c r="AL128" s="29">
        <v>1</v>
      </c>
      <c r="AM128" s="29" t="s">
        <v>232</v>
      </c>
      <c r="AN128" s="29">
        <v>-1</v>
      </c>
      <c r="AO128" s="29" t="s">
        <v>232</v>
      </c>
      <c r="AP128" s="29" t="s">
        <v>232</v>
      </c>
    </row>
    <row r="129" spans="1:42" ht="32.25" thickBot="1" x14ac:dyDescent="0.3">
      <c r="A129" s="27">
        <v>555</v>
      </c>
      <c r="B129" s="28" t="s">
        <v>430</v>
      </c>
      <c r="C129" s="29">
        <v>11.6</v>
      </c>
      <c r="D129" s="29">
        <v>11.4</v>
      </c>
      <c r="E129" s="29">
        <v>2.6</v>
      </c>
      <c r="F129" s="29">
        <v>2.6</v>
      </c>
      <c r="G129" s="29">
        <v>2.6</v>
      </c>
      <c r="H129" s="29">
        <v>12.8</v>
      </c>
      <c r="I129" s="29">
        <v>12.6</v>
      </c>
      <c r="J129" s="29">
        <v>3.46</v>
      </c>
      <c r="K129" s="29">
        <v>3.46</v>
      </c>
      <c r="L129" s="29">
        <v>3.46</v>
      </c>
      <c r="M129" s="29">
        <v>2</v>
      </c>
      <c r="N129" s="29">
        <v>2</v>
      </c>
      <c r="O129" s="29">
        <v>2</v>
      </c>
      <c r="P129" s="29">
        <v>2</v>
      </c>
      <c r="Q129" s="29">
        <v>2</v>
      </c>
      <c r="R129" s="29">
        <v>12</v>
      </c>
      <c r="S129" s="29">
        <v>2</v>
      </c>
      <c r="T129" s="29">
        <v>12</v>
      </c>
      <c r="U129" s="29">
        <v>2</v>
      </c>
      <c r="V129" s="29">
        <v>2</v>
      </c>
      <c r="W129" s="29" t="s">
        <v>232</v>
      </c>
      <c r="X129" s="29" t="s">
        <v>232</v>
      </c>
      <c r="Y129" s="29">
        <v>5</v>
      </c>
      <c r="Z129" s="29" t="s">
        <v>232</v>
      </c>
      <c r="AA129" s="29" t="s">
        <v>232</v>
      </c>
      <c r="AB129" s="29" t="s">
        <v>232</v>
      </c>
      <c r="AC129" s="29" t="s">
        <v>232</v>
      </c>
      <c r="AD129" s="29">
        <v>0.01</v>
      </c>
      <c r="AE129" s="29" t="s">
        <v>232</v>
      </c>
      <c r="AF129" s="29" t="s">
        <v>232</v>
      </c>
      <c r="AG129" s="29">
        <v>100</v>
      </c>
      <c r="AH129" s="29" t="s">
        <v>232</v>
      </c>
      <c r="AI129" s="29">
        <v>-100</v>
      </c>
      <c r="AJ129" s="29" t="s">
        <v>232</v>
      </c>
      <c r="AK129" s="29" t="s">
        <v>232</v>
      </c>
      <c r="AL129" s="29">
        <v>1</v>
      </c>
      <c r="AM129" s="29" t="s">
        <v>232</v>
      </c>
      <c r="AN129" s="29">
        <v>-1</v>
      </c>
      <c r="AO129" s="29" t="s">
        <v>232</v>
      </c>
      <c r="AP129" s="29" t="s">
        <v>232</v>
      </c>
    </row>
    <row r="131" spans="1:42" ht="17.25" thickBot="1" x14ac:dyDescent="0.3">
      <c r="B131" s="32" t="s">
        <v>431</v>
      </c>
    </row>
    <row r="132" spans="1:42" ht="32.25" thickBot="1" x14ac:dyDescent="0.3">
      <c r="A132" s="25" t="s">
        <v>1</v>
      </c>
      <c r="B132" s="26" t="s">
        <v>335</v>
      </c>
      <c r="C132" s="26" t="s">
        <v>336</v>
      </c>
      <c r="D132" s="26" t="s">
        <v>337</v>
      </c>
      <c r="E132" s="26" t="s">
        <v>338</v>
      </c>
      <c r="F132" s="26" t="s">
        <v>339</v>
      </c>
      <c r="G132" s="26" t="s">
        <v>340</v>
      </c>
      <c r="H132" s="26" t="s">
        <v>341</v>
      </c>
      <c r="I132" s="26" t="s">
        <v>342</v>
      </c>
      <c r="J132" s="26" t="s">
        <v>343</v>
      </c>
      <c r="K132" s="26" t="s">
        <v>344</v>
      </c>
      <c r="L132" s="26" t="s">
        <v>345</v>
      </c>
      <c r="M132" s="26" t="s">
        <v>346</v>
      </c>
      <c r="N132" s="26" t="s">
        <v>347</v>
      </c>
      <c r="O132" s="26" t="s">
        <v>348</v>
      </c>
      <c r="P132" s="26" t="s">
        <v>349</v>
      </c>
      <c r="Q132" s="26" t="s">
        <v>350</v>
      </c>
      <c r="R132" s="26" t="s">
        <v>351</v>
      </c>
      <c r="S132" s="26" t="s">
        <v>352</v>
      </c>
      <c r="T132" s="26" t="s">
        <v>353</v>
      </c>
      <c r="U132" s="26" t="s">
        <v>354</v>
      </c>
      <c r="V132" s="26" t="s">
        <v>355</v>
      </c>
      <c r="W132" s="26" t="s">
        <v>356</v>
      </c>
      <c r="X132" s="26" t="s">
        <v>357</v>
      </c>
      <c r="Y132" s="26" t="s">
        <v>358</v>
      </c>
      <c r="Z132" s="26" t="s">
        <v>359</v>
      </c>
      <c r="AA132" s="26" t="s">
        <v>360</v>
      </c>
      <c r="AB132" s="26" t="s">
        <v>361</v>
      </c>
      <c r="AC132" s="26" t="s">
        <v>362</v>
      </c>
      <c r="AD132" s="26" t="s">
        <v>363</v>
      </c>
      <c r="AE132" s="26" t="s">
        <v>364</v>
      </c>
      <c r="AF132" s="26" t="s">
        <v>365</v>
      </c>
      <c r="AG132" s="26" t="s">
        <v>366</v>
      </c>
      <c r="AH132" s="26" t="s">
        <v>367</v>
      </c>
      <c r="AI132" s="26" t="s">
        <v>368</v>
      </c>
      <c r="AJ132" s="26" t="s">
        <v>369</v>
      </c>
      <c r="AK132" s="26" t="s">
        <v>370</v>
      </c>
      <c r="AL132" s="26" t="s">
        <v>371</v>
      </c>
      <c r="AM132" s="26" t="s">
        <v>372</v>
      </c>
      <c r="AN132" s="26" t="s">
        <v>373</v>
      </c>
      <c r="AO132" s="26" t="s">
        <v>374</v>
      </c>
      <c r="AP132" s="26" t="s">
        <v>375</v>
      </c>
    </row>
    <row r="133" spans="1:42" ht="32.25" thickBot="1" x14ac:dyDescent="0.3">
      <c r="A133" s="27">
        <v>21</v>
      </c>
      <c r="B133" s="28" t="s">
        <v>383</v>
      </c>
      <c r="C133" s="29">
        <v>11.6</v>
      </c>
      <c r="D133" s="29">
        <v>11.4</v>
      </c>
      <c r="E133" s="29">
        <v>2.6</v>
      </c>
      <c r="F133" s="29">
        <v>2.6</v>
      </c>
      <c r="G133" s="29">
        <v>2.6</v>
      </c>
      <c r="H133" s="29">
        <v>12.8</v>
      </c>
      <c r="I133" s="29">
        <v>12.6</v>
      </c>
      <c r="J133" s="29">
        <v>3.46</v>
      </c>
      <c r="K133" s="29">
        <v>3.46</v>
      </c>
      <c r="L133" s="29">
        <v>3.46</v>
      </c>
      <c r="M133" s="29">
        <v>9</v>
      </c>
      <c r="N133" s="29">
        <v>9</v>
      </c>
      <c r="O133" s="29">
        <v>9</v>
      </c>
      <c r="P133" s="29">
        <v>9</v>
      </c>
      <c r="Q133" s="29">
        <v>9</v>
      </c>
      <c r="R133" s="29">
        <v>5</v>
      </c>
      <c r="S133" s="29">
        <v>9</v>
      </c>
      <c r="T133" s="29">
        <v>5</v>
      </c>
      <c r="U133" s="29">
        <v>9</v>
      </c>
      <c r="V133" s="29">
        <v>9</v>
      </c>
      <c r="W133" s="29">
        <v>400</v>
      </c>
      <c r="X133" s="29" t="s">
        <v>232</v>
      </c>
      <c r="Y133" s="29" t="s">
        <v>232</v>
      </c>
      <c r="Z133" s="29" t="s">
        <v>232</v>
      </c>
      <c r="AA133" s="29" t="s">
        <v>232</v>
      </c>
      <c r="AB133" s="29">
        <v>5</v>
      </c>
      <c r="AC133" s="29" t="s">
        <v>232</v>
      </c>
      <c r="AD133" s="29" t="s">
        <v>232</v>
      </c>
      <c r="AE133" s="29" t="s">
        <v>232</v>
      </c>
      <c r="AF133" s="29" t="s">
        <v>232</v>
      </c>
      <c r="AG133" s="29">
        <v>-500</v>
      </c>
      <c r="AH133" s="29" t="s">
        <v>232</v>
      </c>
      <c r="AI133" s="29">
        <v>500</v>
      </c>
      <c r="AJ133" s="29" t="s">
        <v>232</v>
      </c>
      <c r="AK133" s="29" t="s">
        <v>232</v>
      </c>
      <c r="AL133" s="29">
        <v>-100</v>
      </c>
      <c r="AM133" s="29" t="s">
        <v>232</v>
      </c>
      <c r="AN133" s="29">
        <v>100</v>
      </c>
      <c r="AO133" s="29" t="s">
        <v>232</v>
      </c>
      <c r="AP133" s="29" t="s">
        <v>232</v>
      </c>
    </row>
    <row r="134" spans="1:42" ht="63.75" thickBot="1" x14ac:dyDescent="0.3">
      <c r="A134" s="27">
        <v>24</v>
      </c>
      <c r="B134" s="28" t="s">
        <v>432</v>
      </c>
      <c r="C134" s="29">
        <v>1.22</v>
      </c>
      <c r="D134" s="29">
        <v>1.2</v>
      </c>
      <c r="E134" s="29">
        <v>2.6</v>
      </c>
      <c r="F134" s="29">
        <v>2.6</v>
      </c>
      <c r="G134" s="29">
        <v>2.6</v>
      </c>
      <c r="H134" s="29">
        <v>11.6</v>
      </c>
      <c r="I134" s="29">
        <v>10.8</v>
      </c>
      <c r="J134" s="29">
        <v>3.46</v>
      </c>
      <c r="K134" s="29">
        <v>3.46</v>
      </c>
      <c r="L134" s="29">
        <v>3.46</v>
      </c>
      <c r="M134" s="29">
        <v>5</v>
      </c>
      <c r="N134" s="29">
        <v>9</v>
      </c>
      <c r="O134" s="29">
        <v>9</v>
      </c>
      <c r="P134" s="29">
        <v>9</v>
      </c>
      <c r="Q134" s="29">
        <v>9</v>
      </c>
      <c r="R134" s="29">
        <v>6</v>
      </c>
      <c r="S134" s="29">
        <v>9</v>
      </c>
      <c r="T134" s="29">
        <v>9</v>
      </c>
      <c r="U134" s="29">
        <v>9</v>
      </c>
      <c r="V134" s="29">
        <v>9</v>
      </c>
      <c r="W134" s="29">
        <v>70</v>
      </c>
      <c r="X134" s="29" t="s">
        <v>232</v>
      </c>
      <c r="Y134" s="29" t="s">
        <v>232</v>
      </c>
      <c r="Z134" s="29" t="s">
        <v>232</v>
      </c>
      <c r="AA134" s="29" t="s">
        <v>232</v>
      </c>
      <c r="AB134" s="29">
        <v>5</v>
      </c>
      <c r="AC134" s="29" t="s">
        <v>232</v>
      </c>
      <c r="AD134" s="29" t="s">
        <v>232</v>
      </c>
      <c r="AE134" s="29" t="s">
        <v>232</v>
      </c>
      <c r="AF134" s="29" t="s">
        <v>232</v>
      </c>
      <c r="AG134" s="29" t="s">
        <v>232</v>
      </c>
      <c r="AH134" s="29" t="s">
        <v>232</v>
      </c>
      <c r="AI134" s="29" t="s">
        <v>232</v>
      </c>
      <c r="AJ134" s="29" t="s">
        <v>232</v>
      </c>
      <c r="AK134" s="29" t="s">
        <v>232</v>
      </c>
      <c r="AL134" s="29" t="s">
        <v>232</v>
      </c>
      <c r="AM134" s="29" t="s">
        <v>232</v>
      </c>
      <c r="AN134" s="29" t="s">
        <v>232</v>
      </c>
      <c r="AO134" s="29" t="s">
        <v>232</v>
      </c>
      <c r="AP134" s="29" t="s">
        <v>232</v>
      </c>
    </row>
    <row r="135" spans="1:42" ht="32.25" thickBot="1" x14ac:dyDescent="0.3">
      <c r="A135" s="27">
        <v>30</v>
      </c>
      <c r="B135" s="28" t="s">
        <v>413</v>
      </c>
      <c r="C135" s="29">
        <v>11.6</v>
      </c>
      <c r="D135" s="29">
        <v>11.4</v>
      </c>
      <c r="E135" s="29">
        <v>2.6</v>
      </c>
      <c r="F135" s="29">
        <v>2.6</v>
      </c>
      <c r="G135" s="29">
        <v>2.6</v>
      </c>
      <c r="H135" s="29">
        <v>12.8</v>
      </c>
      <c r="I135" s="29">
        <v>12.6</v>
      </c>
      <c r="J135" s="29">
        <v>3.46</v>
      </c>
      <c r="K135" s="29">
        <v>3.46</v>
      </c>
      <c r="L135" s="29">
        <v>3.46</v>
      </c>
      <c r="M135" s="29">
        <v>9</v>
      </c>
      <c r="N135" s="29">
        <v>9</v>
      </c>
      <c r="O135" s="29">
        <v>9</v>
      </c>
      <c r="P135" s="29">
        <v>9</v>
      </c>
      <c r="Q135" s="29">
        <v>9</v>
      </c>
      <c r="R135" s="29">
        <v>5</v>
      </c>
      <c r="S135" s="29">
        <v>9</v>
      </c>
      <c r="T135" s="29">
        <v>5</v>
      </c>
      <c r="U135" s="29">
        <v>9</v>
      </c>
      <c r="V135" s="29">
        <v>9</v>
      </c>
      <c r="W135" s="29">
        <v>400</v>
      </c>
      <c r="X135" s="29" t="s">
        <v>232</v>
      </c>
      <c r="Y135" s="29" t="s">
        <v>232</v>
      </c>
      <c r="Z135" s="29" t="s">
        <v>232</v>
      </c>
      <c r="AA135" s="29" t="s">
        <v>232</v>
      </c>
      <c r="AB135" s="29">
        <v>5</v>
      </c>
      <c r="AC135" s="29" t="s">
        <v>232</v>
      </c>
      <c r="AD135" s="29" t="s">
        <v>232</v>
      </c>
      <c r="AE135" s="29" t="s">
        <v>232</v>
      </c>
      <c r="AF135" s="29" t="s">
        <v>232</v>
      </c>
      <c r="AG135" s="29">
        <v>-500</v>
      </c>
      <c r="AH135" s="29" t="s">
        <v>232</v>
      </c>
      <c r="AI135" s="29">
        <v>500</v>
      </c>
      <c r="AJ135" s="29" t="s">
        <v>232</v>
      </c>
      <c r="AK135" s="29" t="s">
        <v>232</v>
      </c>
      <c r="AL135" s="29">
        <v>-100</v>
      </c>
      <c r="AM135" s="29" t="s">
        <v>232</v>
      </c>
      <c r="AN135" s="29">
        <v>100</v>
      </c>
      <c r="AO135" s="29" t="s">
        <v>232</v>
      </c>
      <c r="AP135" s="29" t="s">
        <v>232</v>
      </c>
    </row>
    <row r="136" spans="1:42" ht="63.75" thickBot="1" x14ac:dyDescent="0.3">
      <c r="A136" s="27">
        <v>33</v>
      </c>
      <c r="B136" s="28" t="s">
        <v>433</v>
      </c>
      <c r="C136" s="29">
        <v>1.22</v>
      </c>
      <c r="D136" s="29">
        <v>1.2</v>
      </c>
      <c r="E136" s="29">
        <v>2.6</v>
      </c>
      <c r="F136" s="29">
        <v>2.6</v>
      </c>
      <c r="G136" s="29">
        <v>2.6</v>
      </c>
      <c r="H136" s="29">
        <v>11.6</v>
      </c>
      <c r="I136" s="29">
        <v>10.8</v>
      </c>
      <c r="J136" s="29">
        <v>3.46</v>
      </c>
      <c r="K136" s="29">
        <v>3.46</v>
      </c>
      <c r="L136" s="29">
        <v>3.46</v>
      </c>
      <c r="M136" s="29">
        <v>5</v>
      </c>
      <c r="N136" s="29">
        <v>9</v>
      </c>
      <c r="O136" s="29">
        <v>9</v>
      </c>
      <c r="P136" s="29">
        <v>9</v>
      </c>
      <c r="Q136" s="29">
        <v>9</v>
      </c>
      <c r="R136" s="29">
        <v>6</v>
      </c>
      <c r="S136" s="29">
        <v>9</v>
      </c>
      <c r="T136" s="29">
        <v>9</v>
      </c>
      <c r="U136" s="29">
        <v>9</v>
      </c>
      <c r="V136" s="29">
        <v>9</v>
      </c>
      <c r="W136" s="29">
        <v>70</v>
      </c>
      <c r="X136" s="29" t="s">
        <v>232</v>
      </c>
      <c r="Y136" s="29" t="s">
        <v>232</v>
      </c>
      <c r="Z136" s="29" t="s">
        <v>232</v>
      </c>
      <c r="AA136" s="29" t="s">
        <v>232</v>
      </c>
      <c r="AB136" s="29">
        <v>5</v>
      </c>
      <c r="AC136" s="29" t="s">
        <v>232</v>
      </c>
      <c r="AD136" s="29" t="s">
        <v>232</v>
      </c>
      <c r="AE136" s="29" t="s">
        <v>232</v>
      </c>
      <c r="AF136" s="29" t="s">
        <v>232</v>
      </c>
      <c r="AG136" s="29" t="s">
        <v>232</v>
      </c>
      <c r="AH136" s="29" t="s">
        <v>232</v>
      </c>
      <c r="AI136" s="29" t="s">
        <v>232</v>
      </c>
      <c r="AJ136" s="29" t="s">
        <v>232</v>
      </c>
      <c r="AK136" s="29" t="s">
        <v>232</v>
      </c>
      <c r="AL136" s="29" t="s">
        <v>232</v>
      </c>
      <c r="AM136" s="29" t="s">
        <v>232</v>
      </c>
      <c r="AN136" s="29" t="s">
        <v>232</v>
      </c>
      <c r="AO136" s="29" t="s">
        <v>232</v>
      </c>
      <c r="AP136" s="29" t="s">
        <v>232</v>
      </c>
    </row>
    <row r="137" spans="1:42" ht="32.25" thickBot="1" x14ac:dyDescent="0.3">
      <c r="A137" s="27">
        <v>39</v>
      </c>
      <c r="B137" s="28" t="s">
        <v>385</v>
      </c>
      <c r="C137" s="29">
        <v>11.6</v>
      </c>
      <c r="D137" s="29">
        <v>11.4</v>
      </c>
      <c r="E137" s="29">
        <v>2.6</v>
      </c>
      <c r="F137" s="29">
        <v>2.6</v>
      </c>
      <c r="G137" s="29">
        <v>2.6</v>
      </c>
      <c r="H137" s="29">
        <v>12.8</v>
      </c>
      <c r="I137" s="29">
        <v>12.6</v>
      </c>
      <c r="J137" s="29">
        <v>3.46</v>
      </c>
      <c r="K137" s="29">
        <v>3.46</v>
      </c>
      <c r="L137" s="29">
        <v>3.46</v>
      </c>
      <c r="M137" s="29">
        <v>9</v>
      </c>
      <c r="N137" s="29">
        <v>9</v>
      </c>
      <c r="O137" s="29">
        <v>9</v>
      </c>
      <c r="P137" s="29">
        <v>9</v>
      </c>
      <c r="Q137" s="29">
        <v>9</v>
      </c>
      <c r="R137" s="29">
        <v>5</v>
      </c>
      <c r="S137" s="29">
        <v>9</v>
      </c>
      <c r="T137" s="29">
        <v>5</v>
      </c>
      <c r="U137" s="29">
        <v>9</v>
      </c>
      <c r="V137" s="29">
        <v>9</v>
      </c>
      <c r="W137" s="29">
        <v>400</v>
      </c>
      <c r="X137" s="29" t="s">
        <v>232</v>
      </c>
      <c r="Y137" s="29" t="s">
        <v>232</v>
      </c>
      <c r="Z137" s="29" t="s">
        <v>232</v>
      </c>
      <c r="AA137" s="29" t="s">
        <v>232</v>
      </c>
      <c r="AB137" s="29">
        <v>5</v>
      </c>
      <c r="AC137" s="29" t="s">
        <v>232</v>
      </c>
      <c r="AD137" s="29" t="s">
        <v>232</v>
      </c>
      <c r="AE137" s="29" t="s">
        <v>232</v>
      </c>
      <c r="AF137" s="29" t="s">
        <v>232</v>
      </c>
      <c r="AG137" s="29">
        <v>-500</v>
      </c>
      <c r="AH137" s="29" t="s">
        <v>232</v>
      </c>
      <c r="AI137" s="29">
        <v>500</v>
      </c>
      <c r="AJ137" s="29" t="s">
        <v>232</v>
      </c>
      <c r="AK137" s="29" t="s">
        <v>232</v>
      </c>
      <c r="AL137" s="29">
        <v>-100</v>
      </c>
      <c r="AM137" s="29" t="s">
        <v>232</v>
      </c>
      <c r="AN137" s="29">
        <v>100</v>
      </c>
      <c r="AO137" s="29" t="s">
        <v>232</v>
      </c>
      <c r="AP137" s="29" t="s">
        <v>232</v>
      </c>
    </row>
    <row r="138" spans="1:42" ht="63.75" thickBot="1" x14ac:dyDescent="0.3">
      <c r="A138" s="27">
        <v>42</v>
      </c>
      <c r="B138" s="28" t="s">
        <v>434</v>
      </c>
      <c r="C138" s="29">
        <v>1.22</v>
      </c>
      <c r="D138" s="29">
        <v>1.2</v>
      </c>
      <c r="E138" s="29">
        <v>2.6</v>
      </c>
      <c r="F138" s="29">
        <v>2.6</v>
      </c>
      <c r="G138" s="29">
        <v>2.6</v>
      </c>
      <c r="H138" s="29">
        <v>11.6</v>
      </c>
      <c r="I138" s="29">
        <v>10.8</v>
      </c>
      <c r="J138" s="29">
        <v>3.46</v>
      </c>
      <c r="K138" s="29">
        <v>3.46</v>
      </c>
      <c r="L138" s="29">
        <v>3.46</v>
      </c>
      <c r="M138" s="29">
        <v>5</v>
      </c>
      <c r="N138" s="29">
        <v>9</v>
      </c>
      <c r="O138" s="29">
        <v>9</v>
      </c>
      <c r="P138" s="29">
        <v>9</v>
      </c>
      <c r="Q138" s="29">
        <v>9</v>
      </c>
      <c r="R138" s="29">
        <v>6</v>
      </c>
      <c r="S138" s="29">
        <v>9</v>
      </c>
      <c r="T138" s="29">
        <v>9</v>
      </c>
      <c r="U138" s="29">
        <v>9</v>
      </c>
      <c r="V138" s="29">
        <v>9</v>
      </c>
      <c r="W138" s="29">
        <v>70</v>
      </c>
      <c r="X138" s="29" t="s">
        <v>232</v>
      </c>
      <c r="Y138" s="29" t="s">
        <v>232</v>
      </c>
      <c r="Z138" s="29" t="s">
        <v>232</v>
      </c>
      <c r="AA138" s="29" t="s">
        <v>232</v>
      </c>
      <c r="AB138" s="29">
        <v>5</v>
      </c>
      <c r="AC138" s="29" t="s">
        <v>232</v>
      </c>
      <c r="AD138" s="29" t="s">
        <v>232</v>
      </c>
      <c r="AE138" s="29" t="s">
        <v>232</v>
      </c>
      <c r="AF138" s="29" t="s">
        <v>232</v>
      </c>
      <c r="AG138" s="29" t="s">
        <v>232</v>
      </c>
      <c r="AH138" s="29" t="s">
        <v>232</v>
      </c>
      <c r="AI138" s="29" t="s">
        <v>232</v>
      </c>
      <c r="AJ138" s="29" t="s">
        <v>232</v>
      </c>
      <c r="AK138" s="29" t="s">
        <v>232</v>
      </c>
      <c r="AL138" s="29" t="s">
        <v>232</v>
      </c>
      <c r="AM138" s="29" t="s">
        <v>232</v>
      </c>
      <c r="AN138" s="29" t="s">
        <v>232</v>
      </c>
      <c r="AO138" s="29" t="s">
        <v>232</v>
      </c>
      <c r="AP138" s="29" t="s">
        <v>232</v>
      </c>
    </row>
    <row r="139" spans="1:42" ht="32.25" thickBot="1" x14ac:dyDescent="0.3">
      <c r="A139" s="27">
        <v>48</v>
      </c>
      <c r="B139" s="28" t="s">
        <v>414</v>
      </c>
      <c r="C139" s="29">
        <v>11.6</v>
      </c>
      <c r="D139" s="29">
        <v>11.4</v>
      </c>
      <c r="E139" s="29">
        <v>2.6</v>
      </c>
      <c r="F139" s="29">
        <v>2.6</v>
      </c>
      <c r="G139" s="29">
        <v>2.6</v>
      </c>
      <c r="H139" s="29">
        <v>12.8</v>
      </c>
      <c r="I139" s="29">
        <v>12.6</v>
      </c>
      <c r="J139" s="29">
        <v>3.46</v>
      </c>
      <c r="K139" s="29">
        <v>3.46</v>
      </c>
      <c r="L139" s="29">
        <v>3.46</v>
      </c>
      <c r="M139" s="29">
        <v>9</v>
      </c>
      <c r="N139" s="29">
        <v>9</v>
      </c>
      <c r="O139" s="29">
        <v>9</v>
      </c>
      <c r="P139" s="29">
        <v>9</v>
      </c>
      <c r="Q139" s="29">
        <v>9</v>
      </c>
      <c r="R139" s="29">
        <v>5</v>
      </c>
      <c r="S139" s="29">
        <v>9</v>
      </c>
      <c r="T139" s="29">
        <v>5</v>
      </c>
      <c r="U139" s="29">
        <v>9</v>
      </c>
      <c r="V139" s="29">
        <v>9</v>
      </c>
      <c r="W139" s="29">
        <v>400</v>
      </c>
      <c r="X139" s="29" t="s">
        <v>232</v>
      </c>
      <c r="Y139" s="29" t="s">
        <v>232</v>
      </c>
      <c r="Z139" s="29" t="s">
        <v>232</v>
      </c>
      <c r="AA139" s="29" t="s">
        <v>232</v>
      </c>
      <c r="AB139" s="29">
        <v>5</v>
      </c>
      <c r="AC139" s="29" t="s">
        <v>232</v>
      </c>
      <c r="AD139" s="29" t="s">
        <v>232</v>
      </c>
      <c r="AE139" s="29" t="s">
        <v>232</v>
      </c>
      <c r="AF139" s="29" t="s">
        <v>232</v>
      </c>
      <c r="AG139" s="29">
        <v>-500</v>
      </c>
      <c r="AH139" s="29" t="s">
        <v>232</v>
      </c>
      <c r="AI139" s="29">
        <v>500</v>
      </c>
      <c r="AJ139" s="29" t="s">
        <v>232</v>
      </c>
      <c r="AK139" s="29" t="s">
        <v>232</v>
      </c>
      <c r="AL139" s="29">
        <v>-100</v>
      </c>
      <c r="AM139" s="29" t="s">
        <v>232</v>
      </c>
      <c r="AN139" s="29">
        <v>100</v>
      </c>
      <c r="AO139" s="29" t="s">
        <v>232</v>
      </c>
      <c r="AP139" s="29" t="s">
        <v>232</v>
      </c>
    </row>
    <row r="140" spans="1:42" ht="63.75" thickBot="1" x14ac:dyDescent="0.3">
      <c r="A140" s="27">
        <v>51</v>
      </c>
      <c r="B140" s="28" t="s">
        <v>435</v>
      </c>
      <c r="C140" s="29">
        <v>1.22</v>
      </c>
      <c r="D140" s="29">
        <v>1.2</v>
      </c>
      <c r="E140" s="29">
        <v>2.6</v>
      </c>
      <c r="F140" s="29">
        <v>2.6</v>
      </c>
      <c r="G140" s="29">
        <v>2.6</v>
      </c>
      <c r="H140" s="29">
        <v>11.6</v>
      </c>
      <c r="I140" s="29">
        <v>10.8</v>
      </c>
      <c r="J140" s="29">
        <v>3.46</v>
      </c>
      <c r="K140" s="29">
        <v>3.46</v>
      </c>
      <c r="L140" s="29">
        <v>3.46</v>
      </c>
      <c r="M140" s="29">
        <v>5</v>
      </c>
      <c r="N140" s="29">
        <v>9</v>
      </c>
      <c r="O140" s="29">
        <v>9</v>
      </c>
      <c r="P140" s="29">
        <v>9</v>
      </c>
      <c r="Q140" s="29">
        <v>9</v>
      </c>
      <c r="R140" s="29">
        <v>6</v>
      </c>
      <c r="S140" s="29">
        <v>9</v>
      </c>
      <c r="T140" s="29">
        <v>9</v>
      </c>
      <c r="U140" s="29">
        <v>9</v>
      </c>
      <c r="V140" s="29">
        <v>9</v>
      </c>
      <c r="W140" s="29">
        <v>70</v>
      </c>
      <c r="X140" s="29" t="s">
        <v>232</v>
      </c>
      <c r="Y140" s="29" t="s">
        <v>232</v>
      </c>
      <c r="Z140" s="29" t="s">
        <v>232</v>
      </c>
      <c r="AA140" s="29" t="s">
        <v>232</v>
      </c>
      <c r="AB140" s="29">
        <v>5</v>
      </c>
      <c r="AC140" s="29" t="s">
        <v>232</v>
      </c>
      <c r="AD140" s="29" t="s">
        <v>232</v>
      </c>
      <c r="AE140" s="29" t="s">
        <v>232</v>
      </c>
      <c r="AF140" s="29" t="s">
        <v>232</v>
      </c>
      <c r="AG140" s="29" t="s">
        <v>232</v>
      </c>
      <c r="AH140" s="29" t="s">
        <v>232</v>
      </c>
      <c r="AI140" s="29" t="s">
        <v>232</v>
      </c>
      <c r="AJ140" s="29" t="s">
        <v>232</v>
      </c>
      <c r="AK140" s="29" t="s">
        <v>232</v>
      </c>
      <c r="AL140" s="29" t="s">
        <v>232</v>
      </c>
      <c r="AM140" s="29" t="s">
        <v>232</v>
      </c>
      <c r="AN140" s="29" t="s">
        <v>232</v>
      </c>
      <c r="AO140" s="29" t="s">
        <v>232</v>
      </c>
      <c r="AP140" s="29" t="s">
        <v>232</v>
      </c>
    </row>
    <row r="141" spans="1:42" ht="32.25" thickBot="1" x14ac:dyDescent="0.3">
      <c r="A141" s="27">
        <v>57</v>
      </c>
      <c r="B141" s="28" t="s">
        <v>387</v>
      </c>
      <c r="C141" s="29">
        <v>11.6</v>
      </c>
      <c r="D141" s="29">
        <v>11.4</v>
      </c>
      <c r="E141" s="29">
        <v>2.6</v>
      </c>
      <c r="F141" s="29">
        <v>2.6</v>
      </c>
      <c r="G141" s="29">
        <v>2.6</v>
      </c>
      <c r="H141" s="29">
        <v>12.8</v>
      </c>
      <c r="I141" s="29">
        <v>12.6</v>
      </c>
      <c r="J141" s="29">
        <v>3.46</v>
      </c>
      <c r="K141" s="29">
        <v>3.46</v>
      </c>
      <c r="L141" s="29">
        <v>3.46</v>
      </c>
      <c r="M141" s="29">
        <v>9</v>
      </c>
      <c r="N141" s="29">
        <v>9</v>
      </c>
      <c r="O141" s="29">
        <v>9</v>
      </c>
      <c r="P141" s="29">
        <v>9</v>
      </c>
      <c r="Q141" s="29">
        <v>9</v>
      </c>
      <c r="R141" s="29">
        <v>5</v>
      </c>
      <c r="S141" s="29">
        <v>9</v>
      </c>
      <c r="T141" s="29">
        <v>5</v>
      </c>
      <c r="U141" s="29">
        <v>9</v>
      </c>
      <c r="V141" s="29">
        <v>9</v>
      </c>
      <c r="W141" s="29">
        <v>400</v>
      </c>
      <c r="X141" s="29" t="s">
        <v>232</v>
      </c>
      <c r="Y141" s="29" t="s">
        <v>232</v>
      </c>
      <c r="Z141" s="29" t="s">
        <v>232</v>
      </c>
      <c r="AA141" s="29" t="s">
        <v>232</v>
      </c>
      <c r="AB141" s="29">
        <v>5</v>
      </c>
      <c r="AC141" s="29" t="s">
        <v>232</v>
      </c>
      <c r="AD141" s="29" t="s">
        <v>232</v>
      </c>
      <c r="AE141" s="29" t="s">
        <v>232</v>
      </c>
      <c r="AF141" s="29" t="s">
        <v>232</v>
      </c>
      <c r="AG141" s="29">
        <v>-500</v>
      </c>
      <c r="AH141" s="29" t="s">
        <v>232</v>
      </c>
      <c r="AI141" s="29">
        <v>500</v>
      </c>
      <c r="AJ141" s="29" t="s">
        <v>232</v>
      </c>
      <c r="AK141" s="29" t="s">
        <v>232</v>
      </c>
      <c r="AL141" s="29">
        <v>-100</v>
      </c>
      <c r="AM141" s="29" t="s">
        <v>232</v>
      </c>
      <c r="AN141" s="29">
        <v>100</v>
      </c>
      <c r="AO141" s="29" t="s">
        <v>232</v>
      </c>
      <c r="AP141" s="29" t="s">
        <v>232</v>
      </c>
    </row>
    <row r="142" spans="1:42" ht="63.75" thickBot="1" x14ac:dyDescent="0.3">
      <c r="A142" s="27">
        <v>60</v>
      </c>
      <c r="B142" s="28" t="s">
        <v>436</v>
      </c>
      <c r="C142" s="29">
        <v>1.22</v>
      </c>
      <c r="D142" s="29">
        <v>1.2</v>
      </c>
      <c r="E142" s="29">
        <v>2.6</v>
      </c>
      <c r="F142" s="29">
        <v>2.6</v>
      </c>
      <c r="G142" s="29">
        <v>2.6</v>
      </c>
      <c r="H142" s="29">
        <v>11.6</v>
      </c>
      <c r="I142" s="29">
        <v>10.8</v>
      </c>
      <c r="J142" s="29">
        <v>3.46</v>
      </c>
      <c r="K142" s="29">
        <v>3.46</v>
      </c>
      <c r="L142" s="29">
        <v>3.46</v>
      </c>
      <c r="M142" s="29">
        <v>5</v>
      </c>
      <c r="N142" s="29">
        <v>9</v>
      </c>
      <c r="O142" s="29">
        <v>9</v>
      </c>
      <c r="P142" s="29">
        <v>9</v>
      </c>
      <c r="Q142" s="29">
        <v>9</v>
      </c>
      <c r="R142" s="29">
        <v>6</v>
      </c>
      <c r="S142" s="29">
        <v>9</v>
      </c>
      <c r="T142" s="29">
        <v>9</v>
      </c>
      <c r="U142" s="29">
        <v>9</v>
      </c>
      <c r="V142" s="29">
        <v>9</v>
      </c>
      <c r="W142" s="29">
        <v>70</v>
      </c>
      <c r="X142" s="29" t="s">
        <v>232</v>
      </c>
      <c r="Y142" s="29" t="s">
        <v>232</v>
      </c>
      <c r="Z142" s="29" t="s">
        <v>232</v>
      </c>
      <c r="AA142" s="29" t="s">
        <v>232</v>
      </c>
      <c r="AB142" s="29">
        <v>5</v>
      </c>
      <c r="AC142" s="29" t="s">
        <v>232</v>
      </c>
      <c r="AD142" s="29" t="s">
        <v>232</v>
      </c>
      <c r="AE142" s="29" t="s">
        <v>232</v>
      </c>
      <c r="AF142" s="29" t="s">
        <v>232</v>
      </c>
      <c r="AG142" s="29" t="s">
        <v>232</v>
      </c>
      <c r="AH142" s="29" t="s">
        <v>232</v>
      </c>
      <c r="AI142" s="29" t="s">
        <v>232</v>
      </c>
      <c r="AJ142" s="29" t="s">
        <v>232</v>
      </c>
      <c r="AK142" s="29" t="s">
        <v>232</v>
      </c>
      <c r="AL142" s="29" t="s">
        <v>232</v>
      </c>
      <c r="AM142" s="29" t="s">
        <v>232</v>
      </c>
      <c r="AN142" s="29" t="s">
        <v>232</v>
      </c>
      <c r="AO142" s="29" t="s">
        <v>232</v>
      </c>
      <c r="AP142" s="29" t="s">
        <v>232</v>
      </c>
    </row>
    <row r="143" spans="1:42" ht="32.25" thickBot="1" x14ac:dyDescent="0.3">
      <c r="A143" s="27">
        <v>66</v>
      </c>
      <c r="B143" s="28" t="s">
        <v>426</v>
      </c>
      <c r="C143" s="29">
        <v>11.6</v>
      </c>
      <c r="D143" s="29">
        <v>11.4</v>
      </c>
      <c r="E143" s="29">
        <v>2.6</v>
      </c>
      <c r="F143" s="29">
        <v>2.6</v>
      </c>
      <c r="G143" s="29">
        <v>2.6</v>
      </c>
      <c r="H143" s="29">
        <v>12.8</v>
      </c>
      <c r="I143" s="29">
        <v>12.6</v>
      </c>
      <c r="J143" s="29">
        <v>3.46</v>
      </c>
      <c r="K143" s="29">
        <v>3.46</v>
      </c>
      <c r="L143" s="29">
        <v>3.46</v>
      </c>
      <c r="M143" s="29">
        <v>9</v>
      </c>
      <c r="N143" s="29">
        <v>9</v>
      </c>
      <c r="O143" s="29">
        <v>9</v>
      </c>
      <c r="P143" s="29">
        <v>9</v>
      </c>
      <c r="Q143" s="29">
        <v>9</v>
      </c>
      <c r="R143" s="29">
        <v>5</v>
      </c>
      <c r="S143" s="29">
        <v>9</v>
      </c>
      <c r="T143" s="29">
        <v>5</v>
      </c>
      <c r="U143" s="29">
        <v>9</v>
      </c>
      <c r="V143" s="29">
        <v>9</v>
      </c>
      <c r="W143" s="29">
        <v>400</v>
      </c>
      <c r="X143" s="29" t="s">
        <v>232</v>
      </c>
      <c r="Y143" s="29" t="s">
        <v>232</v>
      </c>
      <c r="Z143" s="29" t="s">
        <v>232</v>
      </c>
      <c r="AA143" s="29" t="s">
        <v>232</v>
      </c>
      <c r="AB143" s="29">
        <v>5</v>
      </c>
      <c r="AC143" s="29" t="s">
        <v>232</v>
      </c>
      <c r="AD143" s="29" t="s">
        <v>232</v>
      </c>
      <c r="AE143" s="29" t="s">
        <v>232</v>
      </c>
      <c r="AF143" s="29" t="s">
        <v>232</v>
      </c>
      <c r="AG143" s="29">
        <v>-500</v>
      </c>
      <c r="AH143" s="29" t="s">
        <v>232</v>
      </c>
      <c r="AI143" s="29">
        <v>500</v>
      </c>
      <c r="AJ143" s="29" t="s">
        <v>232</v>
      </c>
      <c r="AK143" s="29" t="s">
        <v>232</v>
      </c>
      <c r="AL143" s="29">
        <v>-100</v>
      </c>
      <c r="AM143" s="29" t="s">
        <v>232</v>
      </c>
      <c r="AN143" s="29">
        <v>100</v>
      </c>
      <c r="AO143" s="29" t="s">
        <v>232</v>
      </c>
      <c r="AP143" s="29" t="s">
        <v>232</v>
      </c>
    </row>
    <row r="144" spans="1:42" ht="63.75" thickBot="1" x14ac:dyDescent="0.3">
      <c r="A144" s="27">
        <v>69</v>
      </c>
      <c r="B144" s="28" t="s">
        <v>437</v>
      </c>
      <c r="C144" s="29">
        <v>1.22</v>
      </c>
      <c r="D144" s="29">
        <v>1.2</v>
      </c>
      <c r="E144" s="29">
        <v>2.6</v>
      </c>
      <c r="F144" s="29">
        <v>2.6</v>
      </c>
      <c r="G144" s="29">
        <v>2.6</v>
      </c>
      <c r="H144" s="29">
        <v>11.6</v>
      </c>
      <c r="I144" s="29">
        <v>10.8</v>
      </c>
      <c r="J144" s="29">
        <v>3.46</v>
      </c>
      <c r="K144" s="29">
        <v>3.46</v>
      </c>
      <c r="L144" s="29">
        <v>3.46</v>
      </c>
      <c r="M144" s="29">
        <v>5</v>
      </c>
      <c r="N144" s="29">
        <v>9</v>
      </c>
      <c r="O144" s="29">
        <v>9</v>
      </c>
      <c r="P144" s="29">
        <v>9</v>
      </c>
      <c r="Q144" s="29">
        <v>9</v>
      </c>
      <c r="R144" s="29">
        <v>6</v>
      </c>
      <c r="S144" s="29">
        <v>9</v>
      </c>
      <c r="T144" s="29">
        <v>9</v>
      </c>
      <c r="U144" s="29">
        <v>9</v>
      </c>
      <c r="V144" s="29">
        <v>9</v>
      </c>
      <c r="W144" s="29">
        <v>70</v>
      </c>
      <c r="X144" s="29" t="s">
        <v>232</v>
      </c>
      <c r="Y144" s="29" t="s">
        <v>232</v>
      </c>
      <c r="Z144" s="29" t="s">
        <v>232</v>
      </c>
      <c r="AA144" s="29" t="s">
        <v>232</v>
      </c>
      <c r="AB144" s="29">
        <v>5</v>
      </c>
      <c r="AC144" s="29" t="s">
        <v>232</v>
      </c>
      <c r="AD144" s="29" t="s">
        <v>232</v>
      </c>
      <c r="AE144" s="29" t="s">
        <v>232</v>
      </c>
      <c r="AF144" s="29" t="s">
        <v>232</v>
      </c>
      <c r="AG144" s="29" t="s">
        <v>232</v>
      </c>
      <c r="AH144" s="29" t="s">
        <v>232</v>
      </c>
      <c r="AI144" s="29" t="s">
        <v>232</v>
      </c>
      <c r="AJ144" s="29" t="s">
        <v>232</v>
      </c>
      <c r="AK144" s="29" t="s">
        <v>232</v>
      </c>
      <c r="AL144" s="29" t="s">
        <v>232</v>
      </c>
      <c r="AM144" s="29" t="s">
        <v>232</v>
      </c>
      <c r="AN144" s="29" t="s">
        <v>232</v>
      </c>
      <c r="AO144" s="29" t="s">
        <v>232</v>
      </c>
      <c r="AP144" s="29" t="s">
        <v>232</v>
      </c>
    </row>
    <row r="145" spans="1:42" ht="32.25" thickBot="1" x14ac:dyDescent="0.3">
      <c r="A145" s="27">
        <v>75</v>
      </c>
      <c r="B145" s="28" t="s">
        <v>389</v>
      </c>
      <c r="C145" s="29">
        <v>11.6</v>
      </c>
      <c r="D145" s="29">
        <v>11.4</v>
      </c>
      <c r="E145" s="29">
        <v>2.6</v>
      </c>
      <c r="F145" s="29">
        <v>2.6</v>
      </c>
      <c r="G145" s="29">
        <v>2.6</v>
      </c>
      <c r="H145" s="29">
        <v>12.8</v>
      </c>
      <c r="I145" s="29">
        <v>12.6</v>
      </c>
      <c r="J145" s="29">
        <v>3.46</v>
      </c>
      <c r="K145" s="29">
        <v>3.46</v>
      </c>
      <c r="L145" s="29">
        <v>3.46</v>
      </c>
      <c r="M145" s="29">
        <v>9</v>
      </c>
      <c r="N145" s="29">
        <v>9</v>
      </c>
      <c r="O145" s="29">
        <v>9</v>
      </c>
      <c r="P145" s="29">
        <v>9</v>
      </c>
      <c r="Q145" s="29">
        <v>9</v>
      </c>
      <c r="R145" s="29">
        <v>5</v>
      </c>
      <c r="S145" s="29">
        <v>9</v>
      </c>
      <c r="T145" s="29">
        <v>5</v>
      </c>
      <c r="U145" s="29">
        <v>9</v>
      </c>
      <c r="V145" s="29">
        <v>9</v>
      </c>
      <c r="W145" s="29">
        <v>400</v>
      </c>
      <c r="X145" s="29" t="s">
        <v>232</v>
      </c>
      <c r="Y145" s="29" t="s">
        <v>232</v>
      </c>
      <c r="Z145" s="29" t="s">
        <v>232</v>
      </c>
      <c r="AA145" s="29" t="s">
        <v>232</v>
      </c>
      <c r="AB145" s="29">
        <v>5</v>
      </c>
      <c r="AC145" s="29" t="s">
        <v>232</v>
      </c>
      <c r="AD145" s="29" t="s">
        <v>232</v>
      </c>
      <c r="AE145" s="29" t="s">
        <v>232</v>
      </c>
      <c r="AF145" s="29" t="s">
        <v>232</v>
      </c>
      <c r="AG145" s="29">
        <v>-500</v>
      </c>
      <c r="AH145" s="29" t="s">
        <v>232</v>
      </c>
      <c r="AI145" s="29">
        <v>500</v>
      </c>
      <c r="AJ145" s="29" t="s">
        <v>232</v>
      </c>
      <c r="AK145" s="29" t="s">
        <v>232</v>
      </c>
      <c r="AL145" s="29">
        <v>-100</v>
      </c>
      <c r="AM145" s="29" t="s">
        <v>232</v>
      </c>
      <c r="AN145" s="29">
        <v>100</v>
      </c>
      <c r="AO145" s="29" t="s">
        <v>232</v>
      </c>
      <c r="AP145" s="29" t="s">
        <v>232</v>
      </c>
    </row>
    <row r="146" spans="1:42" ht="63.75" thickBot="1" x14ac:dyDescent="0.3">
      <c r="A146" s="27">
        <v>78</v>
      </c>
      <c r="B146" s="28" t="s">
        <v>438</v>
      </c>
      <c r="C146" s="29">
        <v>1.22</v>
      </c>
      <c r="D146" s="29">
        <v>1.2</v>
      </c>
      <c r="E146" s="29">
        <v>2.6</v>
      </c>
      <c r="F146" s="29">
        <v>2.6</v>
      </c>
      <c r="G146" s="29">
        <v>2.6</v>
      </c>
      <c r="H146" s="29">
        <v>11.6</v>
      </c>
      <c r="I146" s="29">
        <v>10.8</v>
      </c>
      <c r="J146" s="29">
        <v>3.46</v>
      </c>
      <c r="K146" s="29">
        <v>3.46</v>
      </c>
      <c r="L146" s="29">
        <v>3.46</v>
      </c>
      <c r="M146" s="29">
        <v>5</v>
      </c>
      <c r="N146" s="29">
        <v>9</v>
      </c>
      <c r="O146" s="29">
        <v>9</v>
      </c>
      <c r="P146" s="29">
        <v>9</v>
      </c>
      <c r="Q146" s="29">
        <v>9</v>
      </c>
      <c r="R146" s="29">
        <v>6</v>
      </c>
      <c r="S146" s="29">
        <v>9</v>
      </c>
      <c r="T146" s="29">
        <v>9</v>
      </c>
      <c r="U146" s="29">
        <v>9</v>
      </c>
      <c r="V146" s="29">
        <v>9</v>
      </c>
      <c r="W146" s="29">
        <v>70</v>
      </c>
      <c r="X146" s="29" t="s">
        <v>232</v>
      </c>
      <c r="Y146" s="29" t="s">
        <v>232</v>
      </c>
      <c r="Z146" s="29" t="s">
        <v>232</v>
      </c>
      <c r="AA146" s="29" t="s">
        <v>232</v>
      </c>
      <c r="AB146" s="29">
        <v>5</v>
      </c>
      <c r="AC146" s="29" t="s">
        <v>232</v>
      </c>
      <c r="AD146" s="29" t="s">
        <v>232</v>
      </c>
      <c r="AE146" s="29" t="s">
        <v>232</v>
      </c>
      <c r="AF146" s="29" t="s">
        <v>232</v>
      </c>
      <c r="AG146" s="29" t="s">
        <v>232</v>
      </c>
      <c r="AH146" s="29" t="s">
        <v>232</v>
      </c>
      <c r="AI146" s="29" t="s">
        <v>232</v>
      </c>
      <c r="AJ146" s="29" t="s">
        <v>232</v>
      </c>
      <c r="AK146" s="29" t="s">
        <v>232</v>
      </c>
      <c r="AL146" s="29" t="s">
        <v>232</v>
      </c>
      <c r="AM146" s="29" t="s">
        <v>232</v>
      </c>
      <c r="AN146" s="29" t="s">
        <v>232</v>
      </c>
      <c r="AO146" s="29" t="s">
        <v>232</v>
      </c>
      <c r="AP146" s="29" t="s">
        <v>232</v>
      </c>
    </row>
    <row r="147" spans="1:42" ht="32.25" thickBot="1" x14ac:dyDescent="0.3">
      <c r="A147" s="27">
        <v>84</v>
      </c>
      <c r="B147" s="28" t="s">
        <v>427</v>
      </c>
      <c r="C147" s="29">
        <v>11.6</v>
      </c>
      <c r="D147" s="29">
        <v>11.4</v>
      </c>
      <c r="E147" s="29">
        <v>2.6</v>
      </c>
      <c r="F147" s="29">
        <v>2.6</v>
      </c>
      <c r="G147" s="29">
        <v>2.6</v>
      </c>
      <c r="H147" s="29">
        <v>12.8</v>
      </c>
      <c r="I147" s="29">
        <v>12.6</v>
      </c>
      <c r="J147" s="29">
        <v>3.46</v>
      </c>
      <c r="K147" s="29">
        <v>3.46</v>
      </c>
      <c r="L147" s="29">
        <v>3.46</v>
      </c>
      <c r="M147" s="29">
        <v>9</v>
      </c>
      <c r="N147" s="29">
        <v>9</v>
      </c>
      <c r="O147" s="29">
        <v>9</v>
      </c>
      <c r="P147" s="29">
        <v>9</v>
      </c>
      <c r="Q147" s="29">
        <v>9</v>
      </c>
      <c r="R147" s="29">
        <v>5</v>
      </c>
      <c r="S147" s="29">
        <v>9</v>
      </c>
      <c r="T147" s="29">
        <v>5</v>
      </c>
      <c r="U147" s="29">
        <v>9</v>
      </c>
      <c r="V147" s="29">
        <v>9</v>
      </c>
      <c r="W147" s="29">
        <v>400</v>
      </c>
      <c r="X147" s="29" t="s">
        <v>232</v>
      </c>
      <c r="Y147" s="29" t="s">
        <v>232</v>
      </c>
      <c r="Z147" s="29" t="s">
        <v>232</v>
      </c>
      <c r="AA147" s="29" t="s">
        <v>232</v>
      </c>
      <c r="AB147" s="29">
        <v>5</v>
      </c>
      <c r="AC147" s="29" t="s">
        <v>232</v>
      </c>
      <c r="AD147" s="29" t="s">
        <v>232</v>
      </c>
      <c r="AE147" s="29" t="s">
        <v>232</v>
      </c>
      <c r="AF147" s="29" t="s">
        <v>232</v>
      </c>
      <c r="AG147" s="29">
        <v>-500</v>
      </c>
      <c r="AH147" s="29" t="s">
        <v>232</v>
      </c>
      <c r="AI147" s="29">
        <v>500</v>
      </c>
      <c r="AJ147" s="29" t="s">
        <v>232</v>
      </c>
      <c r="AK147" s="29" t="s">
        <v>232</v>
      </c>
      <c r="AL147" s="29">
        <v>-100</v>
      </c>
      <c r="AM147" s="29" t="s">
        <v>232</v>
      </c>
      <c r="AN147" s="29">
        <v>100</v>
      </c>
      <c r="AO147" s="29" t="s">
        <v>232</v>
      </c>
      <c r="AP147" s="29" t="s">
        <v>232</v>
      </c>
    </row>
    <row r="148" spans="1:42" ht="63.75" thickBot="1" x14ac:dyDescent="0.3">
      <c r="A148" s="27">
        <v>87</v>
      </c>
      <c r="B148" s="28" t="s">
        <v>439</v>
      </c>
      <c r="C148" s="29">
        <v>1.22</v>
      </c>
      <c r="D148" s="29">
        <v>1.2</v>
      </c>
      <c r="E148" s="29">
        <v>2.6</v>
      </c>
      <c r="F148" s="29">
        <v>2.6</v>
      </c>
      <c r="G148" s="29">
        <v>2.6</v>
      </c>
      <c r="H148" s="29">
        <v>11.6</v>
      </c>
      <c r="I148" s="29">
        <v>10.8</v>
      </c>
      <c r="J148" s="29">
        <v>3.46</v>
      </c>
      <c r="K148" s="29">
        <v>3.46</v>
      </c>
      <c r="L148" s="29">
        <v>3.46</v>
      </c>
      <c r="M148" s="29">
        <v>5</v>
      </c>
      <c r="N148" s="29">
        <v>9</v>
      </c>
      <c r="O148" s="29">
        <v>9</v>
      </c>
      <c r="P148" s="29">
        <v>9</v>
      </c>
      <c r="Q148" s="29">
        <v>9</v>
      </c>
      <c r="R148" s="29">
        <v>6</v>
      </c>
      <c r="S148" s="29">
        <v>9</v>
      </c>
      <c r="T148" s="29">
        <v>9</v>
      </c>
      <c r="U148" s="29">
        <v>9</v>
      </c>
      <c r="V148" s="29">
        <v>9</v>
      </c>
      <c r="W148" s="29">
        <v>70</v>
      </c>
      <c r="X148" s="29" t="s">
        <v>232</v>
      </c>
      <c r="Y148" s="29" t="s">
        <v>232</v>
      </c>
      <c r="Z148" s="29" t="s">
        <v>232</v>
      </c>
      <c r="AA148" s="29" t="s">
        <v>232</v>
      </c>
      <c r="AB148" s="29">
        <v>5</v>
      </c>
      <c r="AC148" s="29" t="s">
        <v>232</v>
      </c>
      <c r="AD148" s="29" t="s">
        <v>232</v>
      </c>
      <c r="AE148" s="29" t="s">
        <v>232</v>
      </c>
      <c r="AF148" s="29" t="s">
        <v>232</v>
      </c>
      <c r="AG148" s="29" t="s">
        <v>232</v>
      </c>
      <c r="AH148" s="29" t="s">
        <v>232</v>
      </c>
      <c r="AI148" s="29" t="s">
        <v>232</v>
      </c>
      <c r="AJ148" s="29" t="s">
        <v>232</v>
      </c>
      <c r="AK148" s="29" t="s">
        <v>232</v>
      </c>
      <c r="AL148" s="29" t="s">
        <v>232</v>
      </c>
      <c r="AM148" s="29" t="s">
        <v>232</v>
      </c>
      <c r="AN148" s="29" t="s">
        <v>232</v>
      </c>
      <c r="AO148" s="29" t="s">
        <v>232</v>
      </c>
      <c r="AP148" s="29" t="s">
        <v>232</v>
      </c>
    </row>
    <row r="149" spans="1:42" ht="32.25" thickBot="1" x14ac:dyDescent="0.3">
      <c r="A149" s="27">
        <v>94</v>
      </c>
      <c r="B149" s="28" t="s">
        <v>391</v>
      </c>
      <c r="C149" s="29">
        <v>11.6</v>
      </c>
      <c r="D149" s="29">
        <v>11.4</v>
      </c>
      <c r="E149" s="29">
        <v>2.6</v>
      </c>
      <c r="F149" s="29">
        <v>2.6</v>
      </c>
      <c r="G149" s="29">
        <v>2.6</v>
      </c>
      <c r="H149" s="29">
        <v>12.8</v>
      </c>
      <c r="I149" s="29">
        <v>12.6</v>
      </c>
      <c r="J149" s="29">
        <v>3.46</v>
      </c>
      <c r="K149" s="29">
        <v>3.46</v>
      </c>
      <c r="L149" s="29">
        <v>3.46</v>
      </c>
      <c r="M149" s="29">
        <v>9</v>
      </c>
      <c r="N149" s="29">
        <v>9</v>
      </c>
      <c r="O149" s="29">
        <v>9</v>
      </c>
      <c r="P149" s="29">
        <v>9</v>
      </c>
      <c r="Q149" s="29">
        <v>9</v>
      </c>
      <c r="R149" s="29">
        <v>5</v>
      </c>
      <c r="S149" s="29">
        <v>9</v>
      </c>
      <c r="T149" s="29">
        <v>5</v>
      </c>
      <c r="U149" s="29">
        <v>9</v>
      </c>
      <c r="V149" s="29">
        <v>9</v>
      </c>
      <c r="W149" s="29">
        <v>400</v>
      </c>
      <c r="X149" s="29" t="s">
        <v>232</v>
      </c>
      <c r="Y149" s="29" t="s">
        <v>232</v>
      </c>
      <c r="Z149" s="29" t="s">
        <v>232</v>
      </c>
      <c r="AA149" s="29" t="s">
        <v>232</v>
      </c>
      <c r="AB149" s="29">
        <v>5</v>
      </c>
      <c r="AC149" s="29" t="s">
        <v>232</v>
      </c>
      <c r="AD149" s="29" t="s">
        <v>232</v>
      </c>
      <c r="AE149" s="29" t="s">
        <v>232</v>
      </c>
      <c r="AF149" s="29" t="s">
        <v>232</v>
      </c>
      <c r="AG149" s="29">
        <v>-500</v>
      </c>
      <c r="AH149" s="29" t="s">
        <v>232</v>
      </c>
      <c r="AI149" s="29">
        <v>500</v>
      </c>
      <c r="AJ149" s="29" t="s">
        <v>232</v>
      </c>
      <c r="AK149" s="29" t="s">
        <v>232</v>
      </c>
      <c r="AL149" s="29">
        <v>-100</v>
      </c>
      <c r="AM149" s="29" t="s">
        <v>232</v>
      </c>
      <c r="AN149" s="29">
        <v>100</v>
      </c>
      <c r="AO149" s="29" t="s">
        <v>232</v>
      </c>
      <c r="AP149" s="29" t="s">
        <v>232</v>
      </c>
    </row>
    <row r="150" spans="1:42" ht="48" thickBot="1" x14ac:dyDescent="0.3">
      <c r="A150" s="27">
        <v>97</v>
      </c>
      <c r="B150" s="28" t="s">
        <v>440</v>
      </c>
      <c r="C150" s="29">
        <v>1.22</v>
      </c>
      <c r="D150" s="29">
        <v>1.2</v>
      </c>
      <c r="E150" s="29">
        <v>2.6</v>
      </c>
      <c r="F150" s="29">
        <v>2.6</v>
      </c>
      <c r="G150" s="29">
        <v>2.6</v>
      </c>
      <c r="H150" s="29">
        <v>11.6</v>
      </c>
      <c r="I150" s="29">
        <v>10.8</v>
      </c>
      <c r="J150" s="29">
        <v>3.46</v>
      </c>
      <c r="K150" s="29">
        <v>3.46</v>
      </c>
      <c r="L150" s="29">
        <v>3.46</v>
      </c>
      <c r="M150" s="29">
        <v>5</v>
      </c>
      <c r="N150" s="29">
        <v>9</v>
      </c>
      <c r="O150" s="29">
        <v>9</v>
      </c>
      <c r="P150" s="29">
        <v>9</v>
      </c>
      <c r="Q150" s="29">
        <v>9</v>
      </c>
      <c r="R150" s="29">
        <v>6</v>
      </c>
      <c r="S150" s="29">
        <v>9</v>
      </c>
      <c r="T150" s="29">
        <v>9</v>
      </c>
      <c r="U150" s="29">
        <v>9</v>
      </c>
      <c r="V150" s="29">
        <v>9</v>
      </c>
      <c r="W150" s="29">
        <v>70</v>
      </c>
      <c r="X150" s="29" t="s">
        <v>232</v>
      </c>
      <c r="Y150" s="29" t="s">
        <v>232</v>
      </c>
      <c r="Z150" s="29" t="s">
        <v>232</v>
      </c>
      <c r="AA150" s="29" t="s">
        <v>232</v>
      </c>
      <c r="AB150" s="29">
        <v>5</v>
      </c>
      <c r="AC150" s="29" t="s">
        <v>232</v>
      </c>
      <c r="AD150" s="29" t="s">
        <v>232</v>
      </c>
      <c r="AE150" s="29" t="s">
        <v>232</v>
      </c>
      <c r="AF150" s="29" t="s">
        <v>232</v>
      </c>
      <c r="AG150" s="29" t="s">
        <v>232</v>
      </c>
      <c r="AH150" s="29" t="s">
        <v>232</v>
      </c>
      <c r="AI150" s="29" t="s">
        <v>232</v>
      </c>
      <c r="AJ150" s="29" t="s">
        <v>232</v>
      </c>
      <c r="AK150" s="29" t="s">
        <v>232</v>
      </c>
      <c r="AL150" s="29" t="s">
        <v>232</v>
      </c>
      <c r="AM150" s="29" t="s">
        <v>232</v>
      </c>
      <c r="AN150" s="29" t="s">
        <v>232</v>
      </c>
      <c r="AO150" s="29" t="s">
        <v>232</v>
      </c>
      <c r="AP150" s="29" t="s">
        <v>232</v>
      </c>
    </row>
    <row r="151" spans="1:42" ht="32.25" thickBot="1" x14ac:dyDescent="0.3">
      <c r="A151" s="27">
        <v>103</v>
      </c>
      <c r="B151" s="28" t="s">
        <v>428</v>
      </c>
      <c r="C151" s="29">
        <v>11.6</v>
      </c>
      <c r="D151" s="29">
        <v>11.4</v>
      </c>
      <c r="E151" s="29">
        <v>2.6</v>
      </c>
      <c r="F151" s="29">
        <v>2.6</v>
      </c>
      <c r="G151" s="29">
        <v>2.6</v>
      </c>
      <c r="H151" s="29">
        <v>12.8</v>
      </c>
      <c r="I151" s="29">
        <v>12.6</v>
      </c>
      <c r="J151" s="29">
        <v>3.46</v>
      </c>
      <c r="K151" s="29">
        <v>3.46</v>
      </c>
      <c r="L151" s="29">
        <v>3.46</v>
      </c>
      <c r="M151" s="29">
        <v>9</v>
      </c>
      <c r="N151" s="29">
        <v>9</v>
      </c>
      <c r="O151" s="29">
        <v>9</v>
      </c>
      <c r="P151" s="29">
        <v>9</v>
      </c>
      <c r="Q151" s="29">
        <v>9</v>
      </c>
      <c r="R151" s="29">
        <v>5</v>
      </c>
      <c r="S151" s="29">
        <v>9</v>
      </c>
      <c r="T151" s="29">
        <v>5</v>
      </c>
      <c r="U151" s="29">
        <v>9</v>
      </c>
      <c r="V151" s="29">
        <v>9</v>
      </c>
      <c r="W151" s="29">
        <v>400</v>
      </c>
      <c r="X151" s="29" t="s">
        <v>232</v>
      </c>
      <c r="Y151" s="29" t="s">
        <v>232</v>
      </c>
      <c r="Z151" s="29" t="s">
        <v>232</v>
      </c>
      <c r="AA151" s="29" t="s">
        <v>232</v>
      </c>
      <c r="AB151" s="29">
        <v>5</v>
      </c>
      <c r="AC151" s="29" t="s">
        <v>232</v>
      </c>
      <c r="AD151" s="29" t="s">
        <v>232</v>
      </c>
      <c r="AE151" s="29" t="s">
        <v>232</v>
      </c>
      <c r="AF151" s="29" t="s">
        <v>232</v>
      </c>
      <c r="AG151" s="29">
        <v>-500</v>
      </c>
      <c r="AH151" s="29" t="s">
        <v>232</v>
      </c>
      <c r="AI151" s="29">
        <v>500</v>
      </c>
      <c r="AJ151" s="29" t="s">
        <v>232</v>
      </c>
      <c r="AK151" s="29" t="s">
        <v>232</v>
      </c>
      <c r="AL151" s="29">
        <v>-100</v>
      </c>
      <c r="AM151" s="29" t="s">
        <v>232</v>
      </c>
      <c r="AN151" s="29">
        <v>100</v>
      </c>
      <c r="AO151" s="29" t="s">
        <v>232</v>
      </c>
      <c r="AP151" s="29" t="s">
        <v>232</v>
      </c>
    </row>
    <row r="152" spans="1:42" ht="48" thickBot="1" x14ac:dyDescent="0.3">
      <c r="A152" s="27">
        <v>106</v>
      </c>
      <c r="B152" s="28" t="s">
        <v>441</v>
      </c>
      <c r="C152" s="29">
        <v>1.22</v>
      </c>
      <c r="D152" s="29">
        <v>1.2</v>
      </c>
      <c r="E152" s="29">
        <v>2.6</v>
      </c>
      <c r="F152" s="29">
        <v>2.6</v>
      </c>
      <c r="G152" s="29">
        <v>2.6</v>
      </c>
      <c r="H152" s="29">
        <v>11.6</v>
      </c>
      <c r="I152" s="29">
        <v>10.8</v>
      </c>
      <c r="J152" s="29">
        <v>3.46</v>
      </c>
      <c r="K152" s="29">
        <v>3.46</v>
      </c>
      <c r="L152" s="29">
        <v>3.46</v>
      </c>
      <c r="M152" s="29">
        <v>5</v>
      </c>
      <c r="N152" s="29">
        <v>9</v>
      </c>
      <c r="O152" s="29">
        <v>9</v>
      </c>
      <c r="P152" s="29">
        <v>9</v>
      </c>
      <c r="Q152" s="29">
        <v>9</v>
      </c>
      <c r="R152" s="29">
        <v>6</v>
      </c>
      <c r="S152" s="29">
        <v>9</v>
      </c>
      <c r="T152" s="29">
        <v>9</v>
      </c>
      <c r="U152" s="29">
        <v>9</v>
      </c>
      <c r="V152" s="29">
        <v>9</v>
      </c>
      <c r="W152" s="29">
        <v>70</v>
      </c>
      <c r="X152" s="29" t="s">
        <v>232</v>
      </c>
      <c r="Y152" s="29" t="s">
        <v>232</v>
      </c>
      <c r="Z152" s="29" t="s">
        <v>232</v>
      </c>
      <c r="AA152" s="29" t="s">
        <v>232</v>
      </c>
      <c r="AB152" s="29">
        <v>5</v>
      </c>
      <c r="AC152" s="29" t="s">
        <v>232</v>
      </c>
      <c r="AD152" s="29" t="s">
        <v>232</v>
      </c>
      <c r="AE152" s="29" t="s">
        <v>232</v>
      </c>
      <c r="AF152" s="29" t="s">
        <v>232</v>
      </c>
      <c r="AG152" s="29" t="s">
        <v>232</v>
      </c>
      <c r="AH152" s="29" t="s">
        <v>232</v>
      </c>
      <c r="AI152" s="29" t="s">
        <v>232</v>
      </c>
      <c r="AJ152" s="29" t="s">
        <v>232</v>
      </c>
      <c r="AK152" s="29" t="s">
        <v>232</v>
      </c>
      <c r="AL152" s="29" t="s">
        <v>232</v>
      </c>
      <c r="AM152" s="29" t="s">
        <v>232</v>
      </c>
      <c r="AN152" s="29" t="s">
        <v>232</v>
      </c>
      <c r="AO152" s="29" t="s">
        <v>232</v>
      </c>
      <c r="AP152" s="29" t="s">
        <v>232</v>
      </c>
    </row>
    <row r="153" spans="1:42" ht="32.25" thickBot="1" x14ac:dyDescent="0.3">
      <c r="A153" s="27">
        <v>112</v>
      </c>
      <c r="B153" s="28" t="s">
        <v>393</v>
      </c>
      <c r="C153" s="29">
        <v>11.6</v>
      </c>
      <c r="D153" s="29">
        <v>11.4</v>
      </c>
      <c r="E153" s="29">
        <v>2.6</v>
      </c>
      <c r="F153" s="29">
        <v>2.6</v>
      </c>
      <c r="G153" s="29">
        <v>2.6</v>
      </c>
      <c r="H153" s="29">
        <v>12.8</v>
      </c>
      <c r="I153" s="29">
        <v>12.6</v>
      </c>
      <c r="J153" s="29">
        <v>3.46</v>
      </c>
      <c r="K153" s="29">
        <v>3.46</v>
      </c>
      <c r="L153" s="29">
        <v>3.46</v>
      </c>
      <c r="M153" s="29">
        <v>9</v>
      </c>
      <c r="N153" s="29">
        <v>9</v>
      </c>
      <c r="O153" s="29">
        <v>9</v>
      </c>
      <c r="P153" s="29">
        <v>9</v>
      </c>
      <c r="Q153" s="29">
        <v>9</v>
      </c>
      <c r="R153" s="29">
        <v>5</v>
      </c>
      <c r="S153" s="29">
        <v>9</v>
      </c>
      <c r="T153" s="29">
        <v>5</v>
      </c>
      <c r="U153" s="29">
        <v>9</v>
      </c>
      <c r="V153" s="29">
        <v>9</v>
      </c>
      <c r="W153" s="29">
        <v>400</v>
      </c>
      <c r="X153" s="29" t="s">
        <v>232</v>
      </c>
      <c r="Y153" s="29" t="s">
        <v>232</v>
      </c>
      <c r="Z153" s="29" t="s">
        <v>232</v>
      </c>
      <c r="AA153" s="29" t="s">
        <v>232</v>
      </c>
      <c r="AB153" s="29">
        <v>5</v>
      </c>
      <c r="AC153" s="29" t="s">
        <v>232</v>
      </c>
      <c r="AD153" s="29" t="s">
        <v>232</v>
      </c>
      <c r="AE153" s="29" t="s">
        <v>232</v>
      </c>
      <c r="AF153" s="29" t="s">
        <v>232</v>
      </c>
      <c r="AG153" s="29">
        <v>-500</v>
      </c>
      <c r="AH153" s="29" t="s">
        <v>232</v>
      </c>
      <c r="AI153" s="29">
        <v>500</v>
      </c>
      <c r="AJ153" s="29" t="s">
        <v>232</v>
      </c>
      <c r="AK153" s="29" t="s">
        <v>232</v>
      </c>
      <c r="AL153" s="29">
        <v>-100</v>
      </c>
      <c r="AM153" s="29" t="s">
        <v>232</v>
      </c>
      <c r="AN153" s="29">
        <v>100</v>
      </c>
      <c r="AO153" s="29" t="s">
        <v>232</v>
      </c>
      <c r="AP153" s="29" t="s">
        <v>232</v>
      </c>
    </row>
    <row r="154" spans="1:42" ht="48" thickBot="1" x14ac:dyDescent="0.3">
      <c r="A154" s="27">
        <v>115</v>
      </c>
      <c r="B154" s="28" t="s">
        <v>442</v>
      </c>
      <c r="C154" s="29">
        <v>1.22</v>
      </c>
      <c r="D154" s="29">
        <v>1.2</v>
      </c>
      <c r="E154" s="29">
        <v>2.6</v>
      </c>
      <c r="F154" s="29">
        <v>2.6</v>
      </c>
      <c r="G154" s="29">
        <v>2.6</v>
      </c>
      <c r="H154" s="29">
        <v>11.6</v>
      </c>
      <c r="I154" s="29">
        <v>10.8</v>
      </c>
      <c r="J154" s="29">
        <v>3.46</v>
      </c>
      <c r="K154" s="29">
        <v>3.46</v>
      </c>
      <c r="L154" s="29">
        <v>3.46</v>
      </c>
      <c r="M154" s="29">
        <v>5</v>
      </c>
      <c r="N154" s="29">
        <v>9</v>
      </c>
      <c r="O154" s="29">
        <v>9</v>
      </c>
      <c r="P154" s="29">
        <v>9</v>
      </c>
      <c r="Q154" s="29">
        <v>9</v>
      </c>
      <c r="R154" s="29">
        <v>6</v>
      </c>
      <c r="S154" s="29">
        <v>9</v>
      </c>
      <c r="T154" s="29">
        <v>9</v>
      </c>
      <c r="U154" s="29">
        <v>9</v>
      </c>
      <c r="V154" s="29">
        <v>9</v>
      </c>
      <c r="W154" s="29">
        <v>70</v>
      </c>
      <c r="X154" s="29" t="s">
        <v>232</v>
      </c>
      <c r="Y154" s="29" t="s">
        <v>232</v>
      </c>
      <c r="Z154" s="29" t="s">
        <v>232</v>
      </c>
      <c r="AA154" s="29" t="s">
        <v>232</v>
      </c>
      <c r="AB154" s="29">
        <v>5</v>
      </c>
      <c r="AC154" s="29" t="s">
        <v>232</v>
      </c>
      <c r="AD154" s="29" t="s">
        <v>232</v>
      </c>
      <c r="AE154" s="29" t="s">
        <v>232</v>
      </c>
      <c r="AF154" s="29" t="s">
        <v>232</v>
      </c>
      <c r="AG154" s="29" t="s">
        <v>232</v>
      </c>
      <c r="AH154" s="29" t="s">
        <v>232</v>
      </c>
      <c r="AI154" s="29" t="s">
        <v>232</v>
      </c>
      <c r="AJ154" s="29" t="s">
        <v>232</v>
      </c>
      <c r="AK154" s="29" t="s">
        <v>232</v>
      </c>
      <c r="AL154" s="29" t="s">
        <v>232</v>
      </c>
      <c r="AM154" s="29" t="s">
        <v>232</v>
      </c>
      <c r="AN154" s="29" t="s">
        <v>232</v>
      </c>
      <c r="AO154" s="29" t="s">
        <v>232</v>
      </c>
      <c r="AP154" s="29" t="s">
        <v>232</v>
      </c>
    </row>
    <row r="155" spans="1:42" ht="32.25" thickBot="1" x14ac:dyDescent="0.3">
      <c r="A155" s="27">
        <v>121</v>
      </c>
      <c r="B155" s="28" t="s">
        <v>429</v>
      </c>
      <c r="C155" s="29">
        <v>11.6</v>
      </c>
      <c r="D155" s="29">
        <v>11.4</v>
      </c>
      <c r="E155" s="29">
        <v>2.6</v>
      </c>
      <c r="F155" s="29">
        <v>2.6</v>
      </c>
      <c r="G155" s="29">
        <v>2.6</v>
      </c>
      <c r="H155" s="29">
        <v>12.8</v>
      </c>
      <c r="I155" s="29">
        <v>12.6</v>
      </c>
      <c r="J155" s="29">
        <v>3.46</v>
      </c>
      <c r="K155" s="29">
        <v>3.46</v>
      </c>
      <c r="L155" s="29">
        <v>3.46</v>
      </c>
      <c r="M155" s="29">
        <v>9</v>
      </c>
      <c r="N155" s="29">
        <v>9</v>
      </c>
      <c r="O155" s="29">
        <v>9</v>
      </c>
      <c r="P155" s="29">
        <v>9</v>
      </c>
      <c r="Q155" s="29">
        <v>9</v>
      </c>
      <c r="R155" s="29">
        <v>5</v>
      </c>
      <c r="S155" s="29">
        <v>9</v>
      </c>
      <c r="T155" s="29">
        <v>5</v>
      </c>
      <c r="U155" s="29">
        <v>9</v>
      </c>
      <c r="V155" s="29">
        <v>9</v>
      </c>
      <c r="W155" s="29">
        <v>400</v>
      </c>
      <c r="X155" s="29" t="s">
        <v>232</v>
      </c>
      <c r="Y155" s="29" t="s">
        <v>232</v>
      </c>
      <c r="Z155" s="29" t="s">
        <v>232</v>
      </c>
      <c r="AA155" s="29" t="s">
        <v>232</v>
      </c>
      <c r="AB155" s="29">
        <v>5</v>
      </c>
      <c r="AC155" s="29" t="s">
        <v>232</v>
      </c>
      <c r="AD155" s="29" t="s">
        <v>232</v>
      </c>
      <c r="AE155" s="29" t="s">
        <v>232</v>
      </c>
      <c r="AF155" s="29" t="s">
        <v>232</v>
      </c>
      <c r="AG155" s="29">
        <v>-500</v>
      </c>
      <c r="AH155" s="29" t="s">
        <v>232</v>
      </c>
      <c r="AI155" s="29">
        <v>500</v>
      </c>
      <c r="AJ155" s="29" t="s">
        <v>232</v>
      </c>
      <c r="AK155" s="29" t="s">
        <v>232</v>
      </c>
      <c r="AL155" s="29">
        <v>-100</v>
      </c>
      <c r="AM155" s="29" t="s">
        <v>232</v>
      </c>
      <c r="AN155" s="29">
        <v>100</v>
      </c>
      <c r="AO155" s="29" t="s">
        <v>232</v>
      </c>
      <c r="AP155" s="29" t="s">
        <v>232</v>
      </c>
    </row>
    <row r="156" spans="1:42" ht="48" thickBot="1" x14ac:dyDescent="0.3">
      <c r="A156" s="27">
        <v>124</v>
      </c>
      <c r="B156" s="28" t="s">
        <v>443</v>
      </c>
      <c r="C156" s="29">
        <v>1.22</v>
      </c>
      <c r="D156" s="29">
        <v>1.2</v>
      </c>
      <c r="E156" s="29">
        <v>2.6</v>
      </c>
      <c r="F156" s="29">
        <v>2.6</v>
      </c>
      <c r="G156" s="29">
        <v>2.6</v>
      </c>
      <c r="H156" s="29">
        <v>11.6</v>
      </c>
      <c r="I156" s="29">
        <v>10.8</v>
      </c>
      <c r="J156" s="29">
        <v>3.46</v>
      </c>
      <c r="K156" s="29">
        <v>3.46</v>
      </c>
      <c r="L156" s="29">
        <v>3.46</v>
      </c>
      <c r="M156" s="29">
        <v>5</v>
      </c>
      <c r="N156" s="29">
        <v>9</v>
      </c>
      <c r="O156" s="29">
        <v>9</v>
      </c>
      <c r="P156" s="29">
        <v>9</v>
      </c>
      <c r="Q156" s="29">
        <v>9</v>
      </c>
      <c r="R156" s="29">
        <v>6</v>
      </c>
      <c r="S156" s="29">
        <v>9</v>
      </c>
      <c r="T156" s="29">
        <v>9</v>
      </c>
      <c r="U156" s="29">
        <v>9</v>
      </c>
      <c r="V156" s="29">
        <v>9</v>
      </c>
      <c r="W156" s="29">
        <v>70</v>
      </c>
      <c r="X156" s="29" t="s">
        <v>232</v>
      </c>
      <c r="Y156" s="29" t="s">
        <v>232</v>
      </c>
      <c r="Z156" s="29" t="s">
        <v>232</v>
      </c>
      <c r="AA156" s="29" t="s">
        <v>232</v>
      </c>
      <c r="AB156" s="29">
        <v>5</v>
      </c>
      <c r="AC156" s="29" t="s">
        <v>232</v>
      </c>
      <c r="AD156" s="29" t="s">
        <v>232</v>
      </c>
      <c r="AE156" s="29" t="s">
        <v>232</v>
      </c>
      <c r="AF156" s="29" t="s">
        <v>232</v>
      </c>
      <c r="AG156" s="29" t="s">
        <v>232</v>
      </c>
      <c r="AH156" s="29" t="s">
        <v>232</v>
      </c>
      <c r="AI156" s="29" t="s">
        <v>232</v>
      </c>
      <c r="AJ156" s="29" t="s">
        <v>232</v>
      </c>
      <c r="AK156" s="29" t="s">
        <v>232</v>
      </c>
      <c r="AL156" s="29" t="s">
        <v>232</v>
      </c>
      <c r="AM156" s="29" t="s">
        <v>232</v>
      </c>
      <c r="AN156" s="29" t="s">
        <v>232</v>
      </c>
      <c r="AO156" s="29" t="s">
        <v>232</v>
      </c>
      <c r="AP156" s="29" t="s">
        <v>232</v>
      </c>
    </row>
    <row r="157" spans="1:42" ht="32.25" thickBot="1" x14ac:dyDescent="0.3">
      <c r="A157" s="27">
        <v>130</v>
      </c>
      <c r="B157" s="28" t="s">
        <v>395</v>
      </c>
      <c r="C157" s="29">
        <v>11.6</v>
      </c>
      <c r="D157" s="29">
        <v>11.4</v>
      </c>
      <c r="E157" s="29">
        <v>2.6</v>
      </c>
      <c r="F157" s="29">
        <v>2.6</v>
      </c>
      <c r="G157" s="29">
        <v>2.6</v>
      </c>
      <c r="H157" s="29">
        <v>12.8</v>
      </c>
      <c r="I157" s="29">
        <v>12.6</v>
      </c>
      <c r="J157" s="29">
        <v>3.46</v>
      </c>
      <c r="K157" s="29">
        <v>3.46</v>
      </c>
      <c r="L157" s="29">
        <v>3.46</v>
      </c>
      <c r="M157" s="29">
        <v>9</v>
      </c>
      <c r="N157" s="29">
        <v>9</v>
      </c>
      <c r="O157" s="29">
        <v>9</v>
      </c>
      <c r="P157" s="29">
        <v>9</v>
      </c>
      <c r="Q157" s="29">
        <v>9</v>
      </c>
      <c r="R157" s="29">
        <v>5</v>
      </c>
      <c r="S157" s="29">
        <v>9</v>
      </c>
      <c r="T157" s="29">
        <v>5</v>
      </c>
      <c r="U157" s="29">
        <v>9</v>
      </c>
      <c r="V157" s="29">
        <v>9</v>
      </c>
      <c r="W157" s="29">
        <v>400</v>
      </c>
      <c r="X157" s="29" t="s">
        <v>232</v>
      </c>
      <c r="Y157" s="29" t="s">
        <v>232</v>
      </c>
      <c r="Z157" s="29" t="s">
        <v>232</v>
      </c>
      <c r="AA157" s="29" t="s">
        <v>232</v>
      </c>
      <c r="AB157" s="29">
        <v>5</v>
      </c>
      <c r="AC157" s="29" t="s">
        <v>232</v>
      </c>
      <c r="AD157" s="29" t="s">
        <v>232</v>
      </c>
      <c r="AE157" s="29" t="s">
        <v>232</v>
      </c>
      <c r="AF157" s="29" t="s">
        <v>232</v>
      </c>
      <c r="AG157" s="29">
        <v>-500</v>
      </c>
      <c r="AH157" s="29" t="s">
        <v>232</v>
      </c>
      <c r="AI157" s="29">
        <v>500</v>
      </c>
      <c r="AJ157" s="29" t="s">
        <v>232</v>
      </c>
      <c r="AK157" s="29" t="s">
        <v>232</v>
      </c>
      <c r="AL157" s="29">
        <v>-100</v>
      </c>
      <c r="AM157" s="29" t="s">
        <v>232</v>
      </c>
      <c r="AN157" s="29">
        <v>100</v>
      </c>
      <c r="AO157" s="29" t="s">
        <v>232</v>
      </c>
      <c r="AP157" s="29" t="s">
        <v>232</v>
      </c>
    </row>
    <row r="158" spans="1:42" ht="48" thickBot="1" x14ac:dyDescent="0.3">
      <c r="A158" s="27">
        <v>133</v>
      </c>
      <c r="B158" s="28" t="s">
        <v>444</v>
      </c>
      <c r="C158" s="29">
        <v>1.22</v>
      </c>
      <c r="D158" s="29">
        <v>1.2</v>
      </c>
      <c r="E158" s="29">
        <v>2.6</v>
      </c>
      <c r="F158" s="29">
        <v>2.6</v>
      </c>
      <c r="G158" s="29">
        <v>2.6</v>
      </c>
      <c r="H158" s="29">
        <v>11.6</v>
      </c>
      <c r="I158" s="29">
        <v>10.8</v>
      </c>
      <c r="J158" s="29">
        <v>3.46</v>
      </c>
      <c r="K158" s="29">
        <v>3.46</v>
      </c>
      <c r="L158" s="29">
        <v>3.46</v>
      </c>
      <c r="M158" s="29">
        <v>5</v>
      </c>
      <c r="N158" s="29">
        <v>9</v>
      </c>
      <c r="O158" s="29">
        <v>9</v>
      </c>
      <c r="P158" s="29">
        <v>9</v>
      </c>
      <c r="Q158" s="29">
        <v>9</v>
      </c>
      <c r="R158" s="29">
        <v>6</v>
      </c>
      <c r="S158" s="29">
        <v>9</v>
      </c>
      <c r="T158" s="29">
        <v>9</v>
      </c>
      <c r="U158" s="29">
        <v>9</v>
      </c>
      <c r="V158" s="29">
        <v>9</v>
      </c>
      <c r="W158" s="29">
        <v>70</v>
      </c>
      <c r="X158" s="29" t="s">
        <v>232</v>
      </c>
      <c r="Y158" s="29" t="s">
        <v>232</v>
      </c>
      <c r="Z158" s="29" t="s">
        <v>232</v>
      </c>
      <c r="AA158" s="29" t="s">
        <v>232</v>
      </c>
      <c r="AB158" s="29">
        <v>5</v>
      </c>
      <c r="AC158" s="29" t="s">
        <v>232</v>
      </c>
      <c r="AD158" s="29" t="s">
        <v>232</v>
      </c>
      <c r="AE158" s="29" t="s">
        <v>232</v>
      </c>
      <c r="AF158" s="29" t="s">
        <v>232</v>
      </c>
      <c r="AG158" s="29" t="s">
        <v>232</v>
      </c>
      <c r="AH158" s="29" t="s">
        <v>232</v>
      </c>
      <c r="AI158" s="29" t="s">
        <v>232</v>
      </c>
      <c r="AJ158" s="29" t="s">
        <v>232</v>
      </c>
      <c r="AK158" s="29" t="s">
        <v>232</v>
      </c>
      <c r="AL158" s="29" t="s">
        <v>232</v>
      </c>
      <c r="AM158" s="29" t="s">
        <v>232</v>
      </c>
      <c r="AN158" s="29" t="s">
        <v>232</v>
      </c>
      <c r="AO158" s="29" t="s">
        <v>232</v>
      </c>
      <c r="AP158" s="29" t="s">
        <v>232</v>
      </c>
    </row>
    <row r="159" spans="1:42" ht="32.25" thickBot="1" x14ac:dyDescent="0.3">
      <c r="A159" s="27">
        <v>139</v>
      </c>
      <c r="B159" s="28" t="s">
        <v>430</v>
      </c>
      <c r="C159" s="29">
        <v>11.6</v>
      </c>
      <c r="D159" s="29">
        <v>11.4</v>
      </c>
      <c r="E159" s="29">
        <v>2.6</v>
      </c>
      <c r="F159" s="29">
        <v>2.6</v>
      </c>
      <c r="G159" s="29">
        <v>2.6</v>
      </c>
      <c r="H159" s="29">
        <v>12.8</v>
      </c>
      <c r="I159" s="29">
        <v>12.6</v>
      </c>
      <c r="J159" s="29">
        <v>3.46</v>
      </c>
      <c r="K159" s="29">
        <v>3.46</v>
      </c>
      <c r="L159" s="29">
        <v>3.46</v>
      </c>
      <c r="M159" s="29">
        <v>9</v>
      </c>
      <c r="N159" s="29">
        <v>9</v>
      </c>
      <c r="O159" s="29">
        <v>9</v>
      </c>
      <c r="P159" s="29">
        <v>9</v>
      </c>
      <c r="Q159" s="29">
        <v>9</v>
      </c>
      <c r="R159" s="29">
        <v>5</v>
      </c>
      <c r="S159" s="29">
        <v>9</v>
      </c>
      <c r="T159" s="29">
        <v>5</v>
      </c>
      <c r="U159" s="29">
        <v>9</v>
      </c>
      <c r="V159" s="29">
        <v>9</v>
      </c>
      <c r="W159" s="29">
        <v>400</v>
      </c>
      <c r="X159" s="29" t="s">
        <v>232</v>
      </c>
      <c r="Y159" s="29" t="s">
        <v>232</v>
      </c>
      <c r="Z159" s="29" t="s">
        <v>232</v>
      </c>
      <c r="AA159" s="29" t="s">
        <v>232</v>
      </c>
      <c r="AB159" s="29">
        <v>5</v>
      </c>
      <c r="AC159" s="29" t="s">
        <v>232</v>
      </c>
      <c r="AD159" s="29" t="s">
        <v>232</v>
      </c>
      <c r="AE159" s="29" t="s">
        <v>232</v>
      </c>
      <c r="AF159" s="29" t="s">
        <v>232</v>
      </c>
      <c r="AG159" s="29">
        <v>-500</v>
      </c>
      <c r="AH159" s="29" t="s">
        <v>232</v>
      </c>
      <c r="AI159" s="29">
        <v>500</v>
      </c>
      <c r="AJ159" s="29" t="s">
        <v>232</v>
      </c>
      <c r="AK159" s="29" t="s">
        <v>232</v>
      </c>
      <c r="AL159" s="29">
        <v>-100</v>
      </c>
      <c r="AM159" s="29" t="s">
        <v>232</v>
      </c>
      <c r="AN159" s="29">
        <v>100</v>
      </c>
      <c r="AO159" s="29" t="s">
        <v>232</v>
      </c>
      <c r="AP159" s="29" t="s">
        <v>232</v>
      </c>
    </row>
    <row r="160" spans="1:42" ht="48" thickBot="1" x14ac:dyDescent="0.3">
      <c r="A160" s="27">
        <v>142</v>
      </c>
      <c r="B160" s="28" t="s">
        <v>445</v>
      </c>
      <c r="C160" s="29">
        <v>1.22</v>
      </c>
      <c r="D160" s="29">
        <v>1.2</v>
      </c>
      <c r="E160" s="29">
        <v>2.6</v>
      </c>
      <c r="F160" s="29">
        <v>2.6</v>
      </c>
      <c r="G160" s="29">
        <v>2.6</v>
      </c>
      <c r="H160" s="29">
        <v>11.6</v>
      </c>
      <c r="I160" s="29">
        <v>10.8</v>
      </c>
      <c r="J160" s="29">
        <v>3.46</v>
      </c>
      <c r="K160" s="29">
        <v>3.46</v>
      </c>
      <c r="L160" s="29">
        <v>3.46</v>
      </c>
      <c r="M160" s="29">
        <v>5</v>
      </c>
      <c r="N160" s="29">
        <v>9</v>
      </c>
      <c r="O160" s="29">
        <v>9</v>
      </c>
      <c r="P160" s="29">
        <v>9</v>
      </c>
      <c r="Q160" s="29">
        <v>9</v>
      </c>
      <c r="R160" s="29">
        <v>6</v>
      </c>
      <c r="S160" s="29">
        <v>9</v>
      </c>
      <c r="T160" s="29">
        <v>9</v>
      </c>
      <c r="U160" s="29">
        <v>9</v>
      </c>
      <c r="V160" s="29">
        <v>9</v>
      </c>
      <c r="W160" s="29">
        <v>70</v>
      </c>
      <c r="X160" s="29" t="s">
        <v>232</v>
      </c>
      <c r="Y160" s="29" t="s">
        <v>232</v>
      </c>
      <c r="Z160" s="29" t="s">
        <v>232</v>
      </c>
      <c r="AA160" s="29" t="s">
        <v>232</v>
      </c>
      <c r="AB160" s="29">
        <v>5</v>
      </c>
      <c r="AC160" s="29" t="s">
        <v>232</v>
      </c>
      <c r="AD160" s="29" t="s">
        <v>232</v>
      </c>
      <c r="AE160" s="29" t="s">
        <v>232</v>
      </c>
      <c r="AF160" s="29" t="s">
        <v>232</v>
      </c>
      <c r="AG160" s="29" t="s">
        <v>232</v>
      </c>
      <c r="AH160" s="29" t="s">
        <v>232</v>
      </c>
      <c r="AI160" s="29" t="s">
        <v>232</v>
      </c>
      <c r="AJ160" s="29" t="s">
        <v>232</v>
      </c>
      <c r="AK160" s="29" t="s">
        <v>232</v>
      </c>
      <c r="AL160" s="29" t="s">
        <v>232</v>
      </c>
      <c r="AM160" s="29" t="s">
        <v>232</v>
      </c>
      <c r="AN160" s="29" t="s">
        <v>232</v>
      </c>
      <c r="AO160" s="29" t="s">
        <v>232</v>
      </c>
      <c r="AP160" s="29" t="s">
        <v>232</v>
      </c>
    </row>
    <row r="161" spans="1:42" ht="32.25" thickBot="1" x14ac:dyDescent="0.3">
      <c r="A161" s="27">
        <v>156</v>
      </c>
      <c r="B161" s="28" t="s">
        <v>383</v>
      </c>
      <c r="C161" s="29">
        <v>11.6</v>
      </c>
      <c r="D161" s="29">
        <v>11.4</v>
      </c>
      <c r="E161" s="29">
        <v>2.6</v>
      </c>
      <c r="F161" s="29">
        <v>2.6</v>
      </c>
      <c r="G161" s="29">
        <v>2.6</v>
      </c>
      <c r="H161" s="29">
        <v>12.8</v>
      </c>
      <c r="I161" s="29">
        <v>12.6</v>
      </c>
      <c r="J161" s="29">
        <v>3.46</v>
      </c>
      <c r="K161" s="29">
        <v>3.46</v>
      </c>
      <c r="L161" s="29">
        <v>3.46</v>
      </c>
      <c r="M161" s="29">
        <v>9</v>
      </c>
      <c r="N161" s="29">
        <v>9</v>
      </c>
      <c r="O161" s="29">
        <v>9</v>
      </c>
      <c r="P161" s="29">
        <v>9</v>
      </c>
      <c r="Q161" s="29">
        <v>9</v>
      </c>
      <c r="R161" s="29">
        <v>5</v>
      </c>
      <c r="S161" s="29">
        <v>9</v>
      </c>
      <c r="T161" s="29">
        <v>5</v>
      </c>
      <c r="U161" s="29">
        <v>9</v>
      </c>
      <c r="V161" s="29">
        <v>9</v>
      </c>
      <c r="W161" s="29">
        <v>400</v>
      </c>
      <c r="X161" s="29" t="s">
        <v>232</v>
      </c>
      <c r="Y161" s="29" t="s">
        <v>232</v>
      </c>
      <c r="Z161" s="29" t="s">
        <v>232</v>
      </c>
      <c r="AA161" s="29" t="s">
        <v>232</v>
      </c>
      <c r="AB161" s="29">
        <v>5</v>
      </c>
      <c r="AC161" s="29" t="s">
        <v>232</v>
      </c>
      <c r="AD161" s="29" t="s">
        <v>232</v>
      </c>
      <c r="AE161" s="29" t="s">
        <v>232</v>
      </c>
      <c r="AF161" s="29" t="s">
        <v>232</v>
      </c>
      <c r="AG161" s="29">
        <v>-500</v>
      </c>
      <c r="AH161" s="29" t="s">
        <v>232</v>
      </c>
      <c r="AI161" s="29">
        <v>500</v>
      </c>
      <c r="AJ161" s="29" t="s">
        <v>232</v>
      </c>
      <c r="AK161" s="29" t="s">
        <v>232</v>
      </c>
      <c r="AL161" s="29">
        <v>-100</v>
      </c>
      <c r="AM161" s="29" t="s">
        <v>232</v>
      </c>
      <c r="AN161" s="29">
        <v>100</v>
      </c>
      <c r="AO161" s="29" t="s">
        <v>232</v>
      </c>
      <c r="AP161" s="29" t="s">
        <v>232</v>
      </c>
    </row>
    <row r="162" spans="1:42" ht="63.75" thickBot="1" x14ac:dyDescent="0.3">
      <c r="A162" s="27">
        <v>159</v>
      </c>
      <c r="B162" s="28" t="s">
        <v>432</v>
      </c>
      <c r="C162" s="29">
        <v>1.22</v>
      </c>
      <c r="D162" s="29">
        <v>1.2</v>
      </c>
      <c r="E162" s="29">
        <v>2.6</v>
      </c>
      <c r="F162" s="29">
        <v>2.6</v>
      </c>
      <c r="G162" s="29">
        <v>2.6</v>
      </c>
      <c r="H162" s="29">
        <v>11.6</v>
      </c>
      <c r="I162" s="29">
        <v>10.8</v>
      </c>
      <c r="J162" s="29">
        <v>3.46</v>
      </c>
      <c r="K162" s="29">
        <v>3.46</v>
      </c>
      <c r="L162" s="29">
        <v>3.46</v>
      </c>
      <c r="M162" s="29">
        <v>5</v>
      </c>
      <c r="N162" s="29">
        <v>9</v>
      </c>
      <c r="O162" s="29">
        <v>9</v>
      </c>
      <c r="P162" s="29">
        <v>9</v>
      </c>
      <c r="Q162" s="29">
        <v>9</v>
      </c>
      <c r="R162" s="29">
        <v>6</v>
      </c>
      <c r="S162" s="29">
        <v>9</v>
      </c>
      <c r="T162" s="29">
        <v>9</v>
      </c>
      <c r="U162" s="29">
        <v>9</v>
      </c>
      <c r="V162" s="29">
        <v>9</v>
      </c>
      <c r="W162" s="29">
        <v>70</v>
      </c>
      <c r="X162" s="29" t="s">
        <v>232</v>
      </c>
      <c r="Y162" s="29" t="s">
        <v>232</v>
      </c>
      <c r="Z162" s="29" t="s">
        <v>232</v>
      </c>
      <c r="AA162" s="29" t="s">
        <v>232</v>
      </c>
      <c r="AB162" s="29">
        <v>5</v>
      </c>
      <c r="AC162" s="29" t="s">
        <v>232</v>
      </c>
      <c r="AD162" s="29" t="s">
        <v>232</v>
      </c>
      <c r="AE162" s="29" t="s">
        <v>232</v>
      </c>
      <c r="AF162" s="29" t="s">
        <v>232</v>
      </c>
      <c r="AG162" s="29" t="s">
        <v>232</v>
      </c>
      <c r="AH162" s="29" t="s">
        <v>232</v>
      </c>
      <c r="AI162" s="29" t="s">
        <v>232</v>
      </c>
      <c r="AJ162" s="29" t="s">
        <v>232</v>
      </c>
      <c r="AK162" s="29" t="s">
        <v>232</v>
      </c>
      <c r="AL162" s="29" t="s">
        <v>232</v>
      </c>
      <c r="AM162" s="29" t="s">
        <v>232</v>
      </c>
      <c r="AN162" s="29" t="s">
        <v>232</v>
      </c>
      <c r="AO162" s="29" t="s">
        <v>232</v>
      </c>
      <c r="AP162" s="29" t="s">
        <v>232</v>
      </c>
    </row>
    <row r="163" spans="1:42" ht="32.25" thickBot="1" x14ac:dyDescent="0.3">
      <c r="A163" s="27">
        <v>182</v>
      </c>
      <c r="B163" s="28" t="s">
        <v>413</v>
      </c>
      <c r="C163" s="29">
        <v>11.6</v>
      </c>
      <c r="D163" s="29">
        <v>11.4</v>
      </c>
      <c r="E163" s="29">
        <v>2.6</v>
      </c>
      <c r="F163" s="29">
        <v>2.6</v>
      </c>
      <c r="G163" s="29">
        <v>2.6</v>
      </c>
      <c r="H163" s="29">
        <v>12.8</v>
      </c>
      <c r="I163" s="29">
        <v>12.6</v>
      </c>
      <c r="J163" s="29">
        <v>3.46</v>
      </c>
      <c r="K163" s="29">
        <v>3.46</v>
      </c>
      <c r="L163" s="29">
        <v>3.46</v>
      </c>
      <c r="M163" s="29">
        <v>9</v>
      </c>
      <c r="N163" s="29">
        <v>9</v>
      </c>
      <c r="O163" s="29">
        <v>9</v>
      </c>
      <c r="P163" s="29">
        <v>9</v>
      </c>
      <c r="Q163" s="29">
        <v>9</v>
      </c>
      <c r="R163" s="29">
        <v>5</v>
      </c>
      <c r="S163" s="29">
        <v>9</v>
      </c>
      <c r="T163" s="29">
        <v>5</v>
      </c>
      <c r="U163" s="29">
        <v>9</v>
      </c>
      <c r="V163" s="29">
        <v>9</v>
      </c>
      <c r="W163" s="29">
        <v>400</v>
      </c>
      <c r="X163" s="29" t="s">
        <v>232</v>
      </c>
      <c r="Y163" s="29" t="s">
        <v>232</v>
      </c>
      <c r="Z163" s="29" t="s">
        <v>232</v>
      </c>
      <c r="AA163" s="29" t="s">
        <v>232</v>
      </c>
      <c r="AB163" s="29">
        <v>5</v>
      </c>
      <c r="AC163" s="29" t="s">
        <v>232</v>
      </c>
      <c r="AD163" s="29" t="s">
        <v>232</v>
      </c>
      <c r="AE163" s="29" t="s">
        <v>232</v>
      </c>
      <c r="AF163" s="29" t="s">
        <v>232</v>
      </c>
      <c r="AG163" s="29">
        <v>-500</v>
      </c>
      <c r="AH163" s="29" t="s">
        <v>232</v>
      </c>
      <c r="AI163" s="29">
        <v>500</v>
      </c>
      <c r="AJ163" s="29" t="s">
        <v>232</v>
      </c>
      <c r="AK163" s="29" t="s">
        <v>232</v>
      </c>
      <c r="AL163" s="29">
        <v>-100</v>
      </c>
      <c r="AM163" s="29" t="s">
        <v>232</v>
      </c>
      <c r="AN163" s="29">
        <v>100</v>
      </c>
      <c r="AO163" s="29" t="s">
        <v>232</v>
      </c>
      <c r="AP163" s="29" t="s">
        <v>232</v>
      </c>
    </row>
    <row r="164" spans="1:42" ht="63.75" thickBot="1" x14ac:dyDescent="0.3">
      <c r="A164" s="27">
        <v>185</v>
      </c>
      <c r="B164" s="28" t="s">
        <v>433</v>
      </c>
      <c r="C164" s="29">
        <v>1.22</v>
      </c>
      <c r="D164" s="29">
        <v>1.2</v>
      </c>
      <c r="E164" s="29">
        <v>2.6</v>
      </c>
      <c r="F164" s="29">
        <v>2.6</v>
      </c>
      <c r="G164" s="29">
        <v>2.6</v>
      </c>
      <c r="H164" s="29">
        <v>11.6</v>
      </c>
      <c r="I164" s="29">
        <v>10.8</v>
      </c>
      <c r="J164" s="29">
        <v>3.46</v>
      </c>
      <c r="K164" s="29">
        <v>3.46</v>
      </c>
      <c r="L164" s="29">
        <v>3.46</v>
      </c>
      <c r="M164" s="29">
        <v>5</v>
      </c>
      <c r="N164" s="29">
        <v>9</v>
      </c>
      <c r="O164" s="29">
        <v>9</v>
      </c>
      <c r="P164" s="29">
        <v>9</v>
      </c>
      <c r="Q164" s="29">
        <v>9</v>
      </c>
      <c r="R164" s="29">
        <v>6</v>
      </c>
      <c r="S164" s="29">
        <v>9</v>
      </c>
      <c r="T164" s="29">
        <v>9</v>
      </c>
      <c r="U164" s="29">
        <v>9</v>
      </c>
      <c r="V164" s="29">
        <v>9</v>
      </c>
      <c r="W164" s="29">
        <v>70</v>
      </c>
      <c r="X164" s="29" t="s">
        <v>232</v>
      </c>
      <c r="Y164" s="29" t="s">
        <v>232</v>
      </c>
      <c r="Z164" s="29" t="s">
        <v>232</v>
      </c>
      <c r="AA164" s="29" t="s">
        <v>232</v>
      </c>
      <c r="AB164" s="29">
        <v>5</v>
      </c>
      <c r="AC164" s="29" t="s">
        <v>232</v>
      </c>
      <c r="AD164" s="29" t="s">
        <v>232</v>
      </c>
      <c r="AE164" s="29" t="s">
        <v>232</v>
      </c>
      <c r="AF164" s="29" t="s">
        <v>232</v>
      </c>
      <c r="AG164" s="29" t="s">
        <v>232</v>
      </c>
      <c r="AH164" s="29" t="s">
        <v>232</v>
      </c>
      <c r="AI164" s="29" t="s">
        <v>232</v>
      </c>
      <c r="AJ164" s="29" t="s">
        <v>232</v>
      </c>
      <c r="AK164" s="29" t="s">
        <v>232</v>
      </c>
      <c r="AL164" s="29" t="s">
        <v>232</v>
      </c>
      <c r="AM164" s="29" t="s">
        <v>232</v>
      </c>
      <c r="AN164" s="29" t="s">
        <v>232</v>
      </c>
      <c r="AO164" s="29" t="s">
        <v>232</v>
      </c>
      <c r="AP164" s="29" t="s">
        <v>232</v>
      </c>
    </row>
    <row r="165" spans="1:42" ht="32.25" thickBot="1" x14ac:dyDescent="0.3">
      <c r="A165" s="27">
        <v>218</v>
      </c>
      <c r="B165" s="28" t="s">
        <v>385</v>
      </c>
      <c r="C165" s="29">
        <v>11.6</v>
      </c>
      <c r="D165" s="29">
        <v>11.4</v>
      </c>
      <c r="E165" s="29">
        <v>2.6</v>
      </c>
      <c r="F165" s="29">
        <v>2.6</v>
      </c>
      <c r="G165" s="29">
        <v>2.6</v>
      </c>
      <c r="H165" s="29">
        <v>12.8</v>
      </c>
      <c r="I165" s="29">
        <v>12.6</v>
      </c>
      <c r="J165" s="29">
        <v>3.46</v>
      </c>
      <c r="K165" s="29">
        <v>3.46</v>
      </c>
      <c r="L165" s="29">
        <v>3.46</v>
      </c>
      <c r="M165" s="29">
        <v>9</v>
      </c>
      <c r="N165" s="29">
        <v>9</v>
      </c>
      <c r="O165" s="29">
        <v>9</v>
      </c>
      <c r="P165" s="29">
        <v>9</v>
      </c>
      <c r="Q165" s="29">
        <v>9</v>
      </c>
      <c r="R165" s="29">
        <v>5</v>
      </c>
      <c r="S165" s="29">
        <v>9</v>
      </c>
      <c r="T165" s="29">
        <v>5</v>
      </c>
      <c r="U165" s="29">
        <v>9</v>
      </c>
      <c r="V165" s="29">
        <v>9</v>
      </c>
      <c r="W165" s="29">
        <v>400</v>
      </c>
      <c r="X165" s="29" t="s">
        <v>232</v>
      </c>
      <c r="Y165" s="29" t="s">
        <v>232</v>
      </c>
      <c r="Z165" s="29" t="s">
        <v>232</v>
      </c>
      <c r="AA165" s="29" t="s">
        <v>232</v>
      </c>
      <c r="AB165" s="29">
        <v>5</v>
      </c>
      <c r="AC165" s="29" t="s">
        <v>232</v>
      </c>
      <c r="AD165" s="29" t="s">
        <v>232</v>
      </c>
      <c r="AE165" s="29" t="s">
        <v>232</v>
      </c>
      <c r="AF165" s="29" t="s">
        <v>232</v>
      </c>
      <c r="AG165" s="29">
        <v>-500</v>
      </c>
      <c r="AH165" s="29" t="s">
        <v>232</v>
      </c>
      <c r="AI165" s="29">
        <v>500</v>
      </c>
      <c r="AJ165" s="29" t="s">
        <v>232</v>
      </c>
      <c r="AK165" s="29" t="s">
        <v>232</v>
      </c>
      <c r="AL165" s="29">
        <v>-100</v>
      </c>
      <c r="AM165" s="29" t="s">
        <v>232</v>
      </c>
      <c r="AN165" s="29">
        <v>100</v>
      </c>
      <c r="AO165" s="29" t="s">
        <v>232</v>
      </c>
      <c r="AP165" s="29" t="s">
        <v>232</v>
      </c>
    </row>
    <row r="166" spans="1:42" ht="63.75" thickBot="1" x14ac:dyDescent="0.3">
      <c r="A166" s="27">
        <v>221</v>
      </c>
      <c r="B166" s="28" t="s">
        <v>434</v>
      </c>
      <c r="C166" s="29">
        <v>1.22</v>
      </c>
      <c r="D166" s="29">
        <v>1.2</v>
      </c>
      <c r="E166" s="29">
        <v>2.6</v>
      </c>
      <c r="F166" s="29">
        <v>2.6</v>
      </c>
      <c r="G166" s="29">
        <v>2.6</v>
      </c>
      <c r="H166" s="29">
        <v>11.6</v>
      </c>
      <c r="I166" s="29">
        <v>10.8</v>
      </c>
      <c r="J166" s="29">
        <v>3.46</v>
      </c>
      <c r="K166" s="29">
        <v>3.46</v>
      </c>
      <c r="L166" s="29">
        <v>3.46</v>
      </c>
      <c r="M166" s="29">
        <v>5</v>
      </c>
      <c r="N166" s="29">
        <v>9</v>
      </c>
      <c r="O166" s="29">
        <v>9</v>
      </c>
      <c r="P166" s="29">
        <v>9</v>
      </c>
      <c r="Q166" s="29">
        <v>9</v>
      </c>
      <c r="R166" s="29">
        <v>6</v>
      </c>
      <c r="S166" s="29">
        <v>9</v>
      </c>
      <c r="T166" s="29">
        <v>9</v>
      </c>
      <c r="U166" s="29">
        <v>9</v>
      </c>
      <c r="V166" s="29">
        <v>9</v>
      </c>
      <c r="W166" s="29">
        <v>70</v>
      </c>
      <c r="X166" s="29" t="s">
        <v>232</v>
      </c>
      <c r="Y166" s="29" t="s">
        <v>232</v>
      </c>
      <c r="Z166" s="29" t="s">
        <v>232</v>
      </c>
      <c r="AA166" s="29" t="s">
        <v>232</v>
      </c>
      <c r="AB166" s="29">
        <v>5</v>
      </c>
      <c r="AC166" s="29" t="s">
        <v>232</v>
      </c>
      <c r="AD166" s="29" t="s">
        <v>232</v>
      </c>
      <c r="AE166" s="29" t="s">
        <v>232</v>
      </c>
      <c r="AF166" s="29" t="s">
        <v>232</v>
      </c>
      <c r="AG166" s="29" t="s">
        <v>232</v>
      </c>
      <c r="AH166" s="29" t="s">
        <v>232</v>
      </c>
      <c r="AI166" s="29" t="s">
        <v>232</v>
      </c>
      <c r="AJ166" s="29" t="s">
        <v>232</v>
      </c>
      <c r="AK166" s="29" t="s">
        <v>232</v>
      </c>
      <c r="AL166" s="29" t="s">
        <v>232</v>
      </c>
      <c r="AM166" s="29" t="s">
        <v>232</v>
      </c>
      <c r="AN166" s="29" t="s">
        <v>232</v>
      </c>
      <c r="AO166" s="29" t="s">
        <v>232</v>
      </c>
      <c r="AP166" s="29" t="s">
        <v>232</v>
      </c>
    </row>
    <row r="167" spans="1:42" ht="32.25" thickBot="1" x14ac:dyDescent="0.3">
      <c r="A167" s="27">
        <v>244</v>
      </c>
      <c r="B167" s="28" t="s">
        <v>414</v>
      </c>
      <c r="C167" s="29">
        <v>11.6</v>
      </c>
      <c r="D167" s="29">
        <v>11.4</v>
      </c>
      <c r="E167" s="29">
        <v>2.6</v>
      </c>
      <c r="F167" s="29">
        <v>2.6</v>
      </c>
      <c r="G167" s="29">
        <v>2.6</v>
      </c>
      <c r="H167" s="29">
        <v>12.8</v>
      </c>
      <c r="I167" s="29">
        <v>12.6</v>
      </c>
      <c r="J167" s="29">
        <v>3.46</v>
      </c>
      <c r="K167" s="29">
        <v>3.46</v>
      </c>
      <c r="L167" s="29">
        <v>3.46</v>
      </c>
      <c r="M167" s="29">
        <v>9</v>
      </c>
      <c r="N167" s="29">
        <v>9</v>
      </c>
      <c r="O167" s="29">
        <v>9</v>
      </c>
      <c r="P167" s="29">
        <v>9</v>
      </c>
      <c r="Q167" s="29">
        <v>9</v>
      </c>
      <c r="R167" s="29">
        <v>5</v>
      </c>
      <c r="S167" s="29">
        <v>9</v>
      </c>
      <c r="T167" s="29">
        <v>5</v>
      </c>
      <c r="U167" s="29">
        <v>9</v>
      </c>
      <c r="V167" s="29">
        <v>9</v>
      </c>
      <c r="W167" s="29">
        <v>400</v>
      </c>
      <c r="X167" s="29" t="s">
        <v>232</v>
      </c>
      <c r="Y167" s="29" t="s">
        <v>232</v>
      </c>
      <c r="Z167" s="29" t="s">
        <v>232</v>
      </c>
      <c r="AA167" s="29" t="s">
        <v>232</v>
      </c>
      <c r="AB167" s="29">
        <v>5</v>
      </c>
      <c r="AC167" s="29" t="s">
        <v>232</v>
      </c>
      <c r="AD167" s="29" t="s">
        <v>232</v>
      </c>
      <c r="AE167" s="29" t="s">
        <v>232</v>
      </c>
      <c r="AF167" s="29" t="s">
        <v>232</v>
      </c>
      <c r="AG167" s="29">
        <v>-500</v>
      </c>
      <c r="AH167" s="29" t="s">
        <v>232</v>
      </c>
      <c r="AI167" s="29">
        <v>500</v>
      </c>
      <c r="AJ167" s="29" t="s">
        <v>232</v>
      </c>
      <c r="AK167" s="29" t="s">
        <v>232</v>
      </c>
      <c r="AL167" s="29">
        <v>-100</v>
      </c>
      <c r="AM167" s="29" t="s">
        <v>232</v>
      </c>
      <c r="AN167" s="29">
        <v>100</v>
      </c>
      <c r="AO167" s="29" t="s">
        <v>232</v>
      </c>
      <c r="AP167" s="29" t="s">
        <v>232</v>
      </c>
    </row>
    <row r="168" spans="1:42" ht="63.75" thickBot="1" x14ac:dyDescent="0.3">
      <c r="A168" s="27">
        <v>247</v>
      </c>
      <c r="B168" s="28" t="s">
        <v>435</v>
      </c>
      <c r="C168" s="29">
        <v>1.22</v>
      </c>
      <c r="D168" s="29">
        <v>1.2</v>
      </c>
      <c r="E168" s="29">
        <v>2.6</v>
      </c>
      <c r="F168" s="29">
        <v>2.6</v>
      </c>
      <c r="G168" s="29">
        <v>2.6</v>
      </c>
      <c r="H168" s="29">
        <v>11.6</v>
      </c>
      <c r="I168" s="29">
        <v>10.8</v>
      </c>
      <c r="J168" s="29">
        <v>3.46</v>
      </c>
      <c r="K168" s="29">
        <v>3.46</v>
      </c>
      <c r="L168" s="29">
        <v>3.46</v>
      </c>
      <c r="M168" s="29">
        <v>5</v>
      </c>
      <c r="N168" s="29">
        <v>9</v>
      </c>
      <c r="O168" s="29">
        <v>9</v>
      </c>
      <c r="P168" s="29">
        <v>9</v>
      </c>
      <c r="Q168" s="29">
        <v>9</v>
      </c>
      <c r="R168" s="29">
        <v>6</v>
      </c>
      <c r="S168" s="29">
        <v>9</v>
      </c>
      <c r="T168" s="29">
        <v>9</v>
      </c>
      <c r="U168" s="29">
        <v>9</v>
      </c>
      <c r="V168" s="29">
        <v>9</v>
      </c>
      <c r="W168" s="29">
        <v>70</v>
      </c>
      <c r="X168" s="29" t="s">
        <v>232</v>
      </c>
      <c r="Y168" s="29" t="s">
        <v>232</v>
      </c>
      <c r="Z168" s="29" t="s">
        <v>232</v>
      </c>
      <c r="AA168" s="29" t="s">
        <v>232</v>
      </c>
      <c r="AB168" s="29">
        <v>5</v>
      </c>
      <c r="AC168" s="29" t="s">
        <v>232</v>
      </c>
      <c r="AD168" s="29" t="s">
        <v>232</v>
      </c>
      <c r="AE168" s="29" t="s">
        <v>232</v>
      </c>
      <c r="AF168" s="29" t="s">
        <v>232</v>
      </c>
      <c r="AG168" s="29" t="s">
        <v>232</v>
      </c>
      <c r="AH168" s="29" t="s">
        <v>232</v>
      </c>
      <c r="AI168" s="29" t="s">
        <v>232</v>
      </c>
      <c r="AJ168" s="29" t="s">
        <v>232</v>
      </c>
      <c r="AK168" s="29" t="s">
        <v>232</v>
      </c>
      <c r="AL168" s="29" t="s">
        <v>232</v>
      </c>
      <c r="AM168" s="29" t="s">
        <v>232</v>
      </c>
      <c r="AN168" s="29" t="s">
        <v>232</v>
      </c>
      <c r="AO168" s="29" t="s">
        <v>232</v>
      </c>
      <c r="AP168" s="29" t="s">
        <v>232</v>
      </c>
    </row>
    <row r="169" spans="1:42" ht="32.25" thickBot="1" x14ac:dyDescent="0.3">
      <c r="A169" s="27">
        <v>280</v>
      </c>
      <c r="B169" s="28" t="s">
        <v>387</v>
      </c>
      <c r="C169" s="29">
        <v>11.6</v>
      </c>
      <c r="D169" s="29">
        <v>11.4</v>
      </c>
      <c r="E169" s="29">
        <v>2.6</v>
      </c>
      <c r="F169" s="29">
        <v>2.6</v>
      </c>
      <c r="G169" s="29">
        <v>2.6</v>
      </c>
      <c r="H169" s="29">
        <v>12.8</v>
      </c>
      <c r="I169" s="29">
        <v>12.6</v>
      </c>
      <c r="J169" s="29">
        <v>3.46</v>
      </c>
      <c r="K169" s="29">
        <v>3.46</v>
      </c>
      <c r="L169" s="29">
        <v>3.46</v>
      </c>
      <c r="M169" s="29">
        <v>9</v>
      </c>
      <c r="N169" s="29">
        <v>9</v>
      </c>
      <c r="O169" s="29">
        <v>9</v>
      </c>
      <c r="P169" s="29">
        <v>9</v>
      </c>
      <c r="Q169" s="29">
        <v>9</v>
      </c>
      <c r="R169" s="29">
        <v>5</v>
      </c>
      <c r="S169" s="29">
        <v>9</v>
      </c>
      <c r="T169" s="29">
        <v>5</v>
      </c>
      <c r="U169" s="29">
        <v>9</v>
      </c>
      <c r="V169" s="29">
        <v>9</v>
      </c>
      <c r="W169" s="29">
        <v>400</v>
      </c>
      <c r="X169" s="29" t="s">
        <v>232</v>
      </c>
      <c r="Y169" s="29" t="s">
        <v>232</v>
      </c>
      <c r="Z169" s="29" t="s">
        <v>232</v>
      </c>
      <c r="AA169" s="29" t="s">
        <v>232</v>
      </c>
      <c r="AB169" s="29">
        <v>5</v>
      </c>
      <c r="AC169" s="29" t="s">
        <v>232</v>
      </c>
      <c r="AD169" s="29" t="s">
        <v>232</v>
      </c>
      <c r="AE169" s="29" t="s">
        <v>232</v>
      </c>
      <c r="AF169" s="29" t="s">
        <v>232</v>
      </c>
      <c r="AG169" s="29">
        <v>-500</v>
      </c>
      <c r="AH169" s="29" t="s">
        <v>232</v>
      </c>
      <c r="AI169" s="29">
        <v>500</v>
      </c>
      <c r="AJ169" s="29" t="s">
        <v>232</v>
      </c>
      <c r="AK169" s="29" t="s">
        <v>232</v>
      </c>
      <c r="AL169" s="29">
        <v>-100</v>
      </c>
      <c r="AM169" s="29" t="s">
        <v>232</v>
      </c>
      <c r="AN169" s="29">
        <v>100</v>
      </c>
      <c r="AO169" s="29" t="s">
        <v>232</v>
      </c>
      <c r="AP169" s="29" t="s">
        <v>232</v>
      </c>
    </row>
    <row r="170" spans="1:42" ht="63.75" thickBot="1" x14ac:dyDescent="0.3">
      <c r="A170" s="27">
        <v>283</v>
      </c>
      <c r="B170" s="28" t="s">
        <v>436</v>
      </c>
      <c r="C170" s="29">
        <v>1.22</v>
      </c>
      <c r="D170" s="29">
        <v>1.2</v>
      </c>
      <c r="E170" s="29">
        <v>2.6</v>
      </c>
      <c r="F170" s="29">
        <v>2.6</v>
      </c>
      <c r="G170" s="29">
        <v>2.6</v>
      </c>
      <c r="H170" s="29">
        <v>11.6</v>
      </c>
      <c r="I170" s="29">
        <v>10.8</v>
      </c>
      <c r="J170" s="29">
        <v>3.46</v>
      </c>
      <c r="K170" s="29">
        <v>3.46</v>
      </c>
      <c r="L170" s="29">
        <v>3.46</v>
      </c>
      <c r="M170" s="29">
        <v>5</v>
      </c>
      <c r="N170" s="29">
        <v>9</v>
      </c>
      <c r="O170" s="29">
        <v>9</v>
      </c>
      <c r="P170" s="29">
        <v>9</v>
      </c>
      <c r="Q170" s="29">
        <v>9</v>
      </c>
      <c r="R170" s="29">
        <v>6</v>
      </c>
      <c r="S170" s="29">
        <v>9</v>
      </c>
      <c r="T170" s="29">
        <v>9</v>
      </c>
      <c r="U170" s="29">
        <v>9</v>
      </c>
      <c r="V170" s="29">
        <v>9</v>
      </c>
      <c r="W170" s="29">
        <v>70</v>
      </c>
      <c r="X170" s="29" t="s">
        <v>232</v>
      </c>
      <c r="Y170" s="29" t="s">
        <v>232</v>
      </c>
      <c r="Z170" s="29" t="s">
        <v>232</v>
      </c>
      <c r="AA170" s="29" t="s">
        <v>232</v>
      </c>
      <c r="AB170" s="29">
        <v>5</v>
      </c>
      <c r="AC170" s="29" t="s">
        <v>232</v>
      </c>
      <c r="AD170" s="29" t="s">
        <v>232</v>
      </c>
      <c r="AE170" s="29" t="s">
        <v>232</v>
      </c>
      <c r="AF170" s="29" t="s">
        <v>232</v>
      </c>
      <c r="AG170" s="29" t="s">
        <v>232</v>
      </c>
      <c r="AH170" s="29" t="s">
        <v>232</v>
      </c>
      <c r="AI170" s="29" t="s">
        <v>232</v>
      </c>
      <c r="AJ170" s="29" t="s">
        <v>232</v>
      </c>
      <c r="AK170" s="29" t="s">
        <v>232</v>
      </c>
      <c r="AL170" s="29" t="s">
        <v>232</v>
      </c>
      <c r="AM170" s="29" t="s">
        <v>232</v>
      </c>
      <c r="AN170" s="29" t="s">
        <v>232</v>
      </c>
      <c r="AO170" s="29" t="s">
        <v>232</v>
      </c>
      <c r="AP170" s="29" t="s">
        <v>232</v>
      </c>
    </row>
    <row r="171" spans="1:42" ht="32.25" thickBot="1" x14ac:dyDescent="0.3">
      <c r="A171" s="27">
        <v>306</v>
      </c>
      <c r="B171" s="28" t="s">
        <v>426</v>
      </c>
      <c r="C171" s="29">
        <v>11.6</v>
      </c>
      <c r="D171" s="29">
        <v>11.4</v>
      </c>
      <c r="E171" s="29">
        <v>2.6</v>
      </c>
      <c r="F171" s="29">
        <v>2.6</v>
      </c>
      <c r="G171" s="29">
        <v>2.6</v>
      </c>
      <c r="H171" s="29">
        <v>12.8</v>
      </c>
      <c r="I171" s="29">
        <v>12.6</v>
      </c>
      <c r="J171" s="29">
        <v>3.46</v>
      </c>
      <c r="K171" s="29">
        <v>3.46</v>
      </c>
      <c r="L171" s="29">
        <v>3.46</v>
      </c>
      <c r="M171" s="29">
        <v>9</v>
      </c>
      <c r="N171" s="29">
        <v>9</v>
      </c>
      <c r="O171" s="29">
        <v>9</v>
      </c>
      <c r="P171" s="29">
        <v>9</v>
      </c>
      <c r="Q171" s="29">
        <v>9</v>
      </c>
      <c r="R171" s="29">
        <v>5</v>
      </c>
      <c r="S171" s="29">
        <v>9</v>
      </c>
      <c r="T171" s="29">
        <v>5</v>
      </c>
      <c r="U171" s="29">
        <v>9</v>
      </c>
      <c r="V171" s="29">
        <v>9</v>
      </c>
      <c r="W171" s="29">
        <v>400</v>
      </c>
      <c r="X171" s="29" t="s">
        <v>232</v>
      </c>
      <c r="Y171" s="29" t="s">
        <v>232</v>
      </c>
      <c r="Z171" s="29" t="s">
        <v>232</v>
      </c>
      <c r="AA171" s="29" t="s">
        <v>232</v>
      </c>
      <c r="AB171" s="29">
        <v>5</v>
      </c>
      <c r="AC171" s="29" t="s">
        <v>232</v>
      </c>
      <c r="AD171" s="29" t="s">
        <v>232</v>
      </c>
      <c r="AE171" s="29" t="s">
        <v>232</v>
      </c>
      <c r="AF171" s="29" t="s">
        <v>232</v>
      </c>
      <c r="AG171" s="29">
        <v>-500</v>
      </c>
      <c r="AH171" s="29" t="s">
        <v>232</v>
      </c>
      <c r="AI171" s="29">
        <v>500</v>
      </c>
      <c r="AJ171" s="29" t="s">
        <v>232</v>
      </c>
      <c r="AK171" s="29" t="s">
        <v>232</v>
      </c>
      <c r="AL171" s="29">
        <v>-100</v>
      </c>
      <c r="AM171" s="29" t="s">
        <v>232</v>
      </c>
      <c r="AN171" s="29">
        <v>100</v>
      </c>
      <c r="AO171" s="29" t="s">
        <v>232</v>
      </c>
      <c r="AP171" s="29" t="s">
        <v>232</v>
      </c>
    </row>
    <row r="172" spans="1:42" ht="63.75" thickBot="1" x14ac:dyDescent="0.3">
      <c r="A172" s="27">
        <v>309</v>
      </c>
      <c r="B172" s="28" t="s">
        <v>437</v>
      </c>
      <c r="C172" s="29">
        <v>1.22</v>
      </c>
      <c r="D172" s="29">
        <v>1.2</v>
      </c>
      <c r="E172" s="29">
        <v>2.6</v>
      </c>
      <c r="F172" s="29">
        <v>2.6</v>
      </c>
      <c r="G172" s="29">
        <v>2.6</v>
      </c>
      <c r="H172" s="29">
        <v>11.6</v>
      </c>
      <c r="I172" s="29">
        <v>10.8</v>
      </c>
      <c r="J172" s="29">
        <v>3.46</v>
      </c>
      <c r="K172" s="29">
        <v>3.46</v>
      </c>
      <c r="L172" s="29">
        <v>3.46</v>
      </c>
      <c r="M172" s="29">
        <v>5</v>
      </c>
      <c r="N172" s="29">
        <v>9</v>
      </c>
      <c r="O172" s="29">
        <v>9</v>
      </c>
      <c r="P172" s="29">
        <v>9</v>
      </c>
      <c r="Q172" s="29">
        <v>9</v>
      </c>
      <c r="R172" s="29">
        <v>6</v>
      </c>
      <c r="S172" s="29">
        <v>9</v>
      </c>
      <c r="T172" s="29">
        <v>9</v>
      </c>
      <c r="U172" s="29">
        <v>9</v>
      </c>
      <c r="V172" s="29">
        <v>9</v>
      </c>
      <c r="W172" s="29">
        <v>70</v>
      </c>
      <c r="X172" s="29" t="s">
        <v>232</v>
      </c>
      <c r="Y172" s="29" t="s">
        <v>232</v>
      </c>
      <c r="Z172" s="29" t="s">
        <v>232</v>
      </c>
      <c r="AA172" s="29" t="s">
        <v>232</v>
      </c>
      <c r="AB172" s="29">
        <v>5</v>
      </c>
      <c r="AC172" s="29" t="s">
        <v>232</v>
      </c>
      <c r="AD172" s="29" t="s">
        <v>232</v>
      </c>
      <c r="AE172" s="29" t="s">
        <v>232</v>
      </c>
      <c r="AF172" s="29" t="s">
        <v>232</v>
      </c>
      <c r="AG172" s="29" t="s">
        <v>232</v>
      </c>
      <c r="AH172" s="29" t="s">
        <v>232</v>
      </c>
      <c r="AI172" s="29" t="s">
        <v>232</v>
      </c>
      <c r="AJ172" s="29" t="s">
        <v>232</v>
      </c>
      <c r="AK172" s="29" t="s">
        <v>232</v>
      </c>
      <c r="AL172" s="29" t="s">
        <v>232</v>
      </c>
      <c r="AM172" s="29" t="s">
        <v>232</v>
      </c>
      <c r="AN172" s="29" t="s">
        <v>232</v>
      </c>
      <c r="AO172" s="29" t="s">
        <v>232</v>
      </c>
      <c r="AP172" s="29" t="s">
        <v>232</v>
      </c>
    </row>
    <row r="173" spans="1:42" ht="32.25" thickBot="1" x14ac:dyDescent="0.3">
      <c r="A173" s="27">
        <v>342</v>
      </c>
      <c r="B173" s="28" t="s">
        <v>389</v>
      </c>
      <c r="C173" s="29">
        <v>11.6</v>
      </c>
      <c r="D173" s="29">
        <v>11.4</v>
      </c>
      <c r="E173" s="29">
        <v>2.6</v>
      </c>
      <c r="F173" s="29">
        <v>2.6</v>
      </c>
      <c r="G173" s="29">
        <v>2.6</v>
      </c>
      <c r="H173" s="29">
        <v>12.8</v>
      </c>
      <c r="I173" s="29">
        <v>12.6</v>
      </c>
      <c r="J173" s="29">
        <v>3.46</v>
      </c>
      <c r="K173" s="29">
        <v>3.46</v>
      </c>
      <c r="L173" s="29">
        <v>3.46</v>
      </c>
      <c r="M173" s="29">
        <v>9</v>
      </c>
      <c r="N173" s="29">
        <v>9</v>
      </c>
      <c r="O173" s="29">
        <v>9</v>
      </c>
      <c r="P173" s="29">
        <v>9</v>
      </c>
      <c r="Q173" s="29">
        <v>9</v>
      </c>
      <c r="R173" s="29">
        <v>5</v>
      </c>
      <c r="S173" s="29">
        <v>9</v>
      </c>
      <c r="T173" s="29">
        <v>5</v>
      </c>
      <c r="U173" s="29">
        <v>9</v>
      </c>
      <c r="V173" s="29">
        <v>9</v>
      </c>
      <c r="W173" s="29">
        <v>400</v>
      </c>
      <c r="X173" s="29" t="s">
        <v>232</v>
      </c>
      <c r="Y173" s="29" t="s">
        <v>232</v>
      </c>
      <c r="Z173" s="29" t="s">
        <v>232</v>
      </c>
      <c r="AA173" s="29" t="s">
        <v>232</v>
      </c>
      <c r="AB173" s="29">
        <v>5</v>
      </c>
      <c r="AC173" s="29" t="s">
        <v>232</v>
      </c>
      <c r="AD173" s="29" t="s">
        <v>232</v>
      </c>
      <c r="AE173" s="29" t="s">
        <v>232</v>
      </c>
      <c r="AF173" s="29" t="s">
        <v>232</v>
      </c>
      <c r="AG173" s="29">
        <v>-500</v>
      </c>
      <c r="AH173" s="29" t="s">
        <v>232</v>
      </c>
      <c r="AI173" s="29">
        <v>500</v>
      </c>
      <c r="AJ173" s="29" t="s">
        <v>232</v>
      </c>
      <c r="AK173" s="29" t="s">
        <v>232</v>
      </c>
      <c r="AL173" s="29">
        <v>-100</v>
      </c>
      <c r="AM173" s="29" t="s">
        <v>232</v>
      </c>
      <c r="AN173" s="29">
        <v>100</v>
      </c>
      <c r="AO173" s="29" t="s">
        <v>232</v>
      </c>
      <c r="AP173" s="29" t="s">
        <v>232</v>
      </c>
    </row>
    <row r="174" spans="1:42" ht="63.75" thickBot="1" x14ac:dyDescent="0.3">
      <c r="A174" s="27">
        <v>345</v>
      </c>
      <c r="B174" s="28" t="s">
        <v>438</v>
      </c>
      <c r="C174" s="29">
        <v>1.22</v>
      </c>
      <c r="D174" s="29">
        <v>1.2</v>
      </c>
      <c r="E174" s="29">
        <v>2.6</v>
      </c>
      <c r="F174" s="29">
        <v>2.6</v>
      </c>
      <c r="G174" s="29">
        <v>2.6</v>
      </c>
      <c r="H174" s="29">
        <v>11.6</v>
      </c>
      <c r="I174" s="29">
        <v>10.8</v>
      </c>
      <c r="J174" s="29">
        <v>3.46</v>
      </c>
      <c r="K174" s="29">
        <v>3.46</v>
      </c>
      <c r="L174" s="29">
        <v>3.46</v>
      </c>
      <c r="M174" s="29">
        <v>5</v>
      </c>
      <c r="N174" s="29">
        <v>9</v>
      </c>
      <c r="O174" s="29">
        <v>9</v>
      </c>
      <c r="P174" s="29">
        <v>9</v>
      </c>
      <c r="Q174" s="29">
        <v>9</v>
      </c>
      <c r="R174" s="29">
        <v>6</v>
      </c>
      <c r="S174" s="29">
        <v>9</v>
      </c>
      <c r="T174" s="29">
        <v>9</v>
      </c>
      <c r="U174" s="29">
        <v>9</v>
      </c>
      <c r="V174" s="29">
        <v>9</v>
      </c>
      <c r="W174" s="29">
        <v>70</v>
      </c>
      <c r="X174" s="29" t="s">
        <v>232</v>
      </c>
      <c r="Y174" s="29" t="s">
        <v>232</v>
      </c>
      <c r="Z174" s="29" t="s">
        <v>232</v>
      </c>
      <c r="AA174" s="29" t="s">
        <v>232</v>
      </c>
      <c r="AB174" s="29">
        <v>5</v>
      </c>
      <c r="AC174" s="29" t="s">
        <v>232</v>
      </c>
      <c r="AD174" s="29" t="s">
        <v>232</v>
      </c>
      <c r="AE174" s="29" t="s">
        <v>232</v>
      </c>
      <c r="AF174" s="29" t="s">
        <v>232</v>
      </c>
      <c r="AG174" s="29" t="s">
        <v>232</v>
      </c>
      <c r="AH174" s="29" t="s">
        <v>232</v>
      </c>
      <c r="AI174" s="29" t="s">
        <v>232</v>
      </c>
      <c r="AJ174" s="29" t="s">
        <v>232</v>
      </c>
      <c r="AK174" s="29" t="s">
        <v>232</v>
      </c>
      <c r="AL174" s="29" t="s">
        <v>232</v>
      </c>
      <c r="AM174" s="29" t="s">
        <v>232</v>
      </c>
      <c r="AN174" s="29" t="s">
        <v>232</v>
      </c>
      <c r="AO174" s="29" t="s">
        <v>232</v>
      </c>
      <c r="AP174" s="29" t="s">
        <v>232</v>
      </c>
    </row>
    <row r="175" spans="1:42" ht="32.25" thickBot="1" x14ac:dyDescent="0.3">
      <c r="A175" s="27">
        <v>368</v>
      </c>
      <c r="B175" s="28" t="s">
        <v>427</v>
      </c>
      <c r="C175" s="29">
        <v>11.6</v>
      </c>
      <c r="D175" s="29">
        <v>11.4</v>
      </c>
      <c r="E175" s="29">
        <v>2.6</v>
      </c>
      <c r="F175" s="29">
        <v>2.6</v>
      </c>
      <c r="G175" s="29">
        <v>2.6</v>
      </c>
      <c r="H175" s="29">
        <v>12.8</v>
      </c>
      <c r="I175" s="29">
        <v>12.6</v>
      </c>
      <c r="J175" s="29">
        <v>3.46</v>
      </c>
      <c r="K175" s="29">
        <v>3.46</v>
      </c>
      <c r="L175" s="29">
        <v>3.46</v>
      </c>
      <c r="M175" s="29">
        <v>9</v>
      </c>
      <c r="N175" s="29">
        <v>9</v>
      </c>
      <c r="O175" s="29">
        <v>9</v>
      </c>
      <c r="P175" s="29">
        <v>9</v>
      </c>
      <c r="Q175" s="29">
        <v>9</v>
      </c>
      <c r="R175" s="29">
        <v>5</v>
      </c>
      <c r="S175" s="29">
        <v>9</v>
      </c>
      <c r="T175" s="29">
        <v>5</v>
      </c>
      <c r="U175" s="29">
        <v>9</v>
      </c>
      <c r="V175" s="29">
        <v>9</v>
      </c>
      <c r="W175" s="29">
        <v>400</v>
      </c>
      <c r="X175" s="29" t="s">
        <v>232</v>
      </c>
      <c r="Y175" s="29" t="s">
        <v>232</v>
      </c>
      <c r="Z175" s="29" t="s">
        <v>232</v>
      </c>
      <c r="AA175" s="29" t="s">
        <v>232</v>
      </c>
      <c r="AB175" s="29">
        <v>5</v>
      </c>
      <c r="AC175" s="29" t="s">
        <v>232</v>
      </c>
      <c r="AD175" s="29" t="s">
        <v>232</v>
      </c>
      <c r="AE175" s="29" t="s">
        <v>232</v>
      </c>
      <c r="AF175" s="29" t="s">
        <v>232</v>
      </c>
      <c r="AG175" s="29">
        <v>-500</v>
      </c>
      <c r="AH175" s="29" t="s">
        <v>232</v>
      </c>
      <c r="AI175" s="29">
        <v>500</v>
      </c>
      <c r="AJ175" s="29" t="s">
        <v>232</v>
      </c>
      <c r="AK175" s="29" t="s">
        <v>232</v>
      </c>
      <c r="AL175" s="29">
        <v>-100</v>
      </c>
      <c r="AM175" s="29" t="s">
        <v>232</v>
      </c>
      <c r="AN175" s="29">
        <v>100</v>
      </c>
      <c r="AO175" s="29" t="s">
        <v>232</v>
      </c>
      <c r="AP175" s="29" t="s">
        <v>232</v>
      </c>
    </row>
    <row r="176" spans="1:42" ht="63.75" thickBot="1" x14ac:dyDescent="0.3">
      <c r="A176" s="27">
        <v>371</v>
      </c>
      <c r="B176" s="28" t="s">
        <v>439</v>
      </c>
      <c r="C176" s="29">
        <v>1.22</v>
      </c>
      <c r="D176" s="29">
        <v>1.2</v>
      </c>
      <c r="E176" s="29">
        <v>2.6</v>
      </c>
      <c r="F176" s="29">
        <v>2.6</v>
      </c>
      <c r="G176" s="29">
        <v>2.6</v>
      </c>
      <c r="H176" s="29">
        <v>11.6</v>
      </c>
      <c r="I176" s="29">
        <v>10.8</v>
      </c>
      <c r="J176" s="29">
        <v>3.46</v>
      </c>
      <c r="K176" s="29">
        <v>3.46</v>
      </c>
      <c r="L176" s="29">
        <v>3.46</v>
      </c>
      <c r="M176" s="29">
        <v>5</v>
      </c>
      <c r="N176" s="29">
        <v>9</v>
      </c>
      <c r="O176" s="29">
        <v>9</v>
      </c>
      <c r="P176" s="29">
        <v>9</v>
      </c>
      <c r="Q176" s="29">
        <v>9</v>
      </c>
      <c r="R176" s="29">
        <v>6</v>
      </c>
      <c r="S176" s="29">
        <v>9</v>
      </c>
      <c r="T176" s="29">
        <v>9</v>
      </c>
      <c r="U176" s="29">
        <v>9</v>
      </c>
      <c r="V176" s="29">
        <v>9</v>
      </c>
      <c r="W176" s="29">
        <v>70</v>
      </c>
      <c r="X176" s="29" t="s">
        <v>232</v>
      </c>
      <c r="Y176" s="29" t="s">
        <v>232</v>
      </c>
      <c r="Z176" s="29" t="s">
        <v>232</v>
      </c>
      <c r="AA176" s="29" t="s">
        <v>232</v>
      </c>
      <c r="AB176" s="29">
        <v>5</v>
      </c>
      <c r="AC176" s="29" t="s">
        <v>232</v>
      </c>
      <c r="AD176" s="29" t="s">
        <v>232</v>
      </c>
      <c r="AE176" s="29" t="s">
        <v>232</v>
      </c>
      <c r="AF176" s="29" t="s">
        <v>232</v>
      </c>
      <c r="AG176" s="29" t="s">
        <v>232</v>
      </c>
      <c r="AH176" s="29" t="s">
        <v>232</v>
      </c>
      <c r="AI176" s="29" t="s">
        <v>232</v>
      </c>
      <c r="AJ176" s="29" t="s">
        <v>232</v>
      </c>
      <c r="AK176" s="29" t="s">
        <v>232</v>
      </c>
      <c r="AL176" s="29" t="s">
        <v>232</v>
      </c>
      <c r="AM176" s="29" t="s">
        <v>232</v>
      </c>
      <c r="AN176" s="29" t="s">
        <v>232</v>
      </c>
      <c r="AO176" s="29" t="s">
        <v>232</v>
      </c>
      <c r="AP176" s="29" t="s">
        <v>232</v>
      </c>
    </row>
    <row r="177" spans="1:42" ht="32.25" thickBot="1" x14ac:dyDescent="0.3">
      <c r="A177" s="27">
        <v>406</v>
      </c>
      <c r="B177" s="28" t="s">
        <v>391</v>
      </c>
      <c r="C177" s="29">
        <v>11.6</v>
      </c>
      <c r="D177" s="29">
        <v>11.4</v>
      </c>
      <c r="E177" s="29">
        <v>2.6</v>
      </c>
      <c r="F177" s="29">
        <v>2.6</v>
      </c>
      <c r="G177" s="29">
        <v>2.6</v>
      </c>
      <c r="H177" s="29">
        <v>12.8</v>
      </c>
      <c r="I177" s="29">
        <v>12.6</v>
      </c>
      <c r="J177" s="29">
        <v>3.46</v>
      </c>
      <c r="K177" s="29">
        <v>3.46</v>
      </c>
      <c r="L177" s="29">
        <v>3.46</v>
      </c>
      <c r="M177" s="29">
        <v>9</v>
      </c>
      <c r="N177" s="29">
        <v>9</v>
      </c>
      <c r="O177" s="29">
        <v>9</v>
      </c>
      <c r="P177" s="29">
        <v>9</v>
      </c>
      <c r="Q177" s="29">
        <v>9</v>
      </c>
      <c r="R177" s="29">
        <v>5</v>
      </c>
      <c r="S177" s="29">
        <v>9</v>
      </c>
      <c r="T177" s="29">
        <v>5</v>
      </c>
      <c r="U177" s="29">
        <v>9</v>
      </c>
      <c r="V177" s="29">
        <v>9</v>
      </c>
      <c r="W177" s="29">
        <v>400</v>
      </c>
      <c r="X177" s="29" t="s">
        <v>232</v>
      </c>
      <c r="Y177" s="29" t="s">
        <v>232</v>
      </c>
      <c r="Z177" s="29" t="s">
        <v>232</v>
      </c>
      <c r="AA177" s="29" t="s">
        <v>232</v>
      </c>
      <c r="AB177" s="29">
        <v>5</v>
      </c>
      <c r="AC177" s="29" t="s">
        <v>232</v>
      </c>
      <c r="AD177" s="29" t="s">
        <v>232</v>
      </c>
      <c r="AE177" s="29" t="s">
        <v>232</v>
      </c>
      <c r="AF177" s="29" t="s">
        <v>232</v>
      </c>
      <c r="AG177" s="29">
        <v>-500</v>
      </c>
      <c r="AH177" s="29" t="s">
        <v>232</v>
      </c>
      <c r="AI177" s="29">
        <v>500</v>
      </c>
      <c r="AJ177" s="29" t="s">
        <v>232</v>
      </c>
      <c r="AK177" s="29" t="s">
        <v>232</v>
      </c>
      <c r="AL177" s="29">
        <v>-100</v>
      </c>
      <c r="AM177" s="29" t="s">
        <v>232</v>
      </c>
      <c r="AN177" s="29">
        <v>100</v>
      </c>
      <c r="AO177" s="29" t="s">
        <v>232</v>
      </c>
      <c r="AP177" s="29" t="s">
        <v>232</v>
      </c>
    </row>
    <row r="178" spans="1:42" ht="48" thickBot="1" x14ac:dyDescent="0.3">
      <c r="A178" s="27">
        <v>409</v>
      </c>
      <c r="B178" s="28" t="s">
        <v>440</v>
      </c>
      <c r="C178" s="29">
        <v>1.22</v>
      </c>
      <c r="D178" s="29">
        <v>1.2</v>
      </c>
      <c r="E178" s="29">
        <v>2.6</v>
      </c>
      <c r="F178" s="29">
        <v>2.6</v>
      </c>
      <c r="G178" s="29">
        <v>2.6</v>
      </c>
      <c r="H178" s="29">
        <v>11.6</v>
      </c>
      <c r="I178" s="29">
        <v>10.8</v>
      </c>
      <c r="J178" s="29">
        <v>3.46</v>
      </c>
      <c r="K178" s="29">
        <v>3.46</v>
      </c>
      <c r="L178" s="29">
        <v>3.46</v>
      </c>
      <c r="M178" s="29">
        <v>5</v>
      </c>
      <c r="N178" s="29">
        <v>9</v>
      </c>
      <c r="O178" s="29">
        <v>9</v>
      </c>
      <c r="P178" s="29">
        <v>9</v>
      </c>
      <c r="Q178" s="29">
        <v>9</v>
      </c>
      <c r="R178" s="29">
        <v>6</v>
      </c>
      <c r="S178" s="29">
        <v>9</v>
      </c>
      <c r="T178" s="29">
        <v>9</v>
      </c>
      <c r="U178" s="29">
        <v>9</v>
      </c>
      <c r="V178" s="29">
        <v>9</v>
      </c>
      <c r="W178" s="29">
        <v>70</v>
      </c>
      <c r="X178" s="29" t="s">
        <v>232</v>
      </c>
      <c r="Y178" s="29" t="s">
        <v>232</v>
      </c>
      <c r="Z178" s="29" t="s">
        <v>232</v>
      </c>
      <c r="AA178" s="29" t="s">
        <v>232</v>
      </c>
      <c r="AB178" s="29">
        <v>5</v>
      </c>
      <c r="AC178" s="29" t="s">
        <v>232</v>
      </c>
      <c r="AD178" s="29" t="s">
        <v>232</v>
      </c>
      <c r="AE178" s="29" t="s">
        <v>232</v>
      </c>
      <c r="AF178" s="29" t="s">
        <v>232</v>
      </c>
      <c r="AG178" s="29" t="s">
        <v>232</v>
      </c>
      <c r="AH178" s="29" t="s">
        <v>232</v>
      </c>
      <c r="AI178" s="29" t="s">
        <v>232</v>
      </c>
      <c r="AJ178" s="29" t="s">
        <v>232</v>
      </c>
      <c r="AK178" s="29" t="s">
        <v>232</v>
      </c>
      <c r="AL178" s="29" t="s">
        <v>232</v>
      </c>
      <c r="AM178" s="29" t="s">
        <v>232</v>
      </c>
      <c r="AN178" s="29" t="s">
        <v>232</v>
      </c>
      <c r="AO178" s="29" t="s">
        <v>232</v>
      </c>
      <c r="AP178" s="29" t="s">
        <v>232</v>
      </c>
    </row>
    <row r="179" spans="1:42" ht="32.25" thickBot="1" x14ac:dyDescent="0.3">
      <c r="A179" s="27">
        <v>432</v>
      </c>
      <c r="B179" s="28" t="s">
        <v>428</v>
      </c>
      <c r="C179" s="29">
        <v>11.6</v>
      </c>
      <c r="D179" s="29">
        <v>11.4</v>
      </c>
      <c r="E179" s="29">
        <v>2.6</v>
      </c>
      <c r="F179" s="29">
        <v>2.6</v>
      </c>
      <c r="G179" s="29">
        <v>2.6</v>
      </c>
      <c r="H179" s="29">
        <v>12.8</v>
      </c>
      <c r="I179" s="29">
        <v>12.6</v>
      </c>
      <c r="J179" s="29">
        <v>3.46</v>
      </c>
      <c r="K179" s="29">
        <v>3.46</v>
      </c>
      <c r="L179" s="29">
        <v>3.46</v>
      </c>
      <c r="M179" s="29">
        <v>9</v>
      </c>
      <c r="N179" s="29">
        <v>9</v>
      </c>
      <c r="O179" s="29">
        <v>9</v>
      </c>
      <c r="P179" s="29">
        <v>9</v>
      </c>
      <c r="Q179" s="29">
        <v>9</v>
      </c>
      <c r="R179" s="29">
        <v>5</v>
      </c>
      <c r="S179" s="29">
        <v>9</v>
      </c>
      <c r="T179" s="29">
        <v>5</v>
      </c>
      <c r="U179" s="29">
        <v>9</v>
      </c>
      <c r="V179" s="29">
        <v>9</v>
      </c>
      <c r="W179" s="29">
        <v>400</v>
      </c>
      <c r="X179" s="29" t="s">
        <v>232</v>
      </c>
      <c r="Y179" s="29" t="s">
        <v>232</v>
      </c>
      <c r="Z179" s="29" t="s">
        <v>232</v>
      </c>
      <c r="AA179" s="29" t="s">
        <v>232</v>
      </c>
      <c r="AB179" s="29">
        <v>5</v>
      </c>
      <c r="AC179" s="29" t="s">
        <v>232</v>
      </c>
      <c r="AD179" s="29" t="s">
        <v>232</v>
      </c>
      <c r="AE179" s="29" t="s">
        <v>232</v>
      </c>
      <c r="AF179" s="29" t="s">
        <v>232</v>
      </c>
      <c r="AG179" s="29">
        <v>-500</v>
      </c>
      <c r="AH179" s="29" t="s">
        <v>232</v>
      </c>
      <c r="AI179" s="29">
        <v>500</v>
      </c>
      <c r="AJ179" s="29" t="s">
        <v>232</v>
      </c>
      <c r="AK179" s="29" t="s">
        <v>232</v>
      </c>
      <c r="AL179" s="29">
        <v>-100</v>
      </c>
      <c r="AM179" s="29" t="s">
        <v>232</v>
      </c>
      <c r="AN179" s="29">
        <v>100</v>
      </c>
      <c r="AO179" s="29" t="s">
        <v>232</v>
      </c>
      <c r="AP179" s="29" t="s">
        <v>232</v>
      </c>
    </row>
    <row r="180" spans="1:42" ht="48" thickBot="1" x14ac:dyDescent="0.3">
      <c r="A180" s="27">
        <v>435</v>
      </c>
      <c r="B180" s="28" t="s">
        <v>441</v>
      </c>
      <c r="C180" s="29">
        <v>1.22</v>
      </c>
      <c r="D180" s="29">
        <v>1.2</v>
      </c>
      <c r="E180" s="29">
        <v>2.6</v>
      </c>
      <c r="F180" s="29">
        <v>2.6</v>
      </c>
      <c r="G180" s="29">
        <v>2.6</v>
      </c>
      <c r="H180" s="29">
        <v>11.6</v>
      </c>
      <c r="I180" s="29">
        <v>10.8</v>
      </c>
      <c r="J180" s="29">
        <v>3.46</v>
      </c>
      <c r="K180" s="29">
        <v>3.46</v>
      </c>
      <c r="L180" s="29">
        <v>3.46</v>
      </c>
      <c r="M180" s="29">
        <v>5</v>
      </c>
      <c r="N180" s="29">
        <v>9</v>
      </c>
      <c r="O180" s="29">
        <v>9</v>
      </c>
      <c r="P180" s="29">
        <v>9</v>
      </c>
      <c r="Q180" s="29">
        <v>9</v>
      </c>
      <c r="R180" s="29">
        <v>6</v>
      </c>
      <c r="S180" s="29">
        <v>9</v>
      </c>
      <c r="T180" s="29">
        <v>9</v>
      </c>
      <c r="U180" s="29">
        <v>9</v>
      </c>
      <c r="V180" s="29">
        <v>9</v>
      </c>
      <c r="W180" s="29">
        <v>70</v>
      </c>
      <c r="X180" s="29" t="s">
        <v>232</v>
      </c>
      <c r="Y180" s="29" t="s">
        <v>232</v>
      </c>
      <c r="Z180" s="29" t="s">
        <v>232</v>
      </c>
      <c r="AA180" s="29" t="s">
        <v>232</v>
      </c>
      <c r="AB180" s="29">
        <v>5</v>
      </c>
      <c r="AC180" s="29" t="s">
        <v>232</v>
      </c>
      <c r="AD180" s="29" t="s">
        <v>232</v>
      </c>
      <c r="AE180" s="29" t="s">
        <v>232</v>
      </c>
      <c r="AF180" s="29" t="s">
        <v>232</v>
      </c>
      <c r="AG180" s="29" t="s">
        <v>232</v>
      </c>
      <c r="AH180" s="29" t="s">
        <v>232</v>
      </c>
      <c r="AI180" s="29" t="s">
        <v>232</v>
      </c>
      <c r="AJ180" s="29" t="s">
        <v>232</v>
      </c>
      <c r="AK180" s="29" t="s">
        <v>232</v>
      </c>
      <c r="AL180" s="29" t="s">
        <v>232</v>
      </c>
      <c r="AM180" s="29" t="s">
        <v>232</v>
      </c>
      <c r="AN180" s="29" t="s">
        <v>232</v>
      </c>
      <c r="AO180" s="29" t="s">
        <v>232</v>
      </c>
      <c r="AP180" s="29" t="s">
        <v>232</v>
      </c>
    </row>
    <row r="181" spans="1:42" ht="32.25" thickBot="1" x14ac:dyDescent="0.3">
      <c r="A181" s="27">
        <v>468</v>
      </c>
      <c r="B181" s="28" t="s">
        <v>393</v>
      </c>
      <c r="C181" s="29">
        <v>11.6</v>
      </c>
      <c r="D181" s="29">
        <v>11.4</v>
      </c>
      <c r="E181" s="29">
        <v>2.6</v>
      </c>
      <c r="F181" s="29">
        <v>2.6</v>
      </c>
      <c r="G181" s="29">
        <v>2.6</v>
      </c>
      <c r="H181" s="29">
        <v>12.8</v>
      </c>
      <c r="I181" s="29">
        <v>12.6</v>
      </c>
      <c r="J181" s="29">
        <v>3.46</v>
      </c>
      <c r="K181" s="29">
        <v>3.46</v>
      </c>
      <c r="L181" s="29">
        <v>3.46</v>
      </c>
      <c r="M181" s="29">
        <v>9</v>
      </c>
      <c r="N181" s="29">
        <v>9</v>
      </c>
      <c r="O181" s="29">
        <v>9</v>
      </c>
      <c r="P181" s="29">
        <v>9</v>
      </c>
      <c r="Q181" s="29">
        <v>9</v>
      </c>
      <c r="R181" s="29">
        <v>5</v>
      </c>
      <c r="S181" s="29">
        <v>9</v>
      </c>
      <c r="T181" s="29">
        <v>5</v>
      </c>
      <c r="U181" s="29">
        <v>9</v>
      </c>
      <c r="V181" s="29">
        <v>9</v>
      </c>
      <c r="W181" s="29">
        <v>400</v>
      </c>
      <c r="X181" s="29" t="s">
        <v>232</v>
      </c>
      <c r="Y181" s="29" t="s">
        <v>232</v>
      </c>
      <c r="Z181" s="29" t="s">
        <v>232</v>
      </c>
      <c r="AA181" s="29" t="s">
        <v>232</v>
      </c>
      <c r="AB181" s="29">
        <v>5</v>
      </c>
      <c r="AC181" s="29" t="s">
        <v>232</v>
      </c>
      <c r="AD181" s="29" t="s">
        <v>232</v>
      </c>
      <c r="AE181" s="29" t="s">
        <v>232</v>
      </c>
      <c r="AF181" s="29" t="s">
        <v>232</v>
      </c>
      <c r="AG181" s="29">
        <v>-500</v>
      </c>
      <c r="AH181" s="29" t="s">
        <v>232</v>
      </c>
      <c r="AI181" s="29">
        <v>500</v>
      </c>
      <c r="AJ181" s="29" t="s">
        <v>232</v>
      </c>
      <c r="AK181" s="29" t="s">
        <v>232</v>
      </c>
      <c r="AL181" s="29">
        <v>-100</v>
      </c>
      <c r="AM181" s="29" t="s">
        <v>232</v>
      </c>
      <c r="AN181" s="29">
        <v>100</v>
      </c>
      <c r="AO181" s="29" t="s">
        <v>232</v>
      </c>
      <c r="AP181" s="29" t="s">
        <v>232</v>
      </c>
    </row>
    <row r="182" spans="1:42" ht="48" thickBot="1" x14ac:dyDescent="0.3">
      <c r="A182" s="27">
        <v>471</v>
      </c>
      <c r="B182" s="28" t="s">
        <v>442</v>
      </c>
      <c r="C182" s="29">
        <v>1.22</v>
      </c>
      <c r="D182" s="29">
        <v>1.2</v>
      </c>
      <c r="E182" s="29">
        <v>2.6</v>
      </c>
      <c r="F182" s="29">
        <v>2.6</v>
      </c>
      <c r="G182" s="29">
        <v>2.6</v>
      </c>
      <c r="H182" s="29">
        <v>11.6</v>
      </c>
      <c r="I182" s="29">
        <v>10.8</v>
      </c>
      <c r="J182" s="29">
        <v>3.46</v>
      </c>
      <c r="K182" s="29">
        <v>3.46</v>
      </c>
      <c r="L182" s="29">
        <v>3.46</v>
      </c>
      <c r="M182" s="29">
        <v>5</v>
      </c>
      <c r="N182" s="29">
        <v>9</v>
      </c>
      <c r="O182" s="29">
        <v>9</v>
      </c>
      <c r="P182" s="29">
        <v>9</v>
      </c>
      <c r="Q182" s="29">
        <v>9</v>
      </c>
      <c r="R182" s="29">
        <v>6</v>
      </c>
      <c r="S182" s="29">
        <v>9</v>
      </c>
      <c r="T182" s="29">
        <v>9</v>
      </c>
      <c r="U182" s="29">
        <v>9</v>
      </c>
      <c r="V182" s="29">
        <v>9</v>
      </c>
      <c r="W182" s="29">
        <v>70</v>
      </c>
      <c r="X182" s="29" t="s">
        <v>232</v>
      </c>
      <c r="Y182" s="29" t="s">
        <v>232</v>
      </c>
      <c r="Z182" s="29" t="s">
        <v>232</v>
      </c>
      <c r="AA182" s="29" t="s">
        <v>232</v>
      </c>
      <c r="AB182" s="29">
        <v>5</v>
      </c>
      <c r="AC182" s="29" t="s">
        <v>232</v>
      </c>
      <c r="AD182" s="29" t="s">
        <v>232</v>
      </c>
      <c r="AE182" s="29" t="s">
        <v>232</v>
      </c>
      <c r="AF182" s="29" t="s">
        <v>232</v>
      </c>
      <c r="AG182" s="29" t="s">
        <v>232</v>
      </c>
      <c r="AH182" s="29" t="s">
        <v>232</v>
      </c>
      <c r="AI182" s="29" t="s">
        <v>232</v>
      </c>
      <c r="AJ182" s="29" t="s">
        <v>232</v>
      </c>
      <c r="AK182" s="29" t="s">
        <v>232</v>
      </c>
      <c r="AL182" s="29" t="s">
        <v>232</v>
      </c>
      <c r="AM182" s="29" t="s">
        <v>232</v>
      </c>
      <c r="AN182" s="29" t="s">
        <v>232</v>
      </c>
      <c r="AO182" s="29" t="s">
        <v>232</v>
      </c>
      <c r="AP182" s="29" t="s">
        <v>232</v>
      </c>
    </row>
    <row r="183" spans="1:42" ht="32.25" thickBot="1" x14ac:dyDescent="0.3">
      <c r="A183" s="27">
        <v>494</v>
      </c>
      <c r="B183" s="28" t="s">
        <v>429</v>
      </c>
      <c r="C183" s="29">
        <v>11.6</v>
      </c>
      <c r="D183" s="29">
        <v>11.4</v>
      </c>
      <c r="E183" s="29">
        <v>2.6</v>
      </c>
      <c r="F183" s="29">
        <v>2.6</v>
      </c>
      <c r="G183" s="29">
        <v>2.6</v>
      </c>
      <c r="H183" s="29">
        <v>12.8</v>
      </c>
      <c r="I183" s="29">
        <v>12.6</v>
      </c>
      <c r="J183" s="29">
        <v>3.46</v>
      </c>
      <c r="K183" s="29">
        <v>3.46</v>
      </c>
      <c r="L183" s="29">
        <v>3.46</v>
      </c>
      <c r="M183" s="29">
        <v>9</v>
      </c>
      <c r="N183" s="29">
        <v>9</v>
      </c>
      <c r="O183" s="29">
        <v>9</v>
      </c>
      <c r="P183" s="29">
        <v>9</v>
      </c>
      <c r="Q183" s="29">
        <v>9</v>
      </c>
      <c r="R183" s="29">
        <v>5</v>
      </c>
      <c r="S183" s="29">
        <v>9</v>
      </c>
      <c r="T183" s="29">
        <v>5</v>
      </c>
      <c r="U183" s="29">
        <v>9</v>
      </c>
      <c r="V183" s="29">
        <v>9</v>
      </c>
      <c r="W183" s="29">
        <v>400</v>
      </c>
      <c r="X183" s="29" t="s">
        <v>232</v>
      </c>
      <c r="Y183" s="29" t="s">
        <v>232</v>
      </c>
      <c r="Z183" s="29" t="s">
        <v>232</v>
      </c>
      <c r="AA183" s="29" t="s">
        <v>232</v>
      </c>
      <c r="AB183" s="29">
        <v>5</v>
      </c>
      <c r="AC183" s="29" t="s">
        <v>232</v>
      </c>
      <c r="AD183" s="29" t="s">
        <v>232</v>
      </c>
      <c r="AE183" s="29" t="s">
        <v>232</v>
      </c>
      <c r="AF183" s="29" t="s">
        <v>232</v>
      </c>
      <c r="AG183" s="29">
        <v>-500</v>
      </c>
      <c r="AH183" s="29" t="s">
        <v>232</v>
      </c>
      <c r="AI183" s="29">
        <v>500</v>
      </c>
      <c r="AJ183" s="29" t="s">
        <v>232</v>
      </c>
      <c r="AK183" s="29" t="s">
        <v>232</v>
      </c>
      <c r="AL183" s="29">
        <v>-100</v>
      </c>
      <c r="AM183" s="29" t="s">
        <v>232</v>
      </c>
      <c r="AN183" s="29">
        <v>100</v>
      </c>
      <c r="AO183" s="29" t="s">
        <v>232</v>
      </c>
      <c r="AP183" s="29" t="s">
        <v>232</v>
      </c>
    </row>
    <row r="184" spans="1:42" ht="48" thickBot="1" x14ac:dyDescent="0.3">
      <c r="A184" s="27">
        <v>497</v>
      </c>
      <c r="B184" s="28" t="s">
        <v>443</v>
      </c>
      <c r="C184" s="29">
        <v>1.22</v>
      </c>
      <c r="D184" s="29">
        <v>1.2</v>
      </c>
      <c r="E184" s="29">
        <v>2.6</v>
      </c>
      <c r="F184" s="29">
        <v>2.6</v>
      </c>
      <c r="G184" s="29">
        <v>2.6</v>
      </c>
      <c r="H184" s="29">
        <v>11.6</v>
      </c>
      <c r="I184" s="29">
        <v>10.8</v>
      </c>
      <c r="J184" s="29">
        <v>3.46</v>
      </c>
      <c r="K184" s="29">
        <v>3.46</v>
      </c>
      <c r="L184" s="29">
        <v>3.46</v>
      </c>
      <c r="M184" s="29">
        <v>5</v>
      </c>
      <c r="N184" s="29">
        <v>9</v>
      </c>
      <c r="O184" s="29">
        <v>9</v>
      </c>
      <c r="P184" s="29">
        <v>9</v>
      </c>
      <c r="Q184" s="29">
        <v>9</v>
      </c>
      <c r="R184" s="29">
        <v>6</v>
      </c>
      <c r="S184" s="29">
        <v>9</v>
      </c>
      <c r="T184" s="29">
        <v>9</v>
      </c>
      <c r="U184" s="29">
        <v>9</v>
      </c>
      <c r="V184" s="29">
        <v>9</v>
      </c>
      <c r="W184" s="29">
        <v>70</v>
      </c>
      <c r="X184" s="29" t="s">
        <v>232</v>
      </c>
      <c r="Y184" s="29" t="s">
        <v>232</v>
      </c>
      <c r="Z184" s="29" t="s">
        <v>232</v>
      </c>
      <c r="AA184" s="29" t="s">
        <v>232</v>
      </c>
      <c r="AB184" s="29">
        <v>5</v>
      </c>
      <c r="AC184" s="29" t="s">
        <v>232</v>
      </c>
      <c r="AD184" s="29" t="s">
        <v>232</v>
      </c>
      <c r="AE184" s="29" t="s">
        <v>232</v>
      </c>
      <c r="AF184" s="29" t="s">
        <v>232</v>
      </c>
      <c r="AG184" s="29" t="s">
        <v>232</v>
      </c>
      <c r="AH184" s="29" t="s">
        <v>232</v>
      </c>
      <c r="AI184" s="29" t="s">
        <v>232</v>
      </c>
      <c r="AJ184" s="29" t="s">
        <v>232</v>
      </c>
      <c r="AK184" s="29" t="s">
        <v>232</v>
      </c>
      <c r="AL184" s="29" t="s">
        <v>232</v>
      </c>
      <c r="AM184" s="29" t="s">
        <v>232</v>
      </c>
      <c r="AN184" s="29" t="s">
        <v>232</v>
      </c>
      <c r="AO184" s="29" t="s">
        <v>232</v>
      </c>
      <c r="AP184" s="29" t="s">
        <v>232</v>
      </c>
    </row>
    <row r="185" spans="1:42" ht="32.25" thickBot="1" x14ac:dyDescent="0.3">
      <c r="A185" s="27">
        <v>530</v>
      </c>
      <c r="B185" s="28" t="s">
        <v>395</v>
      </c>
      <c r="C185" s="29">
        <v>11.6</v>
      </c>
      <c r="D185" s="29">
        <v>11.4</v>
      </c>
      <c r="E185" s="29">
        <v>2.6</v>
      </c>
      <c r="F185" s="29">
        <v>2.6</v>
      </c>
      <c r="G185" s="29">
        <v>2.6</v>
      </c>
      <c r="H185" s="29">
        <v>12.8</v>
      </c>
      <c r="I185" s="29">
        <v>12.6</v>
      </c>
      <c r="J185" s="29">
        <v>3.46</v>
      </c>
      <c r="K185" s="29">
        <v>3.46</v>
      </c>
      <c r="L185" s="29">
        <v>3.46</v>
      </c>
      <c r="M185" s="29">
        <v>9</v>
      </c>
      <c r="N185" s="29">
        <v>9</v>
      </c>
      <c r="O185" s="29">
        <v>9</v>
      </c>
      <c r="P185" s="29">
        <v>9</v>
      </c>
      <c r="Q185" s="29">
        <v>9</v>
      </c>
      <c r="R185" s="29">
        <v>5</v>
      </c>
      <c r="S185" s="29">
        <v>9</v>
      </c>
      <c r="T185" s="29">
        <v>5</v>
      </c>
      <c r="U185" s="29">
        <v>9</v>
      </c>
      <c r="V185" s="29">
        <v>9</v>
      </c>
      <c r="W185" s="29">
        <v>400</v>
      </c>
      <c r="X185" s="29" t="s">
        <v>232</v>
      </c>
      <c r="Y185" s="29" t="s">
        <v>232</v>
      </c>
      <c r="Z185" s="29" t="s">
        <v>232</v>
      </c>
      <c r="AA185" s="29" t="s">
        <v>232</v>
      </c>
      <c r="AB185" s="29">
        <v>5</v>
      </c>
      <c r="AC185" s="29" t="s">
        <v>232</v>
      </c>
      <c r="AD185" s="29" t="s">
        <v>232</v>
      </c>
      <c r="AE185" s="29" t="s">
        <v>232</v>
      </c>
      <c r="AF185" s="29" t="s">
        <v>232</v>
      </c>
      <c r="AG185" s="29">
        <v>-500</v>
      </c>
      <c r="AH185" s="29" t="s">
        <v>232</v>
      </c>
      <c r="AI185" s="29">
        <v>500</v>
      </c>
      <c r="AJ185" s="29" t="s">
        <v>232</v>
      </c>
      <c r="AK185" s="29" t="s">
        <v>232</v>
      </c>
      <c r="AL185" s="29">
        <v>-100</v>
      </c>
      <c r="AM185" s="29" t="s">
        <v>232</v>
      </c>
      <c r="AN185" s="29">
        <v>100</v>
      </c>
      <c r="AO185" s="29" t="s">
        <v>232</v>
      </c>
      <c r="AP185" s="29" t="s">
        <v>232</v>
      </c>
    </row>
    <row r="186" spans="1:42" ht="48" thickBot="1" x14ac:dyDescent="0.3">
      <c r="A186" s="27">
        <v>533</v>
      </c>
      <c r="B186" s="28" t="s">
        <v>444</v>
      </c>
      <c r="C186" s="29">
        <v>1.22</v>
      </c>
      <c r="D186" s="29">
        <v>1.2</v>
      </c>
      <c r="E186" s="29">
        <v>2.6</v>
      </c>
      <c r="F186" s="29">
        <v>2.6</v>
      </c>
      <c r="G186" s="29">
        <v>2.6</v>
      </c>
      <c r="H186" s="29">
        <v>11.6</v>
      </c>
      <c r="I186" s="29">
        <v>10.8</v>
      </c>
      <c r="J186" s="29">
        <v>3.46</v>
      </c>
      <c r="K186" s="29">
        <v>3.46</v>
      </c>
      <c r="L186" s="29">
        <v>3.46</v>
      </c>
      <c r="M186" s="29">
        <v>5</v>
      </c>
      <c r="N186" s="29">
        <v>9</v>
      </c>
      <c r="O186" s="29">
        <v>9</v>
      </c>
      <c r="P186" s="29">
        <v>9</v>
      </c>
      <c r="Q186" s="29">
        <v>9</v>
      </c>
      <c r="R186" s="29">
        <v>6</v>
      </c>
      <c r="S186" s="29">
        <v>9</v>
      </c>
      <c r="T186" s="29">
        <v>9</v>
      </c>
      <c r="U186" s="29">
        <v>9</v>
      </c>
      <c r="V186" s="29">
        <v>9</v>
      </c>
      <c r="W186" s="29">
        <v>70</v>
      </c>
      <c r="X186" s="29" t="s">
        <v>232</v>
      </c>
      <c r="Y186" s="29" t="s">
        <v>232</v>
      </c>
      <c r="Z186" s="29" t="s">
        <v>232</v>
      </c>
      <c r="AA186" s="29" t="s">
        <v>232</v>
      </c>
      <c r="AB186" s="29">
        <v>5</v>
      </c>
      <c r="AC186" s="29" t="s">
        <v>232</v>
      </c>
      <c r="AD186" s="29" t="s">
        <v>232</v>
      </c>
      <c r="AE186" s="29" t="s">
        <v>232</v>
      </c>
      <c r="AF186" s="29" t="s">
        <v>232</v>
      </c>
      <c r="AG186" s="29" t="s">
        <v>232</v>
      </c>
      <c r="AH186" s="29" t="s">
        <v>232</v>
      </c>
      <c r="AI186" s="29" t="s">
        <v>232</v>
      </c>
      <c r="AJ186" s="29" t="s">
        <v>232</v>
      </c>
      <c r="AK186" s="29" t="s">
        <v>232</v>
      </c>
      <c r="AL186" s="29" t="s">
        <v>232</v>
      </c>
      <c r="AM186" s="29" t="s">
        <v>232</v>
      </c>
      <c r="AN186" s="29" t="s">
        <v>232</v>
      </c>
      <c r="AO186" s="29" t="s">
        <v>232</v>
      </c>
      <c r="AP186" s="29" t="s">
        <v>232</v>
      </c>
    </row>
    <row r="187" spans="1:42" ht="32.25" thickBot="1" x14ac:dyDescent="0.3">
      <c r="A187" s="27">
        <v>556</v>
      </c>
      <c r="B187" s="28" t="s">
        <v>430</v>
      </c>
      <c r="C187" s="29">
        <v>11.6</v>
      </c>
      <c r="D187" s="29">
        <v>11.4</v>
      </c>
      <c r="E187" s="29">
        <v>2.6</v>
      </c>
      <c r="F187" s="29">
        <v>2.6</v>
      </c>
      <c r="G187" s="29">
        <v>2.6</v>
      </c>
      <c r="H187" s="29">
        <v>12.8</v>
      </c>
      <c r="I187" s="29">
        <v>12.6</v>
      </c>
      <c r="J187" s="29">
        <v>3.46</v>
      </c>
      <c r="K187" s="29">
        <v>3.46</v>
      </c>
      <c r="L187" s="29">
        <v>3.46</v>
      </c>
      <c r="M187" s="29">
        <v>9</v>
      </c>
      <c r="N187" s="29">
        <v>9</v>
      </c>
      <c r="O187" s="29">
        <v>9</v>
      </c>
      <c r="P187" s="29">
        <v>9</v>
      </c>
      <c r="Q187" s="29">
        <v>9</v>
      </c>
      <c r="R187" s="29">
        <v>5</v>
      </c>
      <c r="S187" s="29">
        <v>9</v>
      </c>
      <c r="T187" s="29">
        <v>5</v>
      </c>
      <c r="U187" s="29">
        <v>9</v>
      </c>
      <c r="V187" s="29">
        <v>9</v>
      </c>
      <c r="W187" s="29">
        <v>400</v>
      </c>
      <c r="X187" s="29" t="s">
        <v>232</v>
      </c>
      <c r="Y187" s="29" t="s">
        <v>232</v>
      </c>
      <c r="Z187" s="29" t="s">
        <v>232</v>
      </c>
      <c r="AA187" s="29" t="s">
        <v>232</v>
      </c>
      <c r="AB187" s="29">
        <v>5</v>
      </c>
      <c r="AC187" s="29" t="s">
        <v>232</v>
      </c>
      <c r="AD187" s="29" t="s">
        <v>232</v>
      </c>
      <c r="AE187" s="29" t="s">
        <v>232</v>
      </c>
      <c r="AF187" s="29" t="s">
        <v>232</v>
      </c>
      <c r="AG187" s="29">
        <v>-500</v>
      </c>
      <c r="AH187" s="29" t="s">
        <v>232</v>
      </c>
      <c r="AI187" s="29">
        <v>500</v>
      </c>
      <c r="AJ187" s="29" t="s">
        <v>232</v>
      </c>
      <c r="AK187" s="29" t="s">
        <v>232</v>
      </c>
      <c r="AL187" s="29">
        <v>-100</v>
      </c>
      <c r="AM187" s="29" t="s">
        <v>232</v>
      </c>
      <c r="AN187" s="29">
        <v>100</v>
      </c>
      <c r="AO187" s="29" t="s">
        <v>232</v>
      </c>
      <c r="AP187" s="29" t="s">
        <v>232</v>
      </c>
    </row>
    <row r="188" spans="1:42" ht="48" thickBot="1" x14ac:dyDescent="0.3">
      <c r="A188" s="27">
        <v>559</v>
      </c>
      <c r="B188" s="28" t="s">
        <v>445</v>
      </c>
      <c r="C188" s="29">
        <v>1.22</v>
      </c>
      <c r="D188" s="29">
        <v>1.2</v>
      </c>
      <c r="E188" s="29">
        <v>2.6</v>
      </c>
      <c r="F188" s="29">
        <v>2.6</v>
      </c>
      <c r="G188" s="29">
        <v>2.6</v>
      </c>
      <c r="H188" s="29">
        <v>11.6</v>
      </c>
      <c r="I188" s="29">
        <v>10.8</v>
      </c>
      <c r="J188" s="29">
        <v>3.46</v>
      </c>
      <c r="K188" s="29">
        <v>3.46</v>
      </c>
      <c r="L188" s="29">
        <v>3.46</v>
      </c>
      <c r="M188" s="29">
        <v>5</v>
      </c>
      <c r="N188" s="29">
        <v>9</v>
      </c>
      <c r="O188" s="29">
        <v>9</v>
      </c>
      <c r="P188" s="29">
        <v>9</v>
      </c>
      <c r="Q188" s="29">
        <v>9</v>
      </c>
      <c r="R188" s="29">
        <v>6</v>
      </c>
      <c r="S188" s="29">
        <v>9</v>
      </c>
      <c r="T188" s="29">
        <v>9</v>
      </c>
      <c r="U188" s="29">
        <v>9</v>
      </c>
      <c r="V188" s="29">
        <v>9</v>
      </c>
      <c r="W188" s="29">
        <v>70</v>
      </c>
      <c r="X188" s="29" t="s">
        <v>232</v>
      </c>
      <c r="Y188" s="29" t="s">
        <v>232</v>
      </c>
      <c r="Z188" s="29" t="s">
        <v>232</v>
      </c>
      <c r="AA188" s="29" t="s">
        <v>232</v>
      </c>
      <c r="AB188" s="29">
        <v>5</v>
      </c>
      <c r="AC188" s="29" t="s">
        <v>232</v>
      </c>
      <c r="AD188" s="29" t="s">
        <v>232</v>
      </c>
      <c r="AE188" s="29" t="s">
        <v>232</v>
      </c>
      <c r="AF188" s="29" t="s">
        <v>232</v>
      </c>
      <c r="AG188" s="29" t="s">
        <v>232</v>
      </c>
      <c r="AH188" s="29" t="s">
        <v>232</v>
      </c>
      <c r="AI188" s="29" t="s">
        <v>232</v>
      </c>
      <c r="AJ188" s="29" t="s">
        <v>232</v>
      </c>
      <c r="AK188" s="29" t="s">
        <v>232</v>
      </c>
      <c r="AL188" s="29" t="s">
        <v>232</v>
      </c>
      <c r="AM188" s="29" t="s">
        <v>232</v>
      </c>
      <c r="AN188" s="29" t="s">
        <v>232</v>
      </c>
      <c r="AO188" s="29" t="s">
        <v>232</v>
      </c>
      <c r="AP188" s="29" t="s">
        <v>232</v>
      </c>
    </row>
    <row r="190" spans="1:42" ht="17.25" thickBot="1" x14ac:dyDescent="0.3">
      <c r="B190" s="32" t="s">
        <v>446</v>
      </c>
    </row>
    <row r="191" spans="1:42" ht="48" thickBot="1" x14ac:dyDescent="0.3">
      <c r="A191" s="25" t="s">
        <v>1</v>
      </c>
      <c r="B191" s="26" t="s">
        <v>335</v>
      </c>
      <c r="C191" s="26" t="s">
        <v>447</v>
      </c>
      <c r="D191" s="26" t="s">
        <v>448</v>
      </c>
      <c r="E191" s="26" t="s">
        <v>449</v>
      </c>
      <c r="F191" s="26" t="s">
        <v>450</v>
      </c>
      <c r="G191" s="26" t="s">
        <v>451</v>
      </c>
      <c r="H191" s="26" t="s">
        <v>452</v>
      </c>
      <c r="I191" s="26" t="s">
        <v>4</v>
      </c>
      <c r="J191" s="26" t="s">
        <v>453</v>
      </c>
      <c r="K191" s="26" t="s">
        <v>454</v>
      </c>
      <c r="L191" s="26" t="s">
        <v>455</v>
      </c>
      <c r="M191" s="26" t="s">
        <v>456</v>
      </c>
      <c r="N191" s="26" t="s">
        <v>457</v>
      </c>
      <c r="O191" s="26" t="s">
        <v>458</v>
      </c>
      <c r="P191" s="26" t="s">
        <v>459</v>
      </c>
      <c r="Q191" s="26" t="s">
        <v>460</v>
      </c>
      <c r="R191" s="26" t="s">
        <v>461</v>
      </c>
      <c r="S191" s="26" t="s">
        <v>462</v>
      </c>
      <c r="T191" s="26" t="s">
        <v>463</v>
      </c>
      <c r="U191" s="26" t="s">
        <v>464</v>
      </c>
      <c r="V191" s="26" t="s">
        <v>377</v>
      </c>
      <c r="W191" s="26" t="s">
        <v>378</v>
      </c>
      <c r="X191" s="26" t="s">
        <v>379</v>
      </c>
      <c r="Y191" s="26" t="s">
        <v>380</v>
      </c>
      <c r="Z191" s="26" t="s">
        <v>381</v>
      </c>
    </row>
    <row r="192" spans="1:42" ht="32.25" thickBot="1" x14ac:dyDescent="0.3">
      <c r="A192" s="27">
        <v>153</v>
      </c>
      <c r="B192" s="28" t="s">
        <v>465</v>
      </c>
      <c r="C192" s="29">
        <v>120</v>
      </c>
      <c r="D192" s="29">
        <v>120</v>
      </c>
      <c r="E192" s="29" t="s">
        <v>232</v>
      </c>
      <c r="F192" s="29" t="s">
        <v>232</v>
      </c>
      <c r="G192" s="29" t="s">
        <v>232</v>
      </c>
      <c r="H192" s="29">
        <v>0</v>
      </c>
      <c r="I192" s="29">
        <v>90</v>
      </c>
      <c r="J192" s="29">
        <v>47</v>
      </c>
      <c r="K192" s="29" t="s">
        <v>232</v>
      </c>
      <c r="L192" s="29">
        <v>11.6</v>
      </c>
      <c r="M192" s="29" t="s">
        <v>232</v>
      </c>
      <c r="N192" s="29">
        <v>2.4</v>
      </c>
      <c r="O192" s="29">
        <v>2.4</v>
      </c>
      <c r="P192" s="29">
        <v>0.4</v>
      </c>
      <c r="Q192" s="29">
        <v>12.4</v>
      </c>
      <c r="R192" s="29">
        <v>0.4</v>
      </c>
      <c r="S192" s="29">
        <v>3.46</v>
      </c>
      <c r="T192" s="29">
        <v>3.46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</row>
    <row r="193" spans="1:26" ht="48" thickBot="1" x14ac:dyDescent="0.3">
      <c r="A193" s="27">
        <v>154</v>
      </c>
      <c r="B193" s="28" t="s">
        <v>466</v>
      </c>
      <c r="C193" s="29">
        <v>120</v>
      </c>
      <c r="D193" s="29">
        <v>120</v>
      </c>
      <c r="E193" s="29" t="s">
        <v>232</v>
      </c>
      <c r="F193" s="29" t="s">
        <v>232</v>
      </c>
      <c r="G193" s="29" t="s">
        <v>232</v>
      </c>
      <c r="H193" s="29">
        <v>0</v>
      </c>
      <c r="I193" s="29">
        <v>90</v>
      </c>
      <c r="J193" s="29">
        <v>47</v>
      </c>
      <c r="K193" s="29" t="s">
        <v>232</v>
      </c>
      <c r="L193" s="29">
        <v>11.6</v>
      </c>
      <c r="M193" s="29" t="s">
        <v>232</v>
      </c>
      <c r="N193" s="29">
        <v>2.4</v>
      </c>
      <c r="O193" s="29">
        <v>2.4</v>
      </c>
      <c r="P193" s="29">
        <v>0.4</v>
      </c>
      <c r="Q193" s="29">
        <v>12.4</v>
      </c>
      <c r="R193" s="29">
        <v>0.4</v>
      </c>
      <c r="S193" s="29">
        <v>3.46</v>
      </c>
      <c r="T193" s="29">
        <v>3.46</v>
      </c>
      <c r="U193" s="29">
        <v>1</v>
      </c>
      <c r="V193" s="29">
        <v>1</v>
      </c>
      <c r="W193" s="29">
        <v>2.5</v>
      </c>
      <c r="X193" s="29">
        <v>0</v>
      </c>
      <c r="Y193" s="29">
        <v>0</v>
      </c>
      <c r="Z193" s="29">
        <v>0</v>
      </c>
    </row>
    <row r="194" spans="1:26" ht="48" thickBot="1" x14ac:dyDescent="0.3">
      <c r="A194" s="27">
        <v>155</v>
      </c>
      <c r="B194" s="28" t="s">
        <v>467</v>
      </c>
      <c r="C194" s="29">
        <v>120</v>
      </c>
      <c r="D194" s="29">
        <v>120</v>
      </c>
      <c r="E194" s="29" t="s">
        <v>232</v>
      </c>
      <c r="F194" s="29" t="s">
        <v>232</v>
      </c>
      <c r="G194" s="29" t="s">
        <v>232</v>
      </c>
      <c r="H194" s="29">
        <v>0</v>
      </c>
      <c r="I194" s="29">
        <v>90</v>
      </c>
      <c r="J194" s="29">
        <v>47</v>
      </c>
      <c r="K194" s="29" t="s">
        <v>232</v>
      </c>
      <c r="L194" s="29">
        <v>11.6</v>
      </c>
      <c r="M194" s="29" t="s">
        <v>232</v>
      </c>
      <c r="N194" s="29">
        <v>2.4</v>
      </c>
      <c r="O194" s="29">
        <v>2.4</v>
      </c>
      <c r="P194" s="29">
        <v>0.4</v>
      </c>
      <c r="Q194" s="29">
        <v>12.4</v>
      </c>
      <c r="R194" s="29">
        <v>0.4</v>
      </c>
      <c r="S194" s="29">
        <v>3.46</v>
      </c>
      <c r="T194" s="29">
        <v>3.46</v>
      </c>
      <c r="U194" s="29">
        <v>1</v>
      </c>
      <c r="V194" s="29">
        <v>1</v>
      </c>
      <c r="W194" s="29">
        <v>0.1</v>
      </c>
      <c r="X194" s="29">
        <v>0</v>
      </c>
      <c r="Y194" s="29">
        <v>0</v>
      </c>
      <c r="Z194" s="29">
        <v>0</v>
      </c>
    </row>
    <row r="195" spans="1:26" ht="32.25" thickBot="1" x14ac:dyDescent="0.3">
      <c r="A195" s="27">
        <v>160</v>
      </c>
      <c r="B195" s="28" t="s">
        <v>465</v>
      </c>
      <c r="C195" s="29">
        <v>120</v>
      </c>
      <c r="D195" s="29">
        <v>120</v>
      </c>
      <c r="E195" s="29" t="s">
        <v>232</v>
      </c>
      <c r="F195" s="29" t="s">
        <v>232</v>
      </c>
      <c r="G195" s="29" t="s">
        <v>232</v>
      </c>
      <c r="H195" s="29">
        <v>0</v>
      </c>
      <c r="I195" s="29">
        <v>90</v>
      </c>
      <c r="J195" s="29">
        <v>47</v>
      </c>
      <c r="K195" s="29">
        <v>12.12</v>
      </c>
      <c r="L195" s="29">
        <v>11.6</v>
      </c>
      <c r="M195" s="29">
        <v>2.4</v>
      </c>
      <c r="N195" s="29">
        <v>2.4</v>
      </c>
      <c r="O195" s="29">
        <v>2.4</v>
      </c>
      <c r="P195" s="29">
        <v>12.35</v>
      </c>
      <c r="Q195" s="29">
        <v>12.4</v>
      </c>
      <c r="R195" s="29">
        <v>3.46</v>
      </c>
      <c r="S195" s="29">
        <v>3.46</v>
      </c>
      <c r="T195" s="29">
        <v>3.46</v>
      </c>
      <c r="U195" s="29">
        <v>0</v>
      </c>
      <c r="V195" s="29">
        <v>0</v>
      </c>
      <c r="W195" s="29">
        <v>0</v>
      </c>
      <c r="X195" s="29">
        <v>0</v>
      </c>
      <c r="Y195" s="29">
        <v>0</v>
      </c>
      <c r="Z195" s="29">
        <v>0</v>
      </c>
    </row>
    <row r="196" spans="1:26" ht="32.25" thickBot="1" x14ac:dyDescent="0.3">
      <c r="A196" s="27">
        <v>165</v>
      </c>
      <c r="B196" s="28" t="s">
        <v>383</v>
      </c>
      <c r="C196" s="29">
        <v>120</v>
      </c>
      <c r="D196" s="29">
        <v>120</v>
      </c>
      <c r="E196" s="29" t="s">
        <v>232</v>
      </c>
      <c r="F196" s="29" t="s">
        <v>232</v>
      </c>
      <c r="G196" s="29" t="s">
        <v>232</v>
      </c>
      <c r="H196" s="29">
        <v>0</v>
      </c>
      <c r="I196" s="29">
        <v>90</v>
      </c>
      <c r="J196" s="29">
        <v>47</v>
      </c>
      <c r="K196" s="29">
        <v>11.8</v>
      </c>
      <c r="L196" s="29">
        <v>11.6</v>
      </c>
      <c r="M196" s="29">
        <v>2.4</v>
      </c>
      <c r="N196" s="29">
        <v>2.4</v>
      </c>
      <c r="O196" s="29">
        <v>2.4</v>
      </c>
      <c r="P196" s="29">
        <v>12.6</v>
      </c>
      <c r="Q196" s="29">
        <v>12.4</v>
      </c>
      <c r="R196" s="29">
        <v>3.46</v>
      </c>
      <c r="S196" s="29">
        <v>3.46</v>
      </c>
      <c r="T196" s="29">
        <v>3.46</v>
      </c>
      <c r="U196" s="29">
        <v>1</v>
      </c>
      <c r="V196" s="29">
        <v>1</v>
      </c>
      <c r="W196" s="29">
        <v>0.1</v>
      </c>
      <c r="X196" s="29">
        <v>0</v>
      </c>
      <c r="Y196" s="29">
        <v>0</v>
      </c>
      <c r="Z196" s="29">
        <v>0</v>
      </c>
    </row>
    <row r="197" spans="1:26" ht="32.25" thickBot="1" x14ac:dyDescent="0.3">
      <c r="A197" s="27">
        <v>166</v>
      </c>
      <c r="B197" s="28" t="s">
        <v>468</v>
      </c>
      <c r="C197" s="29">
        <v>120</v>
      </c>
      <c r="D197" s="29">
        <v>120</v>
      </c>
      <c r="E197" s="29" t="s">
        <v>232</v>
      </c>
      <c r="F197" s="29" t="s">
        <v>232</v>
      </c>
      <c r="G197" s="29" t="s">
        <v>232</v>
      </c>
      <c r="H197" s="29">
        <v>0</v>
      </c>
      <c r="I197" s="29">
        <v>90</v>
      </c>
      <c r="J197" s="29">
        <v>47</v>
      </c>
      <c r="K197" s="29">
        <v>11.8</v>
      </c>
      <c r="L197" s="29">
        <v>11.6</v>
      </c>
      <c r="M197" s="29">
        <v>2.4</v>
      </c>
      <c r="N197" s="29">
        <v>2.4</v>
      </c>
      <c r="O197" s="29">
        <v>2.4</v>
      </c>
      <c r="P197" s="29">
        <v>12.6</v>
      </c>
      <c r="Q197" s="29">
        <v>12.4</v>
      </c>
      <c r="R197" s="29">
        <v>3.46</v>
      </c>
      <c r="S197" s="29">
        <v>3.46</v>
      </c>
      <c r="T197" s="29">
        <v>3.46</v>
      </c>
      <c r="U197" s="29">
        <v>1</v>
      </c>
      <c r="V197" s="29">
        <v>1</v>
      </c>
      <c r="W197" s="29">
        <v>2.5</v>
      </c>
      <c r="X197" s="29">
        <v>0</v>
      </c>
      <c r="Y197" s="29">
        <v>0</v>
      </c>
      <c r="Z197" s="29">
        <v>0</v>
      </c>
    </row>
    <row r="198" spans="1:26" ht="32.25" thickBot="1" x14ac:dyDescent="0.3">
      <c r="A198" s="27">
        <v>189</v>
      </c>
      <c r="B198" s="28" t="s">
        <v>469</v>
      </c>
      <c r="C198" s="29">
        <v>120</v>
      </c>
      <c r="D198" s="29">
        <v>120</v>
      </c>
      <c r="E198" s="29" t="s">
        <v>232</v>
      </c>
      <c r="F198" s="29" t="s">
        <v>232</v>
      </c>
      <c r="G198" s="29" t="s">
        <v>232</v>
      </c>
      <c r="H198" s="29">
        <v>0</v>
      </c>
      <c r="I198" s="29">
        <v>90</v>
      </c>
      <c r="J198" s="29">
        <v>47</v>
      </c>
      <c r="K198" s="29">
        <v>11.8</v>
      </c>
      <c r="L198" s="29">
        <v>11.6</v>
      </c>
      <c r="M198" s="29">
        <v>2.4</v>
      </c>
      <c r="N198" s="29">
        <v>2.4</v>
      </c>
      <c r="O198" s="29">
        <v>2.4</v>
      </c>
      <c r="P198" s="29">
        <v>12.6</v>
      </c>
      <c r="Q198" s="29">
        <v>12.4</v>
      </c>
      <c r="R198" s="29">
        <v>3.46</v>
      </c>
      <c r="S198" s="29">
        <v>3.46</v>
      </c>
      <c r="T198" s="29">
        <v>3.46</v>
      </c>
      <c r="U198" s="29">
        <v>1</v>
      </c>
      <c r="V198" s="29">
        <v>73.8</v>
      </c>
      <c r="W198" s="29">
        <v>0.1</v>
      </c>
      <c r="X198" s="29">
        <v>0</v>
      </c>
      <c r="Y198" s="29">
        <v>0</v>
      </c>
      <c r="Z198" s="29">
        <v>0</v>
      </c>
    </row>
    <row r="199" spans="1:26" ht="48" thickBot="1" x14ac:dyDescent="0.3">
      <c r="A199" s="27">
        <v>194</v>
      </c>
      <c r="B199" s="28" t="s">
        <v>470</v>
      </c>
      <c r="C199" s="29">
        <v>120</v>
      </c>
      <c r="D199" s="29">
        <v>120</v>
      </c>
      <c r="E199" s="29" t="s">
        <v>232</v>
      </c>
      <c r="F199" s="29" t="s">
        <v>232</v>
      </c>
      <c r="G199" s="29" t="s">
        <v>232</v>
      </c>
      <c r="H199" s="29">
        <v>0</v>
      </c>
      <c r="I199" s="29">
        <v>90</v>
      </c>
      <c r="J199" s="29">
        <v>47</v>
      </c>
      <c r="K199" s="29">
        <v>11.8</v>
      </c>
      <c r="L199" s="29">
        <v>11.6</v>
      </c>
      <c r="M199" s="29">
        <v>2.4</v>
      </c>
      <c r="N199" s="29">
        <v>2.4</v>
      </c>
      <c r="O199" s="29">
        <v>2.4</v>
      </c>
      <c r="P199" s="29">
        <v>12.6</v>
      </c>
      <c r="Q199" s="29">
        <v>12.4</v>
      </c>
      <c r="R199" s="29">
        <v>3.46</v>
      </c>
      <c r="S199" s="29">
        <v>3.46</v>
      </c>
      <c r="T199" s="29">
        <v>3.46</v>
      </c>
      <c r="U199" s="29">
        <v>1</v>
      </c>
      <c r="V199" s="29">
        <v>73.8</v>
      </c>
      <c r="W199" s="29">
        <v>0.1</v>
      </c>
      <c r="X199" s="29">
        <v>0</v>
      </c>
      <c r="Y199" s="29">
        <v>0</v>
      </c>
      <c r="Z199" s="29">
        <v>0</v>
      </c>
    </row>
    <row r="200" spans="1:26" ht="32.25" thickBot="1" x14ac:dyDescent="0.3">
      <c r="A200" s="27">
        <v>215</v>
      </c>
      <c r="B200" s="28" t="s">
        <v>471</v>
      </c>
      <c r="C200" s="29">
        <v>120</v>
      </c>
      <c r="D200" s="29">
        <v>120</v>
      </c>
      <c r="E200" s="29" t="s">
        <v>232</v>
      </c>
      <c r="F200" s="29" t="s">
        <v>232</v>
      </c>
      <c r="G200" s="29" t="s">
        <v>232</v>
      </c>
      <c r="H200" s="29">
        <v>0</v>
      </c>
      <c r="I200" s="29">
        <v>100</v>
      </c>
      <c r="J200" s="29">
        <v>60</v>
      </c>
      <c r="K200" s="29" t="s">
        <v>232</v>
      </c>
      <c r="L200" s="29">
        <v>11.6</v>
      </c>
      <c r="M200" s="29" t="s">
        <v>232</v>
      </c>
      <c r="N200" s="29">
        <v>2.4</v>
      </c>
      <c r="O200" s="29">
        <v>2.4</v>
      </c>
      <c r="P200" s="29">
        <v>0.4</v>
      </c>
      <c r="Q200" s="29">
        <v>12.4</v>
      </c>
      <c r="R200" s="29">
        <v>0.4</v>
      </c>
      <c r="S200" s="29">
        <v>3.46</v>
      </c>
      <c r="T200" s="29">
        <v>3.46</v>
      </c>
      <c r="U200" s="29">
        <v>0</v>
      </c>
      <c r="V200" s="29">
        <v>0</v>
      </c>
      <c r="W200" s="29">
        <v>0</v>
      </c>
      <c r="X200" s="29">
        <v>0</v>
      </c>
      <c r="Y200" s="29">
        <v>0</v>
      </c>
      <c r="Z200" s="29">
        <v>0</v>
      </c>
    </row>
    <row r="201" spans="1:26" ht="48" thickBot="1" x14ac:dyDescent="0.3">
      <c r="A201" s="27">
        <v>216</v>
      </c>
      <c r="B201" s="28" t="s">
        <v>472</v>
      </c>
      <c r="C201" s="29">
        <v>120</v>
      </c>
      <c r="D201" s="29">
        <v>120</v>
      </c>
      <c r="E201" s="29" t="s">
        <v>232</v>
      </c>
      <c r="F201" s="29" t="s">
        <v>232</v>
      </c>
      <c r="G201" s="29" t="s">
        <v>232</v>
      </c>
      <c r="H201" s="29">
        <v>0</v>
      </c>
      <c r="I201" s="29">
        <v>100</v>
      </c>
      <c r="J201" s="29">
        <v>60</v>
      </c>
      <c r="K201" s="29" t="s">
        <v>232</v>
      </c>
      <c r="L201" s="29">
        <v>11.6</v>
      </c>
      <c r="M201" s="29" t="s">
        <v>232</v>
      </c>
      <c r="N201" s="29">
        <v>2.4</v>
      </c>
      <c r="O201" s="29">
        <v>2.4</v>
      </c>
      <c r="P201" s="29">
        <v>0.4</v>
      </c>
      <c r="Q201" s="29">
        <v>12.4</v>
      </c>
      <c r="R201" s="29">
        <v>0.4</v>
      </c>
      <c r="S201" s="29">
        <v>3.46</v>
      </c>
      <c r="T201" s="29">
        <v>3.46</v>
      </c>
      <c r="U201" s="29">
        <v>1</v>
      </c>
      <c r="V201" s="29">
        <v>1</v>
      </c>
      <c r="W201" s="29">
        <v>2.5</v>
      </c>
      <c r="X201" s="29">
        <v>0</v>
      </c>
      <c r="Y201" s="29">
        <v>0</v>
      </c>
      <c r="Z201" s="29">
        <v>0</v>
      </c>
    </row>
    <row r="202" spans="1:26" ht="48" thickBot="1" x14ac:dyDescent="0.3">
      <c r="A202" s="27">
        <v>217</v>
      </c>
      <c r="B202" s="28" t="s">
        <v>473</v>
      </c>
      <c r="C202" s="29">
        <v>120</v>
      </c>
      <c r="D202" s="29">
        <v>120</v>
      </c>
      <c r="E202" s="29" t="s">
        <v>232</v>
      </c>
      <c r="F202" s="29" t="s">
        <v>232</v>
      </c>
      <c r="G202" s="29" t="s">
        <v>232</v>
      </c>
      <c r="H202" s="29">
        <v>0</v>
      </c>
      <c r="I202" s="29">
        <v>100</v>
      </c>
      <c r="J202" s="29">
        <v>60</v>
      </c>
      <c r="K202" s="29" t="s">
        <v>232</v>
      </c>
      <c r="L202" s="29">
        <v>11.6</v>
      </c>
      <c r="M202" s="29" t="s">
        <v>232</v>
      </c>
      <c r="N202" s="29">
        <v>2.4</v>
      </c>
      <c r="O202" s="29">
        <v>2.4</v>
      </c>
      <c r="P202" s="29">
        <v>0.4</v>
      </c>
      <c r="Q202" s="29">
        <v>12.4</v>
      </c>
      <c r="R202" s="29">
        <v>0.4</v>
      </c>
      <c r="S202" s="29">
        <v>3.46</v>
      </c>
      <c r="T202" s="29">
        <v>3.46</v>
      </c>
      <c r="U202" s="29">
        <v>1</v>
      </c>
      <c r="V202" s="29">
        <v>1</v>
      </c>
      <c r="W202" s="29">
        <v>0.1</v>
      </c>
      <c r="X202" s="29">
        <v>0</v>
      </c>
      <c r="Y202" s="29">
        <v>0</v>
      </c>
      <c r="Z202" s="29">
        <v>0</v>
      </c>
    </row>
    <row r="203" spans="1:26" ht="32.25" thickBot="1" x14ac:dyDescent="0.3">
      <c r="A203" s="27">
        <v>222</v>
      </c>
      <c r="B203" s="28" t="s">
        <v>471</v>
      </c>
      <c r="C203" s="29">
        <v>120</v>
      </c>
      <c r="D203" s="29">
        <v>120</v>
      </c>
      <c r="E203" s="29" t="s">
        <v>232</v>
      </c>
      <c r="F203" s="29" t="s">
        <v>232</v>
      </c>
      <c r="G203" s="29" t="s">
        <v>232</v>
      </c>
      <c r="H203" s="29">
        <v>0</v>
      </c>
      <c r="I203" s="29">
        <v>100</v>
      </c>
      <c r="J203" s="29">
        <v>60</v>
      </c>
      <c r="K203" s="29">
        <v>12.12</v>
      </c>
      <c r="L203" s="29">
        <v>11.6</v>
      </c>
      <c r="M203" s="29">
        <v>2.4</v>
      </c>
      <c r="N203" s="29">
        <v>2.4</v>
      </c>
      <c r="O203" s="29">
        <v>2.4</v>
      </c>
      <c r="P203" s="29">
        <v>12.35</v>
      </c>
      <c r="Q203" s="29">
        <v>12.4</v>
      </c>
      <c r="R203" s="29">
        <v>3.46</v>
      </c>
      <c r="S203" s="29">
        <v>3.46</v>
      </c>
      <c r="T203" s="29">
        <v>3.46</v>
      </c>
      <c r="U203" s="29">
        <v>0</v>
      </c>
      <c r="V203" s="29">
        <v>0</v>
      </c>
      <c r="W203" s="29">
        <v>0</v>
      </c>
      <c r="X203" s="29">
        <v>0</v>
      </c>
      <c r="Y203" s="29">
        <v>0</v>
      </c>
      <c r="Z203" s="29">
        <v>0</v>
      </c>
    </row>
    <row r="204" spans="1:26" ht="32.25" thickBot="1" x14ac:dyDescent="0.3">
      <c r="A204" s="27">
        <v>227</v>
      </c>
      <c r="B204" s="28" t="s">
        <v>385</v>
      </c>
      <c r="C204" s="29">
        <v>120</v>
      </c>
      <c r="D204" s="29">
        <v>120</v>
      </c>
      <c r="E204" s="29" t="s">
        <v>232</v>
      </c>
      <c r="F204" s="29" t="s">
        <v>232</v>
      </c>
      <c r="G204" s="29" t="s">
        <v>232</v>
      </c>
      <c r="H204" s="29">
        <v>0</v>
      </c>
      <c r="I204" s="29">
        <v>100</v>
      </c>
      <c r="J204" s="29">
        <v>60</v>
      </c>
      <c r="K204" s="29">
        <v>11.8</v>
      </c>
      <c r="L204" s="29">
        <v>11.6</v>
      </c>
      <c r="M204" s="29">
        <v>2.4</v>
      </c>
      <c r="N204" s="29">
        <v>2.4</v>
      </c>
      <c r="O204" s="29">
        <v>2.4</v>
      </c>
      <c r="P204" s="29">
        <v>12.6</v>
      </c>
      <c r="Q204" s="29">
        <v>12.4</v>
      </c>
      <c r="R204" s="29">
        <v>3.46</v>
      </c>
      <c r="S204" s="29">
        <v>3.46</v>
      </c>
      <c r="T204" s="29">
        <v>3.46</v>
      </c>
      <c r="U204" s="29">
        <v>1</v>
      </c>
      <c r="V204" s="29">
        <v>1</v>
      </c>
      <c r="W204" s="29">
        <v>0.1</v>
      </c>
      <c r="X204" s="29">
        <v>0</v>
      </c>
      <c r="Y204" s="29">
        <v>0</v>
      </c>
      <c r="Z204" s="29">
        <v>0</v>
      </c>
    </row>
    <row r="205" spans="1:26" ht="32.25" thickBot="1" x14ac:dyDescent="0.3">
      <c r="A205" s="27">
        <v>228</v>
      </c>
      <c r="B205" s="28" t="s">
        <v>474</v>
      </c>
      <c r="C205" s="29">
        <v>120</v>
      </c>
      <c r="D205" s="29">
        <v>120</v>
      </c>
      <c r="E205" s="29" t="s">
        <v>232</v>
      </c>
      <c r="F205" s="29" t="s">
        <v>232</v>
      </c>
      <c r="G205" s="29" t="s">
        <v>232</v>
      </c>
      <c r="H205" s="29">
        <v>0</v>
      </c>
      <c r="I205" s="29">
        <v>100</v>
      </c>
      <c r="J205" s="29">
        <v>60</v>
      </c>
      <c r="K205" s="29">
        <v>11.8</v>
      </c>
      <c r="L205" s="29">
        <v>11.6</v>
      </c>
      <c r="M205" s="29">
        <v>2.4</v>
      </c>
      <c r="N205" s="29">
        <v>2.4</v>
      </c>
      <c r="O205" s="29">
        <v>2.4</v>
      </c>
      <c r="P205" s="29">
        <v>12.6</v>
      </c>
      <c r="Q205" s="29">
        <v>12.4</v>
      </c>
      <c r="R205" s="29">
        <v>3.46</v>
      </c>
      <c r="S205" s="29">
        <v>3.46</v>
      </c>
      <c r="T205" s="29">
        <v>3.46</v>
      </c>
      <c r="U205" s="29">
        <v>1</v>
      </c>
      <c r="V205" s="29">
        <v>1</v>
      </c>
      <c r="W205" s="29">
        <v>2.5</v>
      </c>
      <c r="X205" s="29">
        <v>0</v>
      </c>
      <c r="Y205" s="29">
        <v>0</v>
      </c>
      <c r="Z205" s="29">
        <v>0</v>
      </c>
    </row>
    <row r="206" spans="1:26" ht="32.25" thickBot="1" x14ac:dyDescent="0.3">
      <c r="A206" s="27">
        <v>251</v>
      </c>
      <c r="B206" s="28" t="s">
        <v>475</v>
      </c>
      <c r="C206" s="29">
        <v>120</v>
      </c>
      <c r="D206" s="29">
        <v>120</v>
      </c>
      <c r="E206" s="29" t="s">
        <v>232</v>
      </c>
      <c r="F206" s="29" t="s">
        <v>232</v>
      </c>
      <c r="G206" s="29" t="s">
        <v>232</v>
      </c>
      <c r="H206" s="29">
        <v>0</v>
      </c>
      <c r="I206" s="29">
        <v>100</v>
      </c>
      <c r="J206" s="29">
        <v>60</v>
      </c>
      <c r="K206" s="29">
        <v>11.8</v>
      </c>
      <c r="L206" s="29">
        <v>11.6</v>
      </c>
      <c r="M206" s="29">
        <v>2.4</v>
      </c>
      <c r="N206" s="29">
        <v>2.4</v>
      </c>
      <c r="O206" s="29">
        <v>2.4</v>
      </c>
      <c r="P206" s="29">
        <v>12.6</v>
      </c>
      <c r="Q206" s="29">
        <v>12.4</v>
      </c>
      <c r="R206" s="29">
        <v>3.46</v>
      </c>
      <c r="S206" s="29">
        <v>3.46</v>
      </c>
      <c r="T206" s="29">
        <v>3.46</v>
      </c>
      <c r="U206" s="29">
        <v>1</v>
      </c>
      <c r="V206" s="29">
        <v>82</v>
      </c>
      <c r="W206" s="29">
        <v>0.1</v>
      </c>
      <c r="X206" s="29">
        <v>0</v>
      </c>
      <c r="Y206" s="29">
        <v>0</v>
      </c>
      <c r="Z206" s="29">
        <v>0</v>
      </c>
    </row>
    <row r="207" spans="1:26" ht="32.25" thickBot="1" x14ac:dyDescent="0.3">
      <c r="A207" s="27">
        <v>256</v>
      </c>
      <c r="B207" s="28" t="s">
        <v>414</v>
      </c>
      <c r="C207" s="29">
        <v>120</v>
      </c>
      <c r="D207" s="29">
        <v>120</v>
      </c>
      <c r="E207" s="29" t="s">
        <v>232</v>
      </c>
      <c r="F207" s="29" t="s">
        <v>232</v>
      </c>
      <c r="G207" s="29" t="s">
        <v>232</v>
      </c>
      <c r="H207" s="29">
        <v>0</v>
      </c>
      <c r="I207" s="29">
        <v>100</v>
      </c>
      <c r="J207" s="29">
        <v>60</v>
      </c>
      <c r="K207" s="29">
        <v>11.8</v>
      </c>
      <c r="L207" s="29">
        <v>11.6</v>
      </c>
      <c r="M207" s="29">
        <v>2.4</v>
      </c>
      <c r="N207" s="29">
        <v>2.4</v>
      </c>
      <c r="O207" s="29">
        <v>2.4</v>
      </c>
      <c r="P207" s="29">
        <v>12.6</v>
      </c>
      <c r="Q207" s="29">
        <v>12.4</v>
      </c>
      <c r="R207" s="29">
        <v>3.46</v>
      </c>
      <c r="S207" s="29">
        <v>3.46</v>
      </c>
      <c r="T207" s="29">
        <v>3.46</v>
      </c>
      <c r="U207" s="29">
        <v>1</v>
      </c>
      <c r="V207" s="29">
        <v>82</v>
      </c>
      <c r="W207" s="29">
        <v>0.1</v>
      </c>
      <c r="X207" s="29">
        <v>0</v>
      </c>
      <c r="Y207" s="29">
        <v>0</v>
      </c>
      <c r="Z207" s="29">
        <v>0</v>
      </c>
    </row>
    <row r="208" spans="1:26" ht="32.25" thickBot="1" x14ac:dyDescent="0.3">
      <c r="A208" s="27">
        <v>277</v>
      </c>
      <c r="B208" s="28" t="s">
        <v>476</v>
      </c>
      <c r="C208" s="29">
        <v>120</v>
      </c>
      <c r="D208" s="29">
        <v>120</v>
      </c>
      <c r="E208" s="29" t="s">
        <v>232</v>
      </c>
      <c r="F208" s="29" t="s">
        <v>232</v>
      </c>
      <c r="G208" s="29" t="s">
        <v>232</v>
      </c>
      <c r="H208" s="29">
        <v>0</v>
      </c>
      <c r="I208" s="29">
        <v>180</v>
      </c>
      <c r="J208" s="29">
        <v>47</v>
      </c>
      <c r="K208" s="29" t="s">
        <v>232</v>
      </c>
      <c r="L208" s="29">
        <v>11.6</v>
      </c>
      <c r="M208" s="29" t="s">
        <v>232</v>
      </c>
      <c r="N208" s="29">
        <v>2.4</v>
      </c>
      <c r="O208" s="29">
        <v>2.4</v>
      </c>
      <c r="P208" s="29">
        <v>0.4</v>
      </c>
      <c r="Q208" s="29">
        <v>12.4</v>
      </c>
      <c r="R208" s="29">
        <v>0.4</v>
      </c>
      <c r="S208" s="29">
        <v>3.46</v>
      </c>
      <c r="T208" s="29">
        <v>3.46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</row>
    <row r="209" spans="1:26" ht="48" thickBot="1" x14ac:dyDescent="0.3">
      <c r="A209" s="27">
        <v>278</v>
      </c>
      <c r="B209" s="28" t="s">
        <v>477</v>
      </c>
      <c r="C209" s="29">
        <v>120</v>
      </c>
      <c r="D209" s="29">
        <v>120</v>
      </c>
      <c r="E209" s="29" t="s">
        <v>232</v>
      </c>
      <c r="F209" s="29" t="s">
        <v>232</v>
      </c>
      <c r="G209" s="29" t="s">
        <v>232</v>
      </c>
      <c r="H209" s="29">
        <v>0</v>
      </c>
      <c r="I209" s="29">
        <v>180</v>
      </c>
      <c r="J209" s="29">
        <v>47</v>
      </c>
      <c r="K209" s="29" t="s">
        <v>232</v>
      </c>
      <c r="L209" s="29">
        <v>11.6</v>
      </c>
      <c r="M209" s="29" t="s">
        <v>232</v>
      </c>
      <c r="N209" s="29">
        <v>2.4</v>
      </c>
      <c r="O209" s="29">
        <v>2.4</v>
      </c>
      <c r="P209" s="29">
        <v>0.4</v>
      </c>
      <c r="Q209" s="29">
        <v>12.4</v>
      </c>
      <c r="R209" s="29">
        <v>0.4</v>
      </c>
      <c r="S209" s="29">
        <v>3.46</v>
      </c>
      <c r="T209" s="29">
        <v>3.46</v>
      </c>
      <c r="U209" s="29">
        <v>1</v>
      </c>
      <c r="V209" s="29">
        <v>1</v>
      </c>
      <c r="W209" s="29">
        <v>2.5</v>
      </c>
      <c r="X209" s="29">
        <v>0</v>
      </c>
      <c r="Y209" s="29">
        <v>0</v>
      </c>
      <c r="Z209" s="29">
        <v>0</v>
      </c>
    </row>
    <row r="210" spans="1:26" ht="48" thickBot="1" x14ac:dyDescent="0.3">
      <c r="A210" s="27">
        <v>279</v>
      </c>
      <c r="B210" s="28" t="s">
        <v>478</v>
      </c>
      <c r="C210" s="29">
        <v>120</v>
      </c>
      <c r="D210" s="29">
        <v>120</v>
      </c>
      <c r="E210" s="29" t="s">
        <v>232</v>
      </c>
      <c r="F210" s="29" t="s">
        <v>232</v>
      </c>
      <c r="G210" s="29" t="s">
        <v>232</v>
      </c>
      <c r="H210" s="29">
        <v>0</v>
      </c>
      <c r="I210" s="29">
        <v>180</v>
      </c>
      <c r="J210" s="29">
        <v>47</v>
      </c>
      <c r="K210" s="29" t="s">
        <v>232</v>
      </c>
      <c r="L210" s="29">
        <v>11.6</v>
      </c>
      <c r="M210" s="29" t="s">
        <v>232</v>
      </c>
      <c r="N210" s="29">
        <v>2.4</v>
      </c>
      <c r="O210" s="29">
        <v>2.4</v>
      </c>
      <c r="P210" s="29">
        <v>0.4</v>
      </c>
      <c r="Q210" s="29">
        <v>12.4</v>
      </c>
      <c r="R210" s="29">
        <v>0.4</v>
      </c>
      <c r="S210" s="29">
        <v>3.46</v>
      </c>
      <c r="T210" s="29">
        <v>3.46</v>
      </c>
      <c r="U210" s="29">
        <v>1</v>
      </c>
      <c r="V210" s="29">
        <v>1</v>
      </c>
      <c r="W210" s="29">
        <v>0.1</v>
      </c>
      <c r="X210" s="29">
        <v>0</v>
      </c>
      <c r="Y210" s="29">
        <v>0</v>
      </c>
      <c r="Z210" s="29">
        <v>0</v>
      </c>
    </row>
    <row r="211" spans="1:26" ht="32.25" thickBot="1" x14ac:dyDescent="0.3">
      <c r="A211" s="27">
        <v>284</v>
      </c>
      <c r="B211" s="28" t="s">
        <v>476</v>
      </c>
      <c r="C211" s="29">
        <v>120</v>
      </c>
      <c r="D211" s="29">
        <v>120</v>
      </c>
      <c r="E211" s="29" t="s">
        <v>232</v>
      </c>
      <c r="F211" s="29" t="s">
        <v>232</v>
      </c>
      <c r="G211" s="29" t="s">
        <v>232</v>
      </c>
      <c r="H211" s="29">
        <v>0</v>
      </c>
      <c r="I211" s="29">
        <v>180</v>
      </c>
      <c r="J211" s="29">
        <v>47</v>
      </c>
      <c r="K211" s="29">
        <v>12.12</v>
      </c>
      <c r="L211" s="29">
        <v>11.6</v>
      </c>
      <c r="M211" s="29">
        <v>2.4</v>
      </c>
      <c r="N211" s="29">
        <v>2.4</v>
      </c>
      <c r="O211" s="29">
        <v>2.4</v>
      </c>
      <c r="P211" s="29">
        <v>12.35</v>
      </c>
      <c r="Q211" s="29">
        <v>12.4</v>
      </c>
      <c r="R211" s="29">
        <v>3.46</v>
      </c>
      <c r="S211" s="29">
        <v>3.46</v>
      </c>
      <c r="T211" s="29">
        <v>3.46</v>
      </c>
      <c r="U211" s="29"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v>0</v>
      </c>
    </row>
    <row r="212" spans="1:26" ht="32.25" thickBot="1" x14ac:dyDescent="0.3">
      <c r="A212" s="27">
        <v>289</v>
      </c>
      <c r="B212" s="28" t="s">
        <v>387</v>
      </c>
      <c r="C212" s="29">
        <v>120</v>
      </c>
      <c r="D212" s="29">
        <v>120</v>
      </c>
      <c r="E212" s="29" t="s">
        <v>232</v>
      </c>
      <c r="F212" s="29" t="s">
        <v>232</v>
      </c>
      <c r="G212" s="29" t="s">
        <v>232</v>
      </c>
      <c r="H212" s="29">
        <v>0</v>
      </c>
      <c r="I212" s="29">
        <v>180</v>
      </c>
      <c r="J212" s="29">
        <v>47</v>
      </c>
      <c r="K212" s="29">
        <v>11.8</v>
      </c>
      <c r="L212" s="29">
        <v>11.6</v>
      </c>
      <c r="M212" s="29">
        <v>2.4</v>
      </c>
      <c r="N212" s="29">
        <v>2.4</v>
      </c>
      <c r="O212" s="29">
        <v>2.4</v>
      </c>
      <c r="P212" s="29">
        <v>12.6</v>
      </c>
      <c r="Q212" s="29">
        <v>12.4</v>
      </c>
      <c r="R212" s="29">
        <v>3.46</v>
      </c>
      <c r="S212" s="29">
        <v>3.46</v>
      </c>
      <c r="T212" s="29">
        <v>3.46</v>
      </c>
      <c r="U212" s="29">
        <v>1</v>
      </c>
      <c r="V212" s="29">
        <v>1</v>
      </c>
      <c r="W212" s="29">
        <v>0.1</v>
      </c>
      <c r="X212" s="29">
        <v>0</v>
      </c>
      <c r="Y212" s="29">
        <v>0</v>
      </c>
      <c r="Z212" s="29">
        <v>0</v>
      </c>
    </row>
    <row r="213" spans="1:26" ht="32.25" thickBot="1" x14ac:dyDescent="0.3">
      <c r="A213" s="27">
        <v>290</v>
      </c>
      <c r="B213" s="28" t="s">
        <v>479</v>
      </c>
      <c r="C213" s="29">
        <v>120</v>
      </c>
      <c r="D213" s="29">
        <v>120</v>
      </c>
      <c r="E213" s="29" t="s">
        <v>232</v>
      </c>
      <c r="F213" s="29" t="s">
        <v>232</v>
      </c>
      <c r="G213" s="29" t="s">
        <v>232</v>
      </c>
      <c r="H213" s="29">
        <v>0</v>
      </c>
      <c r="I213" s="29">
        <v>180</v>
      </c>
      <c r="J213" s="29">
        <v>47</v>
      </c>
      <c r="K213" s="29">
        <v>11.8</v>
      </c>
      <c r="L213" s="29">
        <v>11.6</v>
      </c>
      <c r="M213" s="29">
        <v>2.4</v>
      </c>
      <c r="N213" s="29">
        <v>2.4</v>
      </c>
      <c r="O213" s="29">
        <v>2.4</v>
      </c>
      <c r="P213" s="29">
        <v>12.6</v>
      </c>
      <c r="Q213" s="29">
        <v>12.4</v>
      </c>
      <c r="R213" s="29">
        <v>3.46</v>
      </c>
      <c r="S213" s="29">
        <v>3.46</v>
      </c>
      <c r="T213" s="29">
        <v>3.46</v>
      </c>
      <c r="U213" s="29">
        <v>1</v>
      </c>
      <c r="V213" s="29">
        <v>1</v>
      </c>
      <c r="W213" s="29">
        <v>2.5</v>
      </c>
      <c r="X213" s="29">
        <v>0</v>
      </c>
      <c r="Y213" s="29">
        <v>0</v>
      </c>
      <c r="Z213" s="29">
        <v>0</v>
      </c>
    </row>
    <row r="214" spans="1:26" ht="32.25" thickBot="1" x14ac:dyDescent="0.3">
      <c r="A214" s="27">
        <v>313</v>
      </c>
      <c r="B214" s="28" t="s">
        <v>480</v>
      </c>
      <c r="C214" s="29">
        <v>120</v>
      </c>
      <c r="D214" s="29">
        <v>120</v>
      </c>
      <c r="E214" s="29" t="s">
        <v>232</v>
      </c>
      <c r="F214" s="29" t="s">
        <v>232</v>
      </c>
      <c r="G214" s="29" t="s">
        <v>232</v>
      </c>
      <c r="H214" s="29">
        <v>0</v>
      </c>
      <c r="I214" s="29">
        <v>180</v>
      </c>
      <c r="J214" s="29">
        <v>47</v>
      </c>
      <c r="K214" s="29">
        <v>11.8</v>
      </c>
      <c r="L214" s="29">
        <v>11.6</v>
      </c>
      <c r="M214" s="29">
        <v>2.4</v>
      </c>
      <c r="N214" s="29">
        <v>2.4</v>
      </c>
      <c r="O214" s="29">
        <v>2.4</v>
      </c>
      <c r="P214" s="29">
        <v>12.6</v>
      </c>
      <c r="Q214" s="29">
        <v>12.4</v>
      </c>
      <c r="R214" s="29">
        <v>3.46</v>
      </c>
      <c r="S214" s="29">
        <v>3.46</v>
      </c>
      <c r="T214" s="29">
        <v>3.46</v>
      </c>
      <c r="U214" s="29">
        <v>1</v>
      </c>
      <c r="V214" s="29">
        <v>104.1</v>
      </c>
      <c r="W214" s="29">
        <v>0.1</v>
      </c>
      <c r="X214" s="29">
        <v>0</v>
      </c>
      <c r="Y214" s="29">
        <v>0</v>
      </c>
      <c r="Z214" s="29">
        <v>0</v>
      </c>
    </row>
    <row r="215" spans="1:26" ht="32.25" thickBot="1" x14ac:dyDescent="0.3">
      <c r="A215" s="27">
        <v>318</v>
      </c>
      <c r="B215" s="28" t="s">
        <v>426</v>
      </c>
      <c r="C215" s="29">
        <v>120</v>
      </c>
      <c r="D215" s="29">
        <v>120</v>
      </c>
      <c r="E215" s="29" t="s">
        <v>232</v>
      </c>
      <c r="F215" s="29" t="s">
        <v>232</v>
      </c>
      <c r="G215" s="29" t="s">
        <v>232</v>
      </c>
      <c r="H215" s="29">
        <v>0</v>
      </c>
      <c r="I215" s="29">
        <v>180</v>
      </c>
      <c r="J215" s="29">
        <v>47</v>
      </c>
      <c r="K215" s="29">
        <v>11.8</v>
      </c>
      <c r="L215" s="29">
        <v>11.6</v>
      </c>
      <c r="M215" s="29">
        <v>2.4</v>
      </c>
      <c r="N215" s="29">
        <v>2.4</v>
      </c>
      <c r="O215" s="29">
        <v>2.4</v>
      </c>
      <c r="P215" s="29">
        <v>12.6</v>
      </c>
      <c r="Q215" s="29">
        <v>12.4</v>
      </c>
      <c r="R215" s="29">
        <v>3.46</v>
      </c>
      <c r="S215" s="29">
        <v>3.46</v>
      </c>
      <c r="T215" s="29">
        <v>3.46</v>
      </c>
      <c r="U215" s="29">
        <v>1</v>
      </c>
      <c r="V215" s="29">
        <v>106.6</v>
      </c>
      <c r="W215" s="29">
        <v>0.1</v>
      </c>
      <c r="X215" s="29">
        <v>0</v>
      </c>
      <c r="Y215" s="29">
        <v>0</v>
      </c>
      <c r="Z215" s="29">
        <v>0</v>
      </c>
    </row>
    <row r="216" spans="1:26" ht="32.25" thickBot="1" x14ac:dyDescent="0.3">
      <c r="A216" s="27">
        <v>339</v>
      </c>
      <c r="B216" s="28" t="s">
        <v>481</v>
      </c>
      <c r="C216" s="29">
        <v>120</v>
      </c>
      <c r="D216" s="29">
        <v>120</v>
      </c>
      <c r="E216" s="29" t="s">
        <v>232</v>
      </c>
      <c r="F216" s="29" t="s">
        <v>232</v>
      </c>
      <c r="G216" s="29" t="s">
        <v>232</v>
      </c>
      <c r="H216" s="29">
        <v>0</v>
      </c>
      <c r="I216" s="29">
        <v>264</v>
      </c>
      <c r="J216" s="29">
        <v>63</v>
      </c>
      <c r="K216" s="29" t="s">
        <v>232</v>
      </c>
      <c r="L216" s="29">
        <v>11.6</v>
      </c>
      <c r="M216" s="29" t="s">
        <v>232</v>
      </c>
      <c r="N216" s="29">
        <v>2.4</v>
      </c>
      <c r="O216" s="29">
        <v>2.4</v>
      </c>
      <c r="P216" s="29">
        <v>0.4</v>
      </c>
      <c r="Q216" s="29">
        <v>12.4</v>
      </c>
      <c r="R216" s="29">
        <v>0.4</v>
      </c>
      <c r="S216" s="29">
        <v>3.46</v>
      </c>
      <c r="T216" s="29">
        <v>3.46</v>
      </c>
      <c r="U216" s="29">
        <v>0</v>
      </c>
      <c r="V216" s="29">
        <v>0</v>
      </c>
      <c r="W216" s="29">
        <v>0</v>
      </c>
      <c r="X216" s="29">
        <v>0</v>
      </c>
      <c r="Y216" s="29">
        <v>0</v>
      </c>
      <c r="Z216" s="29">
        <v>0</v>
      </c>
    </row>
    <row r="217" spans="1:26" ht="48" thickBot="1" x14ac:dyDescent="0.3">
      <c r="A217" s="27">
        <v>340</v>
      </c>
      <c r="B217" s="28" t="s">
        <v>482</v>
      </c>
      <c r="C217" s="29">
        <v>120</v>
      </c>
      <c r="D217" s="29">
        <v>120</v>
      </c>
      <c r="E217" s="29" t="s">
        <v>232</v>
      </c>
      <c r="F217" s="29" t="s">
        <v>232</v>
      </c>
      <c r="G217" s="29" t="s">
        <v>232</v>
      </c>
      <c r="H217" s="29">
        <v>0</v>
      </c>
      <c r="I217" s="29">
        <v>264</v>
      </c>
      <c r="J217" s="29">
        <v>63</v>
      </c>
      <c r="K217" s="29" t="s">
        <v>232</v>
      </c>
      <c r="L217" s="29">
        <v>11.6</v>
      </c>
      <c r="M217" s="29" t="s">
        <v>232</v>
      </c>
      <c r="N217" s="29">
        <v>2.4</v>
      </c>
      <c r="O217" s="29">
        <v>2.4</v>
      </c>
      <c r="P217" s="29">
        <v>0.4</v>
      </c>
      <c r="Q217" s="29">
        <v>12.4</v>
      </c>
      <c r="R217" s="29">
        <v>0.4</v>
      </c>
      <c r="S217" s="29">
        <v>3.46</v>
      </c>
      <c r="T217" s="29">
        <v>3.46</v>
      </c>
      <c r="U217" s="29">
        <v>1</v>
      </c>
      <c r="V217" s="29">
        <v>1</v>
      </c>
      <c r="W217" s="29">
        <v>2.5</v>
      </c>
      <c r="X217" s="29">
        <v>0</v>
      </c>
      <c r="Y217" s="29">
        <v>0</v>
      </c>
      <c r="Z217" s="29">
        <v>0</v>
      </c>
    </row>
    <row r="218" spans="1:26" ht="48" thickBot="1" x14ac:dyDescent="0.3">
      <c r="A218" s="27">
        <v>341</v>
      </c>
      <c r="B218" s="28" t="s">
        <v>483</v>
      </c>
      <c r="C218" s="29">
        <v>120</v>
      </c>
      <c r="D218" s="29">
        <v>120</v>
      </c>
      <c r="E218" s="29" t="s">
        <v>232</v>
      </c>
      <c r="F218" s="29" t="s">
        <v>232</v>
      </c>
      <c r="G218" s="29" t="s">
        <v>232</v>
      </c>
      <c r="H218" s="29">
        <v>0</v>
      </c>
      <c r="I218" s="29">
        <v>264</v>
      </c>
      <c r="J218" s="29">
        <v>63</v>
      </c>
      <c r="K218" s="29" t="s">
        <v>232</v>
      </c>
      <c r="L218" s="29">
        <v>11.6</v>
      </c>
      <c r="M218" s="29" t="s">
        <v>232</v>
      </c>
      <c r="N218" s="29">
        <v>2.4</v>
      </c>
      <c r="O218" s="29">
        <v>2.4</v>
      </c>
      <c r="P218" s="29">
        <v>0.4</v>
      </c>
      <c r="Q218" s="29">
        <v>12.4</v>
      </c>
      <c r="R218" s="29">
        <v>0.4</v>
      </c>
      <c r="S218" s="29">
        <v>3.46</v>
      </c>
      <c r="T218" s="29">
        <v>3.46</v>
      </c>
      <c r="U218" s="29">
        <v>1</v>
      </c>
      <c r="V218" s="29">
        <v>1</v>
      </c>
      <c r="W218" s="29">
        <v>0.1</v>
      </c>
      <c r="X218" s="29">
        <v>0</v>
      </c>
      <c r="Y218" s="29">
        <v>0</v>
      </c>
      <c r="Z218" s="29">
        <v>0</v>
      </c>
    </row>
    <row r="219" spans="1:26" ht="32.25" thickBot="1" x14ac:dyDescent="0.3">
      <c r="A219" s="27">
        <v>346</v>
      </c>
      <c r="B219" s="28" t="s">
        <v>481</v>
      </c>
      <c r="C219" s="29">
        <v>120</v>
      </c>
      <c r="D219" s="29">
        <v>120</v>
      </c>
      <c r="E219" s="29" t="s">
        <v>232</v>
      </c>
      <c r="F219" s="29" t="s">
        <v>232</v>
      </c>
      <c r="G219" s="29" t="s">
        <v>232</v>
      </c>
      <c r="H219" s="29">
        <v>0</v>
      </c>
      <c r="I219" s="29">
        <v>264</v>
      </c>
      <c r="J219" s="29">
        <v>63</v>
      </c>
      <c r="K219" s="29">
        <v>12.12</v>
      </c>
      <c r="L219" s="29">
        <v>11.6</v>
      </c>
      <c r="M219" s="29">
        <v>2.4</v>
      </c>
      <c r="N219" s="29">
        <v>2.4</v>
      </c>
      <c r="O219" s="29">
        <v>2.4</v>
      </c>
      <c r="P219" s="29">
        <v>12.35</v>
      </c>
      <c r="Q219" s="29">
        <v>12.4</v>
      </c>
      <c r="R219" s="29">
        <v>3.46</v>
      </c>
      <c r="S219" s="29">
        <v>3.46</v>
      </c>
      <c r="T219" s="29">
        <v>3.46</v>
      </c>
      <c r="U219" s="29">
        <v>0</v>
      </c>
      <c r="V219" s="29">
        <v>0</v>
      </c>
      <c r="W219" s="29">
        <v>0</v>
      </c>
      <c r="X219" s="29">
        <v>0</v>
      </c>
      <c r="Y219" s="29">
        <v>0</v>
      </c>
      <c r="Z219" s="29">
        <v>0</v>
      </c>
    </row>
    <row r="220" spans="1:26" ht="32.25" thickBot="1" x14ac:dyDescent="0.3">
      <c r="A220" s="27">
        <v>351</v>
      </c>
      <c r="B220" s="28" t="s">
        <v>389</v>
      </c>
      <c r="C220" s="29">
        <v>120</v>
      </c>
      <c r="D220" s="29">
        <v>120</v>
      </c>
      <c r="E220" s="29" t="s">
        <v>232</v>
      </c>
      <c r="F220" s="29" t="s">
        <v>232</v>
      </c>
      <c r="G220" s="29" t="s">
        <v>232</v>
      </c>
      <c r="H220" s="29">
        <v>0</v>
      </c>
      <c r="I220" s="29">
        <v>264</v>
      </c>
      <c r="J220" s="29">
        <v>63</v>
      </c>
      <c r="K220" s="29">
        <v>11.8</v>
      </c>
      <c r="L220" s="29">
        <v>11.6</v>
      </c>
      <c r="M220" s="29">
        <v>2.4</v>
      </c>
      <c r="N220" s="29">
        <v>2.4</v>
      </c>
      <c r="O220" s="29">
        <v>2.4</v>
      </c>
      <c r="P220" s="29">
        <v>12.6</v>
      </c>
      <c r="Q220" s="29">
        <v>12.4</v>
      </c>
      <c r="R220" s="29">
        <v>3.46</v>
      </c>
      <c r="S220" s="29">
        <v>3.46</v>
      </c>
      <c r="T220" s="29">
        <v>3.46</v>
      </c>
      <c r="U220" s="29">
        <v>1</v>
      </c>
      <c r="V220" s="29">
        <v>1</v>
      </c>
      <c r="W220" s="29">
        <v>0.1</v>
      </c>
      <c r="X220" s="29">
        <v>0</v>
      </c>
      <c r="Y220" s="29">
        <v>0</v>
      </c>
      <c r="Z220" s="29">
        <v>0</v>
      </c>
    </row>
    <row r="221" spans="1:26" ht="32.25" thickBot="1" x14ac:dyDescent="0.3">
      <c r="A221" s="27">
        <v>352</v>
      </c>
      <c r="B221" s="28" t="s">
        <v>484</v>
      </c>
      <c r="C221" s="29">
        <v>120</v>
      </c>
      <c r="D221" s="29">
        <v>120</v>
      </c>
      <c r="E221" s="29" t="s">
        <v>232</v>
      </c>
      <c r="F221" s="29" t="s">
        <v>232</v>
      </c>
      <c r="G221" s="29" t="s">
        <v>232</v>
      </c>
      <c r="H221" s="29">
        <v>0</v>
      </c>
      <c r="I221" s="29">
        <v>264</v>
      </c>
      <c r="J221" s="29">
        <v>63</v>
      </c>
      <c r="K221" s="29">
        <v>11.8</v>
      </c>
      <c r="L221" s="29">
        <v>11.6</v>
      </c>
      <c r="M221" s="29">
        <v>2.4</v>
      </c>
      <c r="N221" s="29">
        <v>2.4</v>
      </c>
      <c r="O221" s="29">
        <v>2.4</v>
      </c>
      <c r="P221" s="29">
        <v>12.6</v>
      </c>
      <c r="Q221" s="29">
        <v>12.4</v>
      </c>
      <c r="R221" s="29">
        <v>3.46</v>
      </c>
      <c r="S221" s="29">
        <v>3.46</v>
      </c>
      <c r="T221" s="29">
        <v>3.46</v>
      </c>
      <c r="U221" s="29">
        <v>1</v>
      </c>
      <c r="V221" s="29">
        <v>1</v>
      </c>
      <c r="W221" s="29">
        <v>2.5</v>
      </c>
      <c r="X221" s="29">
        <v>0</v>
      </c>
      <c r="Y221" s="29">
        <v>0</v>
      </c>
      <c r="Z221" s="29">
        <v>0</v>
      </c>
    </row>
    <row r="222" spans="1:26" ht="32.25" thickBot="1" x14ac:dyDescent="0.3">
      <c r="A222" s="27">
        <v>375</v>
      </c>
      <c r="B222" s="28" t="s">
        <v>382</v>
      </c>
      <c r="C222" s="29">
        <v>120</v>
      </c>
      <c r="D222" s="29">
        <v>120</v>
      </c>
      <c r="E222" s="29" t="s">
        <v>232</v>
      </c>
      <c r="F222" s="29" t="s">
        <v>232</v>
      </c>
      <c r="G222" s="29" t="s">
        <v>232</v>
      </c>
      <c r="H222" s="29">
        <v>0</v>
      </c>
      <c r="I222" s="29">
        <v>264</v>
      </c>
      <c r="J222" s="29">
        <v>63</v>
      </c>
      <c r="K222" s="29">
        <v>11.8</v>
      </c>
      <c r="L222" s="29">
        <v>11.6</v>
      </c>
      <c r="M222" s="29">
        <v>2.4</v>
      </c>
      <c r="N222" s="29">
        <v>2.4</v>
      </c>
      <c r="O222" s="29">
        <v>2.4</v>
      </c>
      <c r="P222" s="29">
        <v>12.6</v>
      </c>
      <c r="Q222" s="29">
        <v>12.4</v>
      </c>
      <c r="R222" s="29">
        <v>3.46</v>
      </c>
      <c r="S222" s="29">
        <v>3.46</v>
      </c>
      <c r="T222" s="29">
        <v>3.46</v>
      </c>
      <c r="U222" s="29">
        <v>1</v>
      </c>
      <c r="V222" s="29">
        <v>104.1</v>
      </c>
      <c r="W222" s="29">
        <v>0.1</v>
      </c>
      <c r="X222" s="29">
        <v>0</v>
      </c>
      <c r="Y222" s="29">
        <v>0</v>
      </c>
      <c r="Z222" s="29">
        <v>0</v>
      </c>
    </row>
    <row r="223" spans="1:26" ht="32.25" thickBot="1" x14ac:dyDescent="0.3">
      <c r="A223" s="27">
        <v>380</v>
      </c>
      <c r="B223" s="28" t="s">
        <v>427</v>
      </c>
      <c r="C223" s="29">
        <v>120</v>
      </c>
      <c r="D223" s="29">
        <v>120</v>
      </c>
      <c r="E223" s="29" t="s">
        <v>232</v>
      </c>
      <c r="F223" s="29" t="s">
        <v>232</v>
      </c>
      <c r="G223" s="29" t="s">
        <v>232</v>
      </c>
      <c r="H223" s="29">
        <v>0</v>
      </c>
      <c r="I223" s="29">
        <v>264</v>
      </c>
      <c r="J223" s="29">
        <v>63</v>
      </c>
      <c r="K223" s="29">
        <v>11.8</v>
      </c>
      <c r="L223" s="29">
        <v>11.6</v>
      </c>
      <c r="M223" s="29">
        <v>2.4</v>
      </c>
      <c r="N223" s="29">
        <v>2.4</v>
      </c>
      <c r="O223" s="29">
        <v>2.4</v>
      </c>
      <c r="P223" s="29">
        <v>12.6</v>
      </c>
      <c r="Q223" s="29">
        <v>12.4</v>
      </c>
      <c r="R223" s="29">
        <v>3.46</v>
      </c>
      <c r="S223" s="29">
        <v>3.46</v>
      </c>
      <c r="T223" s="29">
        <v>3.46</v>
      </c>
      <c r="U223" s="29">
        <v>1</v>
      </c>
      <c r="V223" s="29">
        <v>104.1</v>
      </c>
      <c r="W223" s="29">
        <v>2.5</v>
      </c>
      <c r="X223" s="29">
        <v>0</v>
      </c>
      <c r="Y223" s="29">
        <v>0</v>
      </c>
      <c r="Z223" s="29">
        <v>0</v>
      </c>
    </row>
    <row r="224" spans="1:26" ht="32.25" thickBot="1" x14ac:dyDescent="0.3">
      <c r="A224" s="27">
        <v>403</v>
      </c>
      <c r="B224" s="28" t="s">
        <v>485</v>
      </c>
      <c r="C224" s="29">
        <v>120</v>
      </c>
      <c r="D224" s="29">
        <v>120</v>
      </c>
      <c r="E224" s="29" t="s">
        <v>232</v>
      </c>
      <c r="F224" s="29" t="s">
        <v>232</v>
      </c>
      <c r="G224" s="29" t="s">
        <v>232</v>
      </c>
      <c r="H224" s="29">
        <v>1</v>
      </c>
      <c r="I224" s="29">
        <v>164</v>
      </c>
      <c r="J224" s="29">
        <v>30</v>
      </c>
      <c r="K224" s="29" t="s">
        <v>232</v>
      </c>
      <c r="L224" s="29">
        <v>11.6</v>
      </c>
      <c r="M224" s="29" t="s">
        <v>232</v>
      </c>
      <c r="N224" s="29">
        <v>2.4</v>
      </c>
      <c r="O224" s="29">
        <v>2.4</v>
      </c>
      <c r="P224" s="29">
        <v>0.4</v>
      </c>
      <c r="Q224" s="29">
        <v>12.4</v>
      </c>
      <c r="R224" s="29">
        <v>0.4</v>
      </c>
      <c r="S224" s="29">
        <v>3.46</v>
      </c>
      <c r="T224" s="29">
        <v>3.46</v>
      </c>
      <c r="U224" s="29">
        <v>0</v>
      </c>
      <c r="V224" s="29">
        <v>0</v>
      </c>
      <c r="W224" s="29">
        <v>0</v>
      </c>
      <c r="X224" s="29">
        <v>0</v>
      </c>
      <c r="Y224" s="29">
        <v>0</v>
      </c>
      <c r="Z224" s="29">
        <v>0</v>
      </c>
    </row>
    <row r="225" spans="1:26" ht="48" thickBot="1" x14ac:dyDescent="0.3">
      <c r="A225" s="27">
        <v>404</v>
      </c>
      <c r="B225" s="28" t="s">
        <v>486</v>
      </c>
      <c r="C225" s="29">
        <v>120</v>
      </c>
      <c r="D225" s="29">
        <v>120</v>
      </c>
      <c r="E225" s="29" t="s">
        <v>232</v>
      </c>
      <c r="F225" s="29" t="s">
        <v>232</v>
      </c>
      <c r="G225" s="29" t="s">
        <v>232</v>
      </c>
      <c r="H225" s="29">
        <v>1</v>
      </c>
      <c r="I225" s="29">
        <v>164</v>
      </c>
      <c r="J225" s="29">
        <v>30</v>
      </c>
      <c r="K225" s="29" t="s">
        <v>232</v>
      </c>
      <c r="L225" s="29">
        <v>11.6</v>
      </c>
      <c r="M225" s="29" t="s">
        <v>232</v>
      </c>
      <c r="N225" s="29">
        <v>2.4</v>
      </c>
      <c r="O225" s="29">
        <v>2.4</v>
      </c>
      <c r="P225" s="29">
        <v>0.4</v>
      </c>
      <c r="Q225" s="29">
        <v>12.4</v>
      </c>
      <c r="R225" s="29">
        <v>0.4</v>
      </c>
      <c r="S225" s="29">
        <v>3.46</v>
      </c>
      <c r="T225" s="29">
        <v>3.46</v>
      </c>
      <c r="U225" s="29">
        <v>1</v>
      </c>
      <c r="V225" s="29">
        <v>1</v>
      </c>
      <c r="W225" s="29">
        <v>2.5</v>
      </c>
      <c r="X225" s="29">
        <v>0</v>
      </c>
      <c r="Y225" s="29">
        <v>0</v>
      </c>
      <c r="Z225" s="29">
        <v>0</v>
      </c>
    </row>
    <row r="226" spans="1:26" ht="48" thickBot="1" x14ac:dyDescent="0.3">
      <c r="A226" s="27">
        <v>405</v>
      </c>
      <c r="B226" s="28" t="s">
        <v>487</v>
      </c>
      <c r="C226" s="29">
        <v>120</v>
      </c>
      <c r="D226" s="29">
        <v>120</v>
      </c>
      <c r="E226" s="29" t="s">
        <v>232</v>
      </c>
      <c r="F226" s="29" t="s">
        <v>232</v>
      </c>
      <c r="G226" s="29" t="s">
        <v>232</v>
      </c>
      <c r="H226" s="29">
        <v>1</v>
      </c>
      <c r="I226" s="29">
        <v>164</v>
      </c>
      <c r="J226" s="29">
        <v>30</v>
      </c>
      <c r="K226" s="29" t="s">
        <v>232</v>
      </c>
      <c r="L226" s="29">
        <v>11.6</v>
      </c>
      <c r="M226" s="29" t="s">
        <v>232</v>
      </c>
      <c r="N226" s="29">
        <v>2.4</v>
      </c>
      <c r="O226" s="29">
        <v>2.4</v>
      </c>
      <c r="P226" s="29">
        <v>0.4</v>
      </c>
      <c r="Q226" s="29">
        <v>12.4</v>
      </c>
      <c r="R226" s="29">
        <v>0.4</v>
      </c>
      <c r="S226" s="29">
        <v>3.46</v>
      </c>
      <c r="T226" s="29">
        <v>3.46</v>
      </c>
      <c r="U226" s="29">
        <v>1</v>
      </c>
      <c r="V226" s="29">
        <v>1</v>
      </c>
      <c r="W226" s="29">
        <v>0.1</v>
      </c>
      <c r="X226" s="29">
        <v>0</v>
      </c>
      <c r="Y226" s="29">
        <v>0</v>
      </c>
      <c r="Z226" s="29">
        <v>0</v>
      </c>
    </row>
    <row r="227" spans="1:26" ht="32.25" thickBot="1" x14ac:dyDescent="0.3">
      <c r="A227" s="27">
        <v>410</v>
      </c>
      <c r="B227" s="28" t="s">
        <v>485</v>
      </c>
      <c r="C227" s="29">
        <v>120</v>
      </c>
      <c r="D227" s="29">
        <v>120</v>
      </c>
      <c r="E227" s="29" t="s">
        <v>232</v>
      </c>
      <c r="F227" s="29" t="s">
        <v>232</v>
      </c>
      <c r="G227" s="29" t="s">
        <v>232</v>
      </c>
      <c r="H227" s="29">
        <v>1</v>
      </c>
      <c r="I227" s="29">
        <v>164</v>
      </c>
      <c r="J227" s="29">
        <v>30</v>
      </c>
      <c r="K227" s="29">
        <v>12.12</v>
      </c>
      <c r="L227" s="29">
        <v>11.6</v>
      </c>
      <c r="M227" s="29">
        <v>2.4</v>
      </c>
      <c r="N227" s="29">
        <v>2.4</v>
      </c>
      <c r="O227" s="29">
        <v>2.4</v>
      </c>
      <c r="P227" s="29">
        <v>12.35</v>
      </c>
      <c r="Q227" s="29">
        <v>12.4</v>
      </c>
      <c r="R227" s="29">
        <v>3.46</v>
      </c>
      <c r="S227" s="29">
        <v>3.46</v>
      </c>
      <c r="T227" s="29">
        <v>3.46</v>
      </c>
      <c r="U227" s="29">
        <v>0</v>
      </c>
      <c r="V227" s="29">
        <v>0</v>
      </c>
      <c r="W227" s="29">
        <v>0</v>
      </c>
      <c r="X227" s="29">
        <v>0</v>
      </c>
      <c r="Y227" s="29">
        <v>0</v>
      </c>
      <c r="Z227" s="29">
        <v>0</v>
      </c>
    </row>
    <row r="228" spans="1:26" ht="32.25" thickBot="1" x14ac:dyDescent="0.3">
      <c r="A228" s="27">
        <v>415</v>
      </c>
      <c r="B228" s="28" t="s">
        <v>391</v>
      </c>
      <c r="C228" s="29">
        <v>120</v>
      </c>
      <c r="D228" s="29">
        <v>120</v>
      </c>
      <c r="E228" s="29" t="s">
        <v>232</v>
      </c>
      <c r="F228" s="29" t="s">
        <v>232</v>
      </c>
      <c r="G228" s="29" t="s">
        <v>232</v>
      </c>
      <c r="H228" s="29">
        <v>1</v>
      </c>
      <c r="I228" s="29">
        <v>164</v>
      </c>
      <c r="J228" s="29">
        <v>30</v>
      </c>
      <c r="K228" s="29">
        <v>11.8</v>
      </c>
      <c r="L228" s="29">
        <v>11.6</v>
      </c>
      <c r="M228" s="29">
        <v>2.4</v>
      </c>
      <c r="N228" s="29">
        <v>2.4</v>
      </c>
      <c r="O228" s="29">
        <v>2.4</v>
      </c>
      <c r="P228" s="29">
        <v>12.6</v>
      </c>
      <c r="Q228" s="29">
        <v>12.4</v>
      </c>
      <c r="R228" s="29">
        <v>3.46</v>
      </c>
      <c r="S228" s="29">
        <v>3.46</v>
      </c>
      <c r="T228" s="29">
        <v>3.46</v>
      </c>
      <c r="U228" s="29">
        <v>1</v>
      </c>
      <c r="V228" s="29">
        <v>1</v>
      </c>
      <c r="W228" s="29">
        <v>0.1</v>
      </c>
      <c r="X228" s="29">
        <v>0</v>
      </c>
      <c r="Y228" s="29">
        <v>0</v>
      </c>
      <c r="Z228" s="29">
        <v>0</v>
      </c>
    </row>
    <row r="229" spans="1:26" ht="32.25" thickBot="1" x14ac:dyDescent="0.3">
      <c r="A229" s="27">
        <v>416</v>
      </c>
      <c r="B229" s="28" t="s">
        <v>488</v>
      </c>
      <c r="C229" s="29">
        <v>120</v>
      </c>
      <c r="D229" s="29">
        <v>120</v>
      </c>
      <c r="E229" s="29" t="s">
        <v>232</v>
      </c>
      <c r="F229" s="29" t="s">
        <v>232</v>
      </c>
      <c r="G229" s="29" t="s">
        <v>232</v>
      </c>
      <c r="H229" s="29">
        <v>1</v>
      </c>
      <c r="I229" s="29">
        <v>164</v>
      </c>
      <c r="J229" s="29">
        <v>30</v>
      </c>
      <c r="K229" s="29">
        <v>11.8</v>
      </c>
      <c r="L229" s="29">
        <v>11.6</v>
      </c>
      <c r="M229" s="29">
        <v>2.4</v>
      </c>
      <c r="N229" s="29">
        <v>2.4</v>
      </c>
      <c r="O229" s="29">
        <v>2.4</v>
      </c>
      <c r="P229" s="29">
        <v>12.6</v>
      </c>
      <c r="Q229" s="29">
        <v>12.4</v>
      </c>
      <c r="R229" s="29">
        <v>3.46</v>
      </c>
      <c r="S229" s="29">
        <v>3.46</v>
      </c>
      <c r="T229" s="29">
        <v>3.46</v>
      </c>
      <c r="U229" s="29">
        <v>1</v>
      </c>
      <c r="V229" s="29">
        <v>1</v>
      </c>
      <c r="W229" s="29">
        <v>2.5</v>
      </c>
      <c r="X229" s="29">
        <v>0</v>
      </c>
      <c r="Y229" s="29">
        <v>0</v>
      </c>
      <c r="Z229" s="29">
        <v>0</v>
      </c>
    </row>
    <row r="230" spans="1:26" ht="32.25" thickBot="1" x14ac:dyDescent="0.3">
      <c r="A230" s="27">
        <v>439</v>
      </c>
      <c r="B230" s="28" t="s">
        <v>489</v>
      </c>
      <c r="C230" s="29">
        <v>120</v>
      </c>
      <c r="D230" s="29">
        <v>120</v>
      </c>
      <c r="E230" s="29" t="s">
        <v>232</v>
      </c>
      <c r="F230" s="29" t="s">
        <v>232</v>
      </c>
      <c r="G230" s="29" t="s">
        <v>232</v>
      </c>
      <c r="H230" s="29">
        <v>1</v>
      </c>
      <c r="I230" s="29">
        <v>164</v>
      </c>
      <c r="J230" s="29">
        <v>30</v>
      </c>
      <c r="K230" s="29">
        <v>11.8</v>
      </c>
      <c r="L230" s="29">
        <v>11.6</v>
      </c>
      <c r="M230" s="29">
        <v>2.4</v>
      </c>
      <c r="N230" s="29">
        <v>2.4</v>
      </c>
      <c r="O230" s="29">
        <v>2.4</v>
      </c>
      <c r="P230" s="29">
        <v>12.6</v>
      </c>
      <c r="Q230" s="29">
        <v>12.4</v>
      </c>
      <c r="R230" s="29">
        <v>3.46</v>
      </c>
      <c r="S230" s="29">
        <v>3.46</v>
      </c>
      <c r="T230" s="29">
        <v>3.46</v>
      </c>
      <c r="U230" s="29">
        <v>1</v>
      </c>
      <c r="V230" s="29">
        <v>104.1</v>
      </c>
      <c r="W230" s="29">
        <v>0.1</v>
      </c>
      <c r="X230" s="29">
        <v>0</v>
      </c>
      <c r="Y230" s="29">
        <v>0</v>
      </c>
      <c r="Z230" s="29">
        <v>0</v>
      </c>
    </row>
    <row r="231" spans="1:26" ht="32.25" thickBot="1" x14ac:dyDescent="0.3">
      <c r="A231" s="27">
        <v>444</v>
      </c>
      <c r="B231" s="28" t="s">
        <v>428</v>
      </c>
      <c r="C231" s="29">
        <v>120</v>
      </c>
      <c r="D231" s="29">
        <v>120</v>
      </c>
      <c r="E231" s="29" t="s">
        <v>232</v>
      </c>
      <c r="F231" s="29" t="s">
        <v>232</v>
      </c>
      <c r="G231" s="29" t="s">
        <v>232</v>
      </c>
      <c r="H231" s="29">
        <v>1</v>
      </c>
      <c r="I231" s="29">
        <v>164</v>
      </c>
      <c r="J231" s="29">
        <v>30</v>
      </c>
      <c r="K231" s="29">
        <v>11.8</v>
      </c>
      <c r="L231" s="29">
        <v>11.6</v>
      </c>
      <c r="M231" s="29">
        <v>2.4</v>
      </c>
      <c r="N231" s="29">
        <v>2.4</v>
      </c>
      <c r="O231" s="29">
        <v>2.4</v>
      </c>
      <c r="P231" s="29">
        <v>12.6</v>
      </c>
      <c r="Q231" s="29">
        <v>12.4</v>
      </c>
      <c r="R231" s="29">
        <v>3.46</v>
      </c>
      <c r="S231" s="29">
        <v>3.46</v>
      </c>
      <c r="T231" s="29">
        <v>3.46</v>
      </c>
      <c r="U231" s="29">
        <v>1</v>
      </c>
      <c r="V231" s="29">
        <v>106.6</v>
      </c>
      <c r="W231" s="29">
        <v>0.1</v>
      </c>
      <c r="X231" s="29">
        <v>0</v>
      </c>
      <c r="Y231" s="29">
        <v>0</v>
      </c>
      <c r="Z231" s="29">
        <v>0</v>
      </c>
    </row>
    <row r="232" spans="1:26" ht="32.25" thickBot="1" x14ac:dyDescent="0.3">
      <c r="A232" s="27">
        <v>465</v>
      </c>
      <c r="B232" s="28" t="s">
        <v>490</v>
      </c>
      <c r="C232" s="29">
        <v>120</v>
      </c>
      <c r="D232" s="29">
        <v>120</v>
      </c>
      <c r="E232" s="29" t="s">
        <v>232</v>
      </c>
      <c r="F232" s="29" t="s">
        <v>232</v>
      </c>
      <c r="G232" s="29" t="s">
        <v>232</v>
      </c>
      <c r="H232" s="29">
        <v>1</v>
      </c>
      <c r="I232" s="29">
        <v>180</v>
      </c>
      <c r="J232" s="29">
        <v>30</v>
      </c>
      <c r="K232" s="29" t="s">
        <v>232</v>
      </c>
      <c r="L232" s="29">
        <v>11.6</v>
      </c>
      <c r="M232" s="29" t="s">
        <v>232</v>
      </c>
      <c r="N232" s="29">
        <v>2.4</v>
      </c>
      <c r="O232" s="29">
        <v>2.4</v>
      </c>
      <c r="P232" s="29">
        <v>0.4</v>
      </c>
      <c r="Q232" s="29">
        <v>12.4</v>
      </c>
      <c r="R232" s="29">
        <v>0.4</v>
      </c>
      <c r="S232" s="29">
        <v>3.46</v>
      </c>
      <c r="T232" s="29">
        <v>3.46</v>
      </c>
      <c r="U232" s="29">
        <v>0</v>
      </c>
      <c r="V232" s="29">
        <v>0</v>
      </c>
      <c r="W232" s="29">
        <v>0</v>
      </c>
      <c r="X232" s="29">
        <v>0</v>
      </c>
      <c r="Y232" s="29">
        <v>0</v>
      </c>
      <c r="Z232" s="29">
        <v>0</v>
      </c>
    </row>
    <row r="233" spans="1:26" ht="48" thickBot="1" x14ac:dyDescent="0.3">
      <c r="A233" s="27">
        <v>466</v>
      </c>
      <c r="B233" s="28" t="s">
        <v>491</v>
      </c>
      <c r="C233" s="29">
        <v>120</v>
      </c>
      <c r="D233" s="29">
        <v>120</v>
      </c>
      <c r="E233" s="29" t="s">
        <v>232</v>
      </c>
      <c r="F233" s="29" t="s">
        <v>232</v>
      </c>
      <c r="G233" s="29" t="s">
        <v>232</v>
      </c>
      <c r="H233" s="29">
        <v>1</v>
      </c>
      <c r="I233" s="29">
        <v>180</v>
      </c>
      <c r="J233" s="29">
        <v>30</v>
      </c>
      <c r="K233" s="29" t="s">
        <v>232</v>
      </c>
      <c r="L233" s="29">
        <v>11.6</v>
      </c>
      <c r="M233" s="29" t="s">
        <v>232</v>
      </c>
      <c r="N233" s="29">
        <v>2.4</v>
      </c>
      <c r="O233" s="29">
        <v>2.4</v>
      </c>
      <c r="P233" s="29">
        <v>0.4</v>
      </c>
      <c r="Q233" s="29">
        <v>12.4</v>
      </c>
      <c r="R233" s="29">
        <v>0.4</v>
      </c>
      <c r="S233" s="29">
        <v>3.46</v>
      </c>
      <c r="T233" s="29">
        <v>3.46</v>
      </c>
      <c r="U233" s="29">
        <v>1</v>
      </c>
      <c r="V233" s="29">
        <v>1</v>
      </c>
      <c r="W233" s="29">
        <v>2.5</v>
      </c>
      <c r="X233" s="29">
        <v>0</v>
      </c>
      <c r="Y233" s="29">
        <v>0</v>
      </c>
      <c r="Z233" s="29">
        <v>0</v>
      </c>
    </row>
    <row r="234" spans="1:26" ht="48" thickBot="1" x14ac:dyDescent="0.3">
      <c r="A234" s="27">
        <v>467</v>
      </c>
      <c r="B234" s="28" t="s">
        <v>492</v>
      </c>
      <c r="C234" s="29">
        <v>120</v>
      </c>
      <c r="D234" s="29">
        <v>120</v>
      </c>
      <c r="E234" s="29" t="s">
        <v>232</v>
      </c>
      <c r="F234" s="29" t="s">
        <v>232</v>
      </c>
      <c r="G234" s="29" t="s">
        <v>232</v>
      </c>
      <c r="H234" s="29">
        <v>1</v>
      </c>
      <c r="I234" s="29">
        <v>180</v>
      </c>
      <c r="J234" s="29">
        <v>30</v>
      </c>
      <c r="K234" s="29" t="s">
        <v>232</v>
      </c>
      <c r="L234" s="29">
        <v>11.6</v>
      </c>
      <c r="M234" s="29" t="s">
        <v>232</v>
      </c>
      <c r="N234" s="29">
        <v>2.4</v>
      </c>
      <c r="O234" s="29">
        <v>2.4</v>
      </c>
      <c r="P234" s="29">
        <v>0.4</v>
      </c>
      <c r="Q234" s="29">
        <v>12.4</v>
      </c>
      <c r="R234" s="29">
        <v>0.4</v>
      </c>
      <c r="S234" s="29">
        <v>3.46</v>
      </c>
      <c r="T234" s="29">
        <v>3.46</v>
      </c>
      <c r="U234" s="29">
        <v>1</v>
      </c>
      <c r="V234" s="29">
        <v>1</v>
      </c>
      <c r="W234" s="29">
        <v>0.1</v>
      </c>
      <c r="X234" s="29">
        <v>0</v>
      </c>
      <c r="Y234" s="29">
        <v>0</v>
      </c>
      <c r="Z234" s="29">
        <v>0</v>
      </c>
    </row>
    <row r="235" spans="1:26" ht="32.25" thickBot="1" x14ac:dyDescent="0.3">
      <c r="A235" s="27">
        <v>472</v>
      </c>
      <c r="B235" s="28" t="s">
        <v>490</v>
      </c>
      <c r="C235" s="29">
        <v>120</v>
      </c>
      <c r="D235" s="29">
        <v>120</v>
      </c>
      <c r="E235" s="29" t="s">
        <v>232</v>
      </c>
      <c r="F235" s="29" t="s">
        <v>232</v>
      </c>
      <c r="G235" s="29" t="s">
        <v>232</v>
      </c>
      <c r="H235" s="29">
        <v>1</v>
      </c>
      <c r="I235" s="29">
        <v>180</v>
      </c>
      <c r="J235" s="29">
        <v>30</v>
      </c>
      <c r="K235" s="29">
        <v>12.12</v>
      </c>
      <c r="L235" s="29">
        <v>11.6</v>
      </c>
      <c r="M235" s="29">
        <v>2.4</v>
      </c>
      <c r="N235" s="29">
        <v>2.4</v>
      </c>
      <c r="O235" s="29">
        <v>2.4</v>
      </c>
      <c r="P235" s="29">
        <v>12.35</v>
      </c>
      <c r="Q235" s="29">
        <v>12.4</v>
      </c>
      <c r="R235" s="29">
        <v>3.46</v>
      </c>
      <c r="S235" s="29">
        <v>3.46</v>
      </c>
      <c r="T235" s="29">
        <v>3.46</v>
      </c>
      <c r="U235" s="29">
        <v>0</v>
      </c>
      <c r="V235" s="29">
        <v>0</v>
      </c>
      <c r="W235" s="29">
        <v>0</v>
      </c>
      <c r="X235" s="29">
        <v>0</v>
      </c>
      <c r="Y235" s="29">
        <v>0</v>
      </c>
      <c r="Z235" s="29">
        <v>0</v>
      </c>
    </row>
    <row r="236" spans="1:26" ht="32.25" thickBot="1" x14ac:dyDescent="0.3">
      <c r="A236" s="27">
        <v>477</v>
      </c>
      <c r="B236" s="28" t="s">
        <v>393</v>
      </c>
      <c r="C236" s="29">
        <v>120</v>
      </c>
      <c r="D236" s="29">
        <v>120</v>
      </c>
      <c r="E236" s="29" t="s">
        <v>232</v>
      </c>
      <c r="F236" s="29" t="s">
        <v>232</v>
      </c>
      <c r="G236" s="29" t="s">
        <v>232</v>
      </c>
      <c r="H236" s="29">
        <v>1</v>
      </c>
      <c r="I236" s="29">
        <v>180</v>
      </c>
      <c r="J236" s="29">
        <v>30</v>
      </c>
      <c r="K236" s="29">
        <v>11.8</v>
      </c>
      <c r="L236" s="29">
        <v>11.6</v>
      </c>
      <c r="M236" s="29">
        <v>2.4</v>
      </c>
      <c r="N236" s="29">
        <v>2.4</v>
      </c>
      <c r="O236" s="29">
        <v>2.4</v>
      </c>
      <c r="P236" s="29">
        <v>12.6</v>
      </c>
      <c r="Q236" s="29">
        <v>12.4</v>
      </c>
      <c r="R236" s="29">
        <v>3.46</v>
      </c>
      <c r="S236" s="29">
        <v>3.46</v>
      </c>
      <c r="T236" s="29">
        <v>3.46</v>
      </c>
      <c r="U236" s="29">
        <v>1</v>
      </c>
      <c r="V236" s="29">
        <v>1</v>
      </c>
      <c r="W236" s="29">
        <v>0.1</v>
      </c>
      <c r="X236" s="29">
        <v>0</v>
      </c>
      <c r="Y236" s="29">
        <v>0</v>
      </c>
      <c r="Z236" s="29">
        <v>0</v>
      </c>
    </row>
    <row r="237" spans="1:26" ht="32.25" thickBot="1" x14ac:dyDescent="0.3">
      <c r="A237" s="27">
        <v>478</v>
      </c>
      <c r="B237" s="28" t="s">
        <v>493</v>
      </c>
      <c r="C237" s="29">
        <v>120</v>
      </c>
      <c r="D237" s="29">
        <v>120</v>
      </c>
      <c r="E237" s="29" t="s">
        <v>232</v>
      </c>
      <c r="F237" s="29" t="s">
        <v>232</v>
      </c>
      <c r="G237" s="29" t="s">
        <v>232</v>
      </c>
      <c r="H237" s="29">
        <v>1</v>
      </c>
      <c r="I237" s="29">
        <v>180</v>
      </c>
      <c r="J237" s="29">
        <v>30</v>
      </c>
      <c r="K237" s="29">
        <v>11.8</v>
      </c>
      <c r="L237" s="29">
        <v>11.6</v>
      </c>
      <c r="M237" s="29">
        <v>2.4</v>
      </c>
      <c r="N237" s="29">
        <v>2.4</v>
      </c>
      <c r="O237" s="29">
        <v>2.4</v>
      </c>
      <c r="P237" s="29">
        <v>12.6</v>
      </c>
      <c r="Q237" s="29">
        <v>12.4</v>
      </c>
      <c r="R237" s="29">
        <v>3.46</v>
      </c>
      <c r="S237" s="29">
        <v>3.46</v>
      </c>
      <c r="T237" s="29">
        <v>3.46</v>
      </c>
      <c r="U237" s="29">
        <v>1</v>
      </c>
      <c r="V237" s="29">
        <v>1</v>
      </c>
      <c r="W237" s="29">
        <v>2.5</v>
      </c>
      <c r="X237" s="29">
        <v>0</v>
      </c>
      <c r="Y237" s="29">
        <v>0</v>
      </c>
      <c r="Z237" s="29">
        <v>0</v>
      </c>
    </row>
    <row r="238" spans="1:26" ht="32.25" thickBot="1" x14ac:dyDescent="0.3">
      <c r="A238" s="27">
        <v>501</v>
      </c>
      <c r="B238" s="28" t="s">
        <v>494</v>
      </c>
      <c r="C238" s="29">
        <v>120</v>
      </c>
      <c r="D238" s="29">
        <v>120</v>
      </c>
      <c r="E238" s="29" t="s">
        <v>232</v>
      </c>
      <c r="F238" s="29" t="s">
        <v>232</v>
      </c>
      <c r="G238" s="29" t="s">
        <v>232</v>
      </c>
      <c r="H238" s="29">
        <v>1</v>
      </c>
      <c r="I238" s="29">
        <v>180</v>
      </c>
      <c r="J238" s="29">
        <v>30</v>
      </c>
      <c r="K238" s="29">
        <v>11.8</v>
      </c>
      <c r="L238" s="29">
        <v>11.6</v>
      </c>
      <c r="M238" s="29">
        <v>2.4</v>
      </c>
      <c r="N238" s="29">
        <v>2.4</v>
      </c>
      <c r="O238" s="29">
        <v>2.4</v>
      </c>
      <c r="P238" s="29">
        <v>12.6</v>
      </c>
      <c r="Q238" s="29">
        <v>12.4</v>
      </c>
      <c r="R238" s="29">
        <v>3.46</v>
      </c>
      <c r="S238" s="29">
        <v>3.46</v>
      </c>
      <c r="T238" s="29">
        <v>3.46</v>
      </c>
      <c r="U238" s="29">
        <v>1</v>
      </c>
      <c r="V238" s="29">
        <v>104.1</v>
      </c>
      <c r="W238" s="29">
        <v>0.1</v>
      </c>
      <c r="X238" s="29">
        <v>0</v>
      </c>
      <c r="Y238" s="29">
        <v>0</v>
      </c>
      <c r="Z238" s="29">
        <v>0</v>
      </c>
    </row>
    <row r="239" spans="1:26" ht="32.25" thickBot="1" x14ac:dyDescent="0.3">
      <c r="A239" s="27">
        <v>506</v>
      </c>
      <c r="B239" s="28" t="s">
        <v>429</v>
      </c>
      <c r="C239" s="29">
        <v>120</v>
      </c>
      <c r="D239" s="29">
        <v>120</v>
      </c>
      <c r="E239" s="29" t="s">
        <v>232</v>
      </c>
      <c r="F239" s="29" t="s">
        <v>232</v>
      </c>
      <c r="G239" s="29" t="s">
        <v>232</v>
      </c>
      <c r="H239" s="29">
        <v>1</v>
      </c>
      <c r="I239" s="29">
        <v>180</v>
      </c>
      <c r="J239" s="29">
        <v>30</v>
      </c>
      <c r="K239" s="29">
        <v>11.8</v>
      </c>
      <c r="L239" s="29">
        <v>11.6</v>
      </c>
      <c r="M239" s="29">
        <v>2.4</v>
      </c>
      <c r="N239" s="29">
        <v>2.4</v>
      </c>
      <c r="O239" s="29">
        <v>2.4</v>
      </c>
      <c r="P239" s="29">
        <v>12.6</v>
      </c>
      <c r="Q239" s="29">
        <v>12.4</v>
      </c>
      <c r="R239" s="29">
        <v>3.46</v>
      </c>
      <c r="S239" s="29">
        <v>3.46</v>
      </c>
      <c r="T239" s="29">
        <v>3.46</v>
      </c>
      <c r="U239" s="29">
        <v>1</v>
      </c>
      <c r="V239" s="29">
        <v>106.6</v>
      </c>
      <c r="W239" s="29">
        <v>0.1</v>
      </c>
      <c r="X239" s="29">
        <v>0</v>
      </c>
      <c r="Y239" s="29">
        <v>0</v>
      </c>
      <c r="Z239" s="29">
        <v>0</v>
      </c>
    </row>
    <row r="240" spans="1:26" ht="32.25" thickBot="1" x14ac:dyDescent="0.3">
      <c r="A240" s="27">
        <v>527</v>
      </c>
      <c r="B240" s="28" t="s">
        <v>495</v>
      </c>
      <c r="C240" s="29">
        <v>120</v>
      </c>
      <c r="D240" s="29">
        <v>120</v>
      </c>
      <c r="E240" s="29" t="s">
        <v>232</v>
      </c>
      <c r="F240" s="29" t="s">
        <v>232</v>
      </c>
      <c r="G240" s="29" t="s">
        <v>232</v>
      </c>
      <c r="H240" s="29">
        <v>1</v>
      </c>
      <c r="I240" s="29">
        <v>300</v>
      </c>
      <c r="J240" s="29">
        <v>30</v>
      </c>
      <c r="K240" s="29" t="s">
        <v>232</v>
      </c>
      <c r="L240" s="29">
        <v>11.6</v>
      </c>
      <c r="M240" s="29" t="s">
        <v>232</v>
      </c>
      <c r="N240" s="29">
        <v>2.4</v>
      </c>
      <c r="O240" s="29">
        <v>2.4</v>
      </c>
      <c r="P240" s="29">
        <v>0.4</v>
      </c>
      <c r="Q240" s="29">
        <v>12.4</v>
      </c>
      <c r="R240" s="29">
        <v>0.4</v>
      </c>
      <c r="S240" s="29">
        <v>3.46</v>
      </c>
      <c r="T240" s="29">
        <v>3.46</v>
      </c>
      <c r="U240" s="29">
        <v>0</v>
      </c>
      <c r="V240" s="29">
        <v>0</v>
      </c>
      <c r="W240" s="29">
        <v>0</v>
      </c>
      <c r="X240" s="29">
        <v>0</v>
      </c>
      <c r="Y240" s="29">
        <v>0</v>
      </c>
      <c r="Z240" s="29">
        <v>0</v>
      </c>
    </row>
    <row r="241" spans="1:26" ht="48" thickBot="1" x14ac:dyDescent="0.3">
      <c r="A241" s="27">
        <v>528</v>
      </c>
      <c r="B241" s="28" t="s">
        <v>496</v>
      </c>
      <c r="C241" s="29">
        <v>120</v>
      </c>
      <c r="D241" s="29">
        <v>120</v>
      </c>
      <c r="E241" s="29" t="s">
        <v>232</v>
      </c>
      <c r="F241" s="29" t="s">
        <v>232</v>
      </c>
      <c r="G241" s="29" t="s">
        <v>232</v>
      </c>
      <c r="H241" s="29">
        <v>1</v>
      </c>
      <c r="I241" s="29">
        <v>300</v>
      </c>
      <c r="J241" s="29">
        <v>30</v>
      </c>
      <c r="K241" s="29" t="s">
        <v>232</v>
      </c>
      <c r="L241" s="29">
        <v>11.6</v>
      </c>
      <c r="M241" s="29" t="s">
        <v>232</v>
      </c>
      <c r="N241" s="29">
        <v>2.4</v>
      </c>
      <c r="O241" s="29">
        <v>2.4</v>
      </c>
      <c r="P241" s="29">
        <v>0.4</v>
      </c>
      <c r="Q241" s="29">
        <v>12.4</v>
      </c>
      <c r="R241" s="29">
        <v>0.4</v>
      </c>
      <c r="S241" s="29">
        <v>3.46</v>
      </c>
      <c r="T241" s="29">
        <v>3.46</v>
      </c>
      <c r="U241" s="29">
        <v>1</v>
      </c>
      <c r="V241" s="29">
        <v>1</v>
      </c>
      <c r="W241" s="29">
        <v>2.5</v>
      </c>
      <c r="X241" s="29">
        <v>0</v>
      </c>
      <c r="Y241" s="29">
        <v>0</v>
      </c>
      <c r="Z241" s="29">
        <v>0</v>
      </c>
    </row>
    <row r="242" spans="1:26" ht="48" thickBot="1" x14ac:dyDescent="0.3">
      <c r="A242" s="27">
        <v>529</v>
      </c>
      <c r="B242" s="28" t="s">
        <v>497</v>
      </c>
      <c r="C242" s="29">
        <v>120</v>
      </c>
      <c r="D242" s="29">
        <v>120</v>
      </c>
      <c r="E242" s="29" t="s">
        <v>232</v>
      </c>
      <c r="F242" s="29" t="s">
        <v>232</v>
      </c>
      <c r="G242" s="29" t="s">
        <v>232</v>
      </c>
      <c r="H242" s="29">
        <v>1</v>
      </c>
      <c r="I242" s="29">
        <v>300</v>
      </c>
      <c r="J242" s="29">
        <v>30</v>
      </c>
      <c r="K242" s="29" t="s">
        <v>232</v>
      </c>
      <c r="L242" s="29">
        <v>11.6</v>
      </c>
      <c r="M242" s="29" t="s">
        <v>232</v>
      </c>
      <c r="N242" s="29">
        <v>2.4</v>
      </c>
      <c r="O242" s="29">
        <v>2.4</v>
      </c>
      <c r="P242" s="29">
        <v>0.4</v>
      </c>
      <c r="Q242" s="29">
        <v>12.4</v>
      </c>
      <c r="R242" s="29">
        <v>0.4</v>
      </c>
      <c r="S242" s="29">
        <v>3.46</v>
      </c>
      <c r="T242" s="29">
        <v>3.46</v>
      </c>
      <c r="U242" s="29">
        <v>1</v>
      </c>
      <c r="V242" s="29">
        <v>1</v>
      </c>
      <c r="W242" s="29">
        <v>0.1</v>
      </c>
      <c r="X242" s="29">
        <v>0</v>
      </c>
      <c r="Y242" s="29">
        <v>0</v>
      </c>
      <c r="Z242" s="29">
        <v>0</v>
      </c>
    </row>
    <row r="243" spans="1:26" ht="32.25" thickBot="1" x14ac:dyDescent="0.3">
      <c r="A243" s="27">
        <v>534</v>
      </c>
      <c r="B243" s="28" t="s">
        <v>495</v>
      </c>
      <c r="C243" s="29">
        <v>120</v>
      </c>
      <c r="D243" s="29">
        <v>120</v>
      </c>
      <c r="E243" s="29" t="s">
        <v>232</v>
      </c>
      <c r="F243" s="29" t="s">
        <v>232</v>
      </c>
      <c r="G243" s="29" t="s">
        <v>232</v>
      </c>
      <c r="H243" s="29">
        <v>1</v>
      </c>
      <c r="I243" s="29">
        <v>300</v>
      </c>
      <c r="J243" s="29">
        <v>30</v>
      </c>
      <c r="K243" s="29">
        <v>12.12</v>
      </c>
      <c r="L243" s="29">
        <v>11.6</v>
      </c>
      <c r="M243" s="29">
        <v>2.4</v>
      </c>
      <c r="N243" s="29">
        <v>2.4</v>
      </c>
      <c r="O243" s="29">
        <v>2.4</v>
      </c>
      <c r="P243" s="29">
        <v>12.35</v>
      </c>
      <c r="Q243" s="29">
        <v>12.4</v>
      </c>
      <c r="R243" s="29">
        <v>3.46</v>
      </c>
      <c r="S243" s="29">
        <v>3.46</v>
      </c>
      <c r="T243" s="29">
        <v>3.46</v>
      </c>
      <c r="U243" s="29">
        <v>0</v>
      </c>
      <c r="V243" s="29">
        <v>0</v>
      </c>
      <c r="W243" s="29">
        <v>0</v>
      </c>
      <c r="X243" s="29">
        <v>0</v>
      </c>
      <c r="Y243" s="29">
        <v>0</v>
      </c>
      <c r="Z243" s="29">
        <v>0</v>
      </c>
    </row>
    <row r="244" spans="1:26" ht="32.25" thickBot="1" x14ac:dyDescent="0.3">
      <c r="A244" s="27">
        <v>539</v>
      </c>
      <c r="B244" s="28" t="s">
        <v>395</v>
      </c>
      <c r="C244" s="29">
        <v>120</v>
      </c>
      <c r="D244" s="29">
        <v>120</v>
      </c>
      <c r="E244" s="29" t="s">
        <v>232</v>
      </c>
      <c r="F244" s="29" t="s">
        <v>232</v>
      </c>
      <c r="G244" s="29" t="s">
        <v>232</v>
      </c>
      <c r="H244" s="29">
        <v>1</v>
      </c>
      <c r="I244" s="29">
        <v>300</v>
      </c>
      <c r="J244" s="29">
        <v>30</v>
      </c>
      <c r="K244" s="29">
        <v>11.8</v>
      </c>
      <c r="L244" s="29">
        <v>11.6</v>
      </c>
      <c r="M244" s="29">
        <v>2.4</v>
      </c>
      <c r="N244" s="29">
        <v>2.4</v>
      </c>
      <c r="O244" s="29">
        <v>2.4</v>
      </c>
      <c r="P244" s="29">
        <v>12.6</v>
      </c>
      <c r="Q244" s="29">
        <v>12.4</v>
      </c>
      <c r="R244" s="29">
        <v>3.46</v>
      </c>
      <c r="S244" s="29">
        <v>3.46</v>
      </c>
      <c r="T244" s="29">
        <v>3.46</v>
      </c>
      <c r="U244" s="29">
        <v>1</v>
      </c>
      <c r="V244" s="29">
        <v>1</v>
      </c>
      <c r="W244" s="29">
        <v>0.1</v>
      </c>
      <c r="X244" s="29">
        <v>0</v>
      </c>
      <c r="Y244" s="29">
        <v>0</v>
      </c>
      <c r="Z244" s="29">
        <v>0</v>
      </c>
    </row>
    <row r="245" spans="1:26" ht="32.25" thickBot="1" x14ac:dyDescent="0.3">
      <c r="A245" s="27">
        <v>540</v>
      </c>
      <c r="B245" s="28" t="s">
        <v>498</v>
      </c>
      <c r="C245" s="29">
        <v>120</v>
      </c>
      <c r="D245" s="29">
        <v>120</v>
      </c>
      <c r="E245" s="29" t="s">
        <v>232</v>
      </c>
      <c r="F245" s="29" t="s">
        <v>232</v>
      </c>
      <c r="G245" s="29" t="s">
        <v>232</v>
      </c>
      <c r="H245" s="29">
        <v>1</v>
      </c>
      <c r="I245" s="29">
        <v>300</v>
      </c>
      <c r="J245" s="29">
        <v>30</v>
      </c>
      <c r="K245" s="29">
        <v>11.8</v>
      </c>
      <c r="L245" s="29">
        <v>11.6</v>
      </c>
      <c r="M245" s="29">
        <v>2.4</v>
      </c>
      <c r="N245" s="29">
        <v>2.4</v>
      </c>
      <c r="O245" s="29">
        <v>2.4</v>
      </c>
      <c r="P245" s="29">
        <v>12.6</v>
      </c>
      <c r="Q245" s="29">
        <v>12.4</v>
      </c>
      <c r="R245" s="29">
        <v>3.46</v>
      </c>
      <c r="S245" s="29">
        <v>3.46</v>
      </c>
      <c r="T245" s="29">
        <v>3.46</v>
      </c>
      <c r="U245" s="29">
        <v>1</v>
      </c>
      <c r="V245" s="29">
        <v>1</v>
      </c>
      <c r="W245" s="29">
        <v>2.5</v>
      </c>
      <c r="X245" s="29">
        <v>0</v>
      </c>
      <c r="Y245" s="29">
        <v>0</v>
      </c>
      <c r="Z245" s="29">
        <v>0</v>
      </c>
    </row>
    <row r="246" spans="1:26" ht="32.25" thickBot="1" x14ac:dyDescent="0.3">
      <c r="A246" s="27">
        <v>563</v>
      </c>
      <c r="B246" s="28" t="s">
        <v>499</v>
      </c>
      <c r="C246" s="29">
        <v>120</v>
      </c>
      <c r="D246" s="29">
        <v>120</v>
      </c>
      <c r="E246" s="29" t="s">
        <v>232</v>
      </c>
      <c r="F246" s="29" t="s">
        <v>232</v>
      </c>
      <c r="G246" s="29" t="s">
        <v>232</v>
      </c>
      <c r="H246" s="29">
        <v>1</v>
      </c>
      <c r="I246" s="29">
        <v>300</v>
      </c>
      <c r="J246" s="29">
        <v>30</v>
      </c>
      <c r="K246" s="29">
        <v>11.8</v>
      </c>
      <c r="L246" s="29">
        <v>11.6</v>
      </c>
      <c r="M246" s="29">
        <v>2.4</v>
      </c>
      <c r="N246" s="29">
        <v>2.4</v>
      </c>
      <c r="O246" s="29">
        <v>2.4</v>
      </c>
      <c r="P246" s="29">
        <v>12.6</v>
      </c>
      <c r="Q246" s="29">
        <v>12.4</v>
      </c>
      <c r="R246" s="29">
        <v>3.46</v>
      </c>
      <c r="S246" s="29">
        <v>3.46</v>
      </c>
      <c r="T246" s="29">
        <v>3.46</v>
      </c>
      <c r="U246" s="29">
        <v>1</v>
      </c>
      <c r="V246" s="29">
        <v>104.1</v>
      </c>
      <c r="W246" s="29">
        <v>0.1</v>
      </c>
      <c r="X246" s="29">
        <v>0</v>
      </c>
      <c r="Y246" s="29">
        <v>0</v>
      </c>
      <c r="Z246" s="29">
        <v>0</v>
      </c>
    </row>
    <row r="247" spans="1:26" ht="32.25" thickBot="1" x14ac:dyDescent="0.3">
      <c r="A247" s="27">
        <v>568</v>
      </c>
      <c r="B247" s="28" t="s">
        <v>430</v>
      </c>
      <c r="C247" s="29">
        <v>120</v>
      </c>
      <c r="D247" s="29">
        <v>120</v>
      </c>
      <c r="E247" s="29" t="s">
        <v>232</v>
      </c>
      <c r="F247" s="29" t="s">
        <v>232</v>
      </c>
      <c r="G247" s="29" t="s">
        <v>232</v>
      </c>
      <c r="H247" s="29">
        <v>1</v>
      </c>
      <c r="I247" s="29">
        <v>300</v>
      </c>
      <c r="J247" s="29">
        <v>30</v>
      </c>
      <c r="K247" s="29">
        <v>11.8</v>
      </c>
      <c r="L247" s="29">
        <v>11.6</v>
      </c>
      <c r="M247" s="29">
        <v>2.4</v>
      </c>
      <c r="N247" s="29">
        <v>2.4</v>
      </c>
      <c r="O247" s="29">
        <v>2.4</v>
      </c>
      <c r="P247" s="29">
        <v>12.6</v>
      </c>
      <c r="Q247" s="29">
        <v>12.4</v>
      </c>
      <c r="R247" s="29">
        <v>3.46</v>
      </c>
      <c r="S247" s="29">
        <v>3.46</v>
      </c>
      <c r="T247" s="29">
        <v>3.46</v>
      </c>
      <c r="U247" s="29">
        <v>1</v>
      </c>
      <c r="V247" s="29">
        <v>106.6</v>
      </c>
      <c r="W247" s="29">
        <v>0.1</v>
      </c>
      <c r="X247" s="29">
        <v>0</v>
      </c>
      <c r="Y247" s="29">
        <v>0</v>
      </c>
      <c r="Z247" s="29">
        <v>0</v>
      </c>
    </row>
    <row r="249" spans="1:26" ht="17.25" thickBot="1" x14ac:dyDescent="0.3">
      <c r="B249" s="32" t="s">
        <v>500</v>
      </c>
    </row>
    <row r="250" spans="1:26" ht="48" thickBot="1" x14ac:dyDescent="0.3">
      <c r="A250" s="25" t="s">
        <v>1</v>
      </c>
      <c r="B250" s="26" t="s">
        <v>335</v>
      </c>
      <c r="C250" s="26" t="s">
        <v>501</v>
      </c>
      <c r="D250" s="26" t="s">
        <v>502</v>
      </c>
      <c r="E250" s="26" t="s">
        <v>503</v>
      </c>
      <c r="F250" s="26" t="s">
        <v>504</v>
      </c>
      <c r="G250" s="26" t="s">
        <v>505</v>
      </c>
      <c r="H250" s="26" t="s">
        <v>506</v>
      </c>
      <c r="I250" s="26" t="s">
        <v>507</v>
      </c>
      <c r="J250" s="26" t="s">
        <v>508</v>
      </c>
      <c r="K250" s="26" t="s">
        <v>509</v>
      </c>
      <c r="L250" s="26" t="s">
        <v>510</v>
      </c>
      <c r="M250" s="26" t="s">
        <v>511</v>
      </c>
      <c r="N250" s="26" t="s">
        <v>512</v>
      </c>
      <c r="O250" s="26" t="s">
        <v>513</v>
      </c>
      <c r="P250" s="26" t="s">
        <v>514</v>
      </c>
      <c r="Q250" s="26" t="s">
        <v>515</v>
      </c>
    </row>
    <row r="251" spans="1:26" ht="48" thickBot="1" x14ac:dyDescent="0.3">
      <c r="A251" s="27">
        <v>622</v>
      </c>
      <c r="B251" s="28" t="s">
        <v>516</v>
      </c>
      <c r="C251" s="29">
        <v>12.8</v>
      </c>
      <c r="D251" s="29">
        <v>12.6</v>
      </c>
      <c r="E251" s="29">
        <v>3.46</v>
      </c>
      <c r="F251" s="29">
        <v>3.46</v>
      </c>
      <c r="G251" s="29">
        <v>3.46</v>
      </c>
      <c r="H251" s="29">
        <v>11.6</v>
      </c>
      <c r="I251" s="29">
        <v>11.4</v>
      </c>
      <c r="J251" s="29">
        <v>2.4</v>
      </c>
      <c r="K251" s="29" t="s">
        <v>232</v>
      </c>
      <c r="L251" s="29" t="s">
        <v>232</v>
      </c>
      <c r="M251" s="29">
        <v>0</v>
      </c>
      <c r="N251" s="29">
        <v>47</v>
      </c>
      <c r="O251" s="29">
        <v>1</v>
      </c>
      <c r="P251" s="29">
        <v>0</v>
      </c>
      <c r="Q251" s="29">
        <v>100</v>
      </c>
    </row>
    <row r="252" spans="1:26" ht="48" thickBot="1" x14ac:dyDescent="0.3">
      <c r="A252" s="27">
        <v>624</v>
      </c>
      <c r="B252" s="28" t="s">
        <v>517</v>
      </c>
      <c r="C252" s="29">
        <v>12.8</v>
      </c>
      <c r="D252" s="29">
        <v>12.6</v>
      </c>
      <c r="E252" s="29">
        <v>3.46</v>
      </c>
      <c r="F252" s="29">
        <v>3.46</v>
      </c>
      <c r="G252" s="29">
        <v>3.46</v>
      </c>
      <c r="H252" s="29">
        <v>11.6</v>
      </c>
      <c r="I252" s="29">
        <v>11.4</v>
      </c>
      <c r="J252" s="29">
        <v>2.4</v>
      </c>
      <c r="K252" s="29" t="s">
        <v>232</v>
      </c>
      <c r="L252" s="29" t="s">
        <v>232</v>
      </c>
      <c r="M252" s="29">
        <v>0</v>
      </c>
      <c r="N252" s="29">
        <v>47</v>
      </c>
      <c r="O252" s="29">
        <v>1</v>
      </c>
      <c r="P252" s="29">
        <v>45</v>
      </c>
      <c r="Q252" s="29">
        <v>100</v>
      </c>
    </row>
    <row r="253" spans="1:26" ht="48" thickBot="1" x14ac:dyDescent="0.3">
      <c r="A253" s="27">
        <v>626</v>
      </c>
      <c r="B253" s="28" t="s">
        <v>518</v>
      </c>
      <c r="C253" s="29">
        <v>12.8</v>
      </c>
      <c r="D253" s="29">
        <v>12.6</v>
      </c>
      <c r="E253" s="29">
        <v>3.46</v>
      </c>
      <c r="F253" s="29">
        <v>3.46</v>
      </c>
      <c r="G253" s="29">
        <v>3.46</v>
      </c>
      <c r="H253" s="29">
        <v>11.6</v>
      </c>
      <c r="I253" s="29">
        <v>11.4</v>
      </c>
      <c r="J253" s="29">
        <v>2.4</v>
      </c>
      <c r="K253" s="29" t="s">
        <v>232</v>
      </c>
      <c r="L253" s="29" t="s">
        <v>232</v>
      </c>
      <c r="M253" s="29">
        <v>0</v>
      </c>
      <c r="N253" s="29">
        <v>47</v>
      </c>
      <c r="O253" s="29">
        <v>1</v>
      </c>
      <c r="P253" s="29">
        <v>90</v>
      </c>
      <c r="Q253" s="29">
        <v>100</v>
      </c>
    </row>
    <row r="254" spans="1:26" ht="48" thickBot="1" x14ac:dyDescent="0.3">
      <c r="A254" s="27">
        <v>628</v>
      </c>
      <c r="B254" s="28" t="s">
        <v>519</v>
      </c>
      <c r="C254" s="29">
        <v>12.8</v>
      </c>
      <c r="D254" s="29">
        <v>12.6</v>
      </c>
      <c r="E254" s="29">
        <v>3.46</v>
      </c>
      <c r="F254" s="29">
        <v>3.46</v>
      </c>
      <c r="G254" s="29">
        <v>3.46</v>
      </c>
      <c r="H254" s="29">
        <v>11.6</v>
      </c>
      <c r="I254" s="29">
        <v>11.4</v>
      </c>
      <c r="J254" s="29">
        <v>2.4</v>
      </c>
      <c r="K254" s="29" t="s">
        <v>232</v>
      </c>
      <c r="L254" s="29" t="s">
        <v>232</v>
      </c>
      <c r="M254" s="29">
        <v>0</v>
      </c>
      <c r="N254" s="29">
        <v>47</v>
      </c>
      <c r="O254" s="29">
        <v>1</v>
      </c>
      <c r="P254" s="29">
        <v>135</v>
      </c>
      <c r="Q254" s="29">
        <v>100</v>
      </c>
    </row>
    <row r="255" spans="1:26" ht="48" thickBot="1" x14ac:dyDescent="0.3">
      <c r="A255" s="27">
        <v>630</v>
      </c>
      <c r="B255" s="28" t="s">
        <v>520</v>
      </c>
      <c r="C255" s="29">
        <v>12.8</v>
      </c>
      <c r="D255" s="29">
        <v>12.6</v>
      </c>
      <c r="E255" s="29">
        <v>3.46</v>
      </c>
      <c r="F255" s="29">
        <v>3.46</v>
      </c>
      <c r="G255" s="29">
        <v>3.46</v>
      </c>
      <c r="H255" s="29">
        <v>11.6</v>
      </c>
      <c r="I255" s="29">
        <v>11.4</v>
      </c>
      <c r="J255" s="29">
        <v>2.4</v>
      </c>
      <c r="K255" s="29" t="s">
        <v>232</v>
      </c>
      <c r="L255" s="29" t="s">
        <v>232</v>
      </c>
      <c r="M255" s="29">
        <v>0</v>
      </c>
      <c r="N255" s="29">
        <v>47</v>
      </c>
      <c r="O255" s="29">
        <v>1</v>
      </c>
      <c r="P255" s="29">
        <v>225</v>
      </c>
      <c r="Q255" s="29">
        <v>100</v>
      </c>
    </row>
    <row r="256" spans="1:26" ht="48" thickBot="1" x14ac:dyDescent="0.3">
      <c r="A256" s="27">
        <v>632</v>
      </c>
      <c r="B256" s="28" t="s">
        <v>521</v>
      </c>
      <c r="C256" s="29">
        <v>12.8</v>
      </c>
      <c r="D256" s="29">
        <v>12.6</v>
      </c>
      <c r="E256" s="29">
        <v>3.46</v>
      </c>
      <c r="F256" s="29">
        <v>3.46</v>
      </c>
      <c r="G256" s="29">
        <v>3.46</v>
      </c>
      <c r="H256" s="29">
        <v>11.6</v>
      </c>
      <c r="I256" s="29">
        <v>11.4</v>
      </c>
      <c r="J256" s="29">
        <v>2.4</v>
      </c>
      <c r="K256" s="29" t="s">
        <v>232</v>
      </c>
      <c r="L256" s="29" t="s">
        <v>232</v>
      </c>
      <c r="M256" s="29">
        <v>0</v>
      </c>
      <c r="N256" s="29">
        <v>47</v>
      </c>
      <c r="O256" s="29">
        <v>1</v>
      </c>
      <c r="P256" s="29">
        <v>270</v>
      </c>
      <c r="Q256" s="29">
        <v>100</v>
      </c>
    </row>
    <row r="257" spans="1:17" ht="48" thickBot="1" x14ac:dyDescent="0.3">
      <c r="A257" s="27">
        <v>634</v>
      </c>
      <c r="B257" s="28" t="s">
        <v>522</v>
      </c>
      <c r="C257" s="29">
        <v>12.8</v>
      </c>
      <c r="D257" s="29">
        <v>12.6</v>
      </c>
      <c r="E257" s="29">
        <v>3.46</v>
      </c>
      <c r="F257" s="29">
        <v>3.46</v>
      </c>
      <c r="G257" s="29">
        <v>3.46</v>
      </c>
      <c r="H257" s="29">
        <v>11.6</v>
      </c>
      <c r="I257" s="29">
        <v>11.4</v>
      </c>
      <c r="J257" s="29">
        <v>2.4</v>
      </c>
      <c r="K257" s="29" t="s">
        <v>232</v>
      </c>
      <c r="L257" s="29" t="s">
        <v>232</v>
      </c>
      <c r="M257" s="29">
        <v>0</v>
      </c>
      <c r="N257" s="29">
        <v>47</v>
      </c>
      <c r="O257" s="29">
        <v>1</v>
      </c>
      <c r="P257" s="29">
        <v>315</v>
      </c>
      <c r="Q257" s="29">
        <v>100</v>
      </c>
    </row>
    <row r="258" spans="1:17" ht="48" thickBot="1" x14ac:dyDescent="0.3">
      <c r="A258" s="27">
        <v>639</v>
      </c>
      <c r="B258" s="28" t="s">
        <v>523</v>
      </c>
      <c r="C258" s="29">
        <v>12.8</v>
      </c>
      <c r="D258" s="29">
        <v>12.6</v>
      </c>
      <c r="E258" s="29">
        <v>3.46</v>
      </c>
      <c r="F258" s="29">
        <v>3.46</v>
      </c>
      <c r="G258" s="29">
        <v>3.46</v>
      </c>
      <c r="H258" s="29">
        <v>11.6</v>
      </c>
      <c r="I258" s="29">
        <v>11.4</v>
      </c>
      <c r="J258" s="29">
        <v>2.4</v>
      </c>
      <c r="K258" s="29" t="s">
        <v>232</v>
      </c>
      <c r="L258" s="29" t="s">
        <v>232</v>
      </c>
      <c r="M258" s="29">
        <v>0</v>
      </c>
      <c r="N258" s="29">
        <v>63</v>
      </c>
      <c r="O258" s="29">
        <v>1</v>
      </c>
      <c r="P258" s="29">
        <v>0</v>
      </c>
      <c r="Q258" s="29">
        <v>100</v>
      </c>
    </row>
    <row r="259" spans="1:17" ht="48" thickBot="1" x14ac:dyDescent="0.3">
      <c r="A259" s="27">
        <v>641</v>
      </c>
      <c r="B259" s="28" t="s">
        <v>524</v>
      </c>
      <c r="C259" s="29">
        <v>12.8</v>
      </c>
      <c r="D259" s="29">
        <v>12.6</v>
      </c>
      <c r="E259" s="29">
        <v>3.46</v>
      </c>
      <c r="F259" s="29">
        <v>3.46</v>
      </c>
      <c r="G259" s="29">
        <v>3.46</v>
      </c>
      <c r="H259" s="29">
        <v>11.6</v>
      </c>
      <c r="I259" s="29">
        <v>11.4</v>
      </c>
      <c r="J259" s="29">
        <v>2.4</v>
      </c>
      <c r="K259" s="29" t="s">
        <v>232</v>
      </c>
      <c r="L259" s="29" t="s">
        <v>232</v>
      </c>
      <c r="M259" s="29">
        <v>0</v>
      </c>
      <c r="N259" s="29">
        <v>63</v>
      </c>
      <c r="O259" s="29">
        <v>1</v>
      </c>
      <c r="P259" s="29">
        <v>45</v>
      </c>
      <c r="Q259" s="29">
        <v>100</v>
      </c>
    </row>
    <row r="260" spans="1:17" ht="48" thickBot="1" x14ac:dyDescent="0.3">
      <c r="A260" s="27">
        <v>643</v>
      </c>
      <c r="B260" s="28" t="s">
        <v>525</v>
      </c>
      <c r="C260" s="29">
        <v>12.8</v>
      </c>
      <c r="D260" s="29">
        <v>12.6</v>
      </c>
      <c r="E260" s="29">
        <v>3.46</v>
      </c>
      <c r="F260" s="29">
        <v>3.46</v>
      </c>
      <c r="G260" s="29">
        <v>3.46</v>
      </c>
      <c r="H260" s="29">
        <v>11.6</v>
      </c>
      <c r="I260" s="29">
        <v>11.4</v>
      </c>
      <c r="J260" s="29">
        <v>2.4</v>
      </c>
      <c r="K260" s="29" t="s">
        <v>232</v>
      </c>
      <c r="L260" s="29" t="s">
        <v>232</v>
      </c>
      <c r="M260" s="29">
        <v>0</v>
      </c>
      <c r="N260" s="29">
        <v>63</v>
      </c>
      <c r="O260" s="29">
        <v>1</v>
      </c>
      <c r="P260" s="29">
        <v>90</v>
      </c>
      <c r="Q260" s="29">
        <v>100</v>
      </c>
    </row>
    <row r="261" spans="1:17" ht="48" thickBot="1" x14ac:dyDescent="0.3">
      <c r="A261" s="27">
        <v>645</v>
      </c>
      <c r="B261" s="28" t="s">
        <v>526</v>
      </c>
      <c r="C261" s="29">
        <v>12.8</v>
      </c>
      <c r="D261" s="29">
        <v>12.6</v>
      </c>
      <c r="E261" s="29">
        <v>3.46</v>
      </c>
      <c r="F261" s="29">
        <v>3.46</v>
      </c>
      <c r="G261" s="29">
        <v>3.46</v>
      </c>
      <c r="H261" s="29">
        <v>11.6</v>
      </c>
      <c r="I261" s="29">
        <v>11.4</v>
      </c>
      <c r="J261" s="29">
        <v>2.4</v>
      </c>
      <c r="K261" s="29" t="s">
        <v>232</v>
      </c>
      <c r="L261" s="29" t="s">
        <v>232</v>
      </c>
      <c r="M261" s="29">
        <v>0</v>
      </c>
      <c r="N261" s="29">
        <v>63</v>
      </c>
      <c r="O261" s="29">
        <v>1</v>
      </c>
      <c r="P261" s="29">
        <v>135</v>
      </c>
      <c r="Q261" s="29">
        <v>100</v>
      </c>
    </row>
    <row r="262" spans="1:17" ht="48" thickBot="1" x14ac:dyDescent="0.3">
      <c r="A262" s="27">
        <v>647</v>
      </c>
      <c r="B262" s="28" t="s">
        <v>527</v>
      </c>
      <c r="C262" s="29">
        <v>12.8</v>
      </c>
      <c r="D262" s="29">
        <v>12.6</v>
      </c>
      <c r="E262" s="29">
        <v>3.46</v>
      </c>
      <c r="F262" s="29">
        <v>3.46</v>
      </c>
      <c r="G262" s="29">
        <v>3.46</v>
      </c>
      <c r="H262" s="29">
        <v>11.6</v>
      </c>
      <c r="I262" s="29">
        <v>11.4</v>
      </c>
      <c r="J262" s="29">
        <v>2.4</v>
      </c>
      <c r="K262" s="29" t="s">
        <v>232</v>
      </c>
      <c r="L262" s="29" t="s">
        <v>232</v>
      </c>
      <c r="M262" s="29">
        <v>0</v>
      </c>
      <c r="N262" s="29">
        <v>63</v>
      </c>
      <c r="O262" s="29">
        <v>1</v>
      </c>
      <c r="P262" s="29">
        <v>225</v>
      </c>
      <c r="Q262" s="29">
        <v>100</v>
      </c>
    </row>
    <row r="263" spans="1:17" ht="48" thickBot="1" x14ac:dyDescent="0.3">
      <c r="A263" s="27">
        <v>649</v>
      </c>
      <c r="B263" s="28" t="s">
        <v>528</v>
      </c>
      <c r="C263" s="29">
        <v>12.8</v>
      </c>
      <c r="D263" s="29">
        <v>12.6</v>
      </c>
      <c r="E263" s="29">
        <v>3.46</v>
      </c>
      <c r="F263" s="29">
        <v>3.46</v>
      </c>
      <c r="G263" s="29">
        <v>3.46</v>
      </c>
      <c r="H263" s="29">
        <v>11.6</v>
      </c>
      <c r="I263" s="29">
        <v>11.4</v>
      </c>
      <c r="J263" s="29">
        <v>2.4</v>
      </c>
      <c r="K263" s="29" t="s">
        <v>232</v>
      </c>
      <c r="L263" s="29" t="s">
        <v>232</v>
      </c>
      <c r="M263" s="29">
        <v>0</v>
      </c>
      <c r="N263" s="29">
        <v>63</v>
      </c>
      <c r="O263" s="29">
        <v>1</v>
      </c>
      <c r="P263" s="29">
        <v>270</v>
      </c>
      <c r="Q263" s="29">
        <v>100</v>
      </c>
    </row>
    <row r="264" spans="1:17" ht="48" thickBot="1" x14ac:dyDescent="0.3">
      <c r="A264" s="27">
        <v>651</v>
      </c>
      <c r="B264" s="28" t="s">
        <v>529</v>
      </c>
      <c r="C264" s="29">
        <v>12.8</v>
      </c>
      <c r="D264" s="29">
        <v>12.6</v>
      </c>
      <c r="E264" s="29">
        <v>3.46</v>
      </c>
      <c r="F264" s="29">
        <v>3.46</v>
      </c>
      <c r="G264" s="29">
        <v>3.46</v>
      </c>
      <c r="H264" s="29">
        <v>11.6</v>
      </c>
      <c r="I264" s="29">
        <v>11.4</v>
      </c>
      <c r="J264" s="29">
        <v>2.4</v>
      </c>
      <c r="K264" s="29" t="s">
        <v>232</v>
      </c>
      <c r="L264" s="29" t="s">
        <v>232</v>
      </c>
      <c r="M264" s="29">
        <v>0</v>
      </c>
      <c r="N264" s="29">
        <v>63</v>
      </c>
      <c r="O264" s="29">
        <v>1</v>
      </c>
      <c r="P264" s="29">
        <v>315</v>
      </c>
      <c r="Q264" s="29">
        <v>100</v>
      </c>
    </row>
    <row r="265" spans="1:17" ht="48" thickBot="1" x14ac:dyDescent="0.3">
      <c r="A265" s="27">
        <v>656</v>
      </c>
      <c r="B265" s="28" t="s">
        <v>530</v>
      </c>
      <c r="C265" s="29">
        <v>12.8</v>
      </c>
      <c r="D265" s="29">
        <v>12.6</v>
      </c>
      <c r="E265" s="29">
        <v>3.46</v>
      </c>
      <c r="F265" s="29">
        <v>3.46</v>
      </c>
      <c r="G265" s="29">
        <v>3.46</v>
      </c>
      <c r="H265" s="29">
        <v>11.6</v>
      </c>
      <c r="I265" s="29">
        <v>11.4</v>
      </c>
      <c r="J265" s="29">
        <v>2.4</v>
      </c>
      <c r="K265" s="29" t="s">
        <v>232</v>
      </c>
      <c r="L265" s="29" t="s">
        <v>232</v>
      </c>
      <c r="M265" s="29">
        <v>0</v>
      </c>
      <c r="N265" s="29">
        <v>47</v>
      </c>
      <c r="O265" s="29">
        <v>1</v>
      </c>
      <c r="P265" s="29">
        <v>0</v>
      </c>
      <c r="Q265" s="29">
        <v>100</v>
      </c>
    </row>
    <row r="266" spans="1:17" ht="48" thickBot="1" x14ac:dyDescent="0.3">
      <c r="A266" s="27">
        <v>658</v>
      </c>
      <c r="B266" s="28" t="s">
        <v>531</v>
      </c>
      <c r="C266" s="29">
        <v>12.8</v>
      </c>
      <c r="D266" s="29">
        <v>12.6</v>
      </c>
      <c r="E266" s="29">
        <v>3.46</v>
      </c>
      <c r="F266" s="29">
        <v>3.46</v>
      </c>
      <c r="G266" s="29">
        <v>3.46</v>
      </c>
      <c r="H266" s="29">
        <v>11.6</v>
      </c>
      <c r="I266" s="29">
        <v>11.4</v>
      </c>
      <c r="J266" s="29">
        <v>2.4</v>
      </c>
      <c r="K266" s="29" t="s">
        <v>232</v>
      </c>
      <c r="L266" s="29" t="s">
        <v>232</v>
      </c>
      <c r="M266" s="29">
        <v>0</v>
      </c>
      <c r="N266" s="29">
        <v>47</v>
      </c>
      <c r="O266" s="29">
        <v>1</v>
      </c>
      <c r="P266" s="29">
        <v>45</v>
      </c>
      <c r="Q266" s="29">
        <v>100</v>
      </c>
    </row>
    <row r="267" spans="1:17" ht="48" thickBot="1" x14ac:dyDescent="0.3">
      <c r="A267" s="27">
        <v>660</v>
      </c>
      <c r="B267" s="28" t="s">
        <v>532</v>
      </c>
      <c r="C267" s="29">
        <v>12.8</v>
      </c>
      <c r="D267" s="29">
        <v>12.6</v>
      </c>
      <c r="E267" s="29">
        <v>3.46</v>
      </c>
      <c r="F267" s="29">
        <v>3.46</v>
      </c>
      <c r="G267" s="29">
        <v>3.46</v>
      </c>
      <c r="H267" s="29">
        <v>11.6</v>
      </c>
      <c r="I267" s="29">
        <v>11.4</v>
      </c>
      <c r="J267" s="29">
        <v>2.4</v>
      </c>
      <c r="K267" s="29" t="s">
        <v>232</v>
      </c>
      <c r="L267" s="29" t="s">
        <v>232</v>
      </c>
      <c r="M267" s="29">
        <v>0</v>
      </c>
      <c r="N267" s="29">
        <v>47</v>
      </c>
      <c r="O267" s="29">
        <v>1</v>
      </c>
      <c r="P267" s="29">
        <v>90</v>
      </c>
      <c r="Q267" s="29">
        <v>100</v>
      </c>
    </row>
    <row r="268" spans="1:17" ht="48" thickBot="1" x14ac:dyDescent="0.3">
      <c r="A268" s="27">
        <v>662</v>
      </c>
      <c r="B268" s="28" t="s">
        <v>533</v>
      </c>
      <c r="C268" s="29">
        <v>12.8</v>
      </c>
      <c r="D268" s="29">
        <v>12.6</v>
      </c>
      <c r="E268" s="29">
        <v>3.46</v>
      </c>
      <c r="F268" s="29">
        <v>3.46</v>
      </c>
      <c r="G268" s="29">
        <v>3.46</v>
      </c>
      <c r="H268" s="29">
        <v>11.6</v>
      </c>
      <c r="I268" s="29">
        <v>11.4</v>
      </c>
      <c r="J268" s="29">
        <v>2.4</v>
      </c>
      <c r="K268" s="29" t="s">
        <v>232</v>
      </c>
      <c r="L268" s="29" t="s">
        <v>232</v>
      </c>
      <c r="M268" s="29">
        <v>0</v>
      </c>
      <c r="N268" s="29">
        <v>47</v>
      </c>
      <c r="O268" s="29">
        <v>1</v>
      </c>
      <c r="P268" s="29">
        <v>135</v>
      </c>
      <c r="Q268" s="29">
        <v>100</v>
      </c>
    </row>
    <row r="269" spans="1:17" ht="48" thickBot="1" x14ac:dyDescent="0.3">
      <c r="A269" s="27">
        <v>664</v>
      </c>
      <c r="B269" s="28" t="s">
        <v>534</v>
      </c>
      <c r="C269" s="29">
        <v>12.8</v>
      </c>
      <c r="D269" s="29">
        <v>12.6</v>
      </c>
      <c r="E269" s="29">
        <v>3.46</v>
      </c>
      <c r="F269" s="29">
        <v>3.46</v>
      </c>
      <c r="G269" s="29">
        <v>3.46</v>
      </c>
      <c r="H269" s="29">
        <v>11.6</v>
      </c>
      <c r="I269" s="29">
        <v>11.4</v>
      </c>
      <c r="J269" s="29">
        <v>2.4</v>
      </c>
      <c r="K269" s="29" t="s">
        <v>232</v>
      </c>
      <c r="L269" s="29" t="s">
        <v>232</v>
      </c>
      <c r="M269" s="29">
        <v>0</v>
      </c>
      <c r="N269" s="29">
        <v>47</v>
      </c>
      <c r="O269" s="29">
        <v>1</v>
      </c>
      <c r="P269" s="29">
        <v>225</v>
      </c>
      <c r="Q269" s="29">
        <v>100</v>
      </c>
    </row>
    <row r="270" spans="1:17" ht="48" thickBot="1" x14ac:dyDescent="0.3">
      <c r="A270" s="27">
        <v>666</v>
      </c>
      <c r="B270" s="28" t="s">
        <v>535</v>
      </c>
      <c r="C270" s="29">
        <v>12.8</v>
      </c>
      <c r="D270" s="29">
        <v>12.6</v>
      </c>
      <c r="E270" s="29">
        <v>3.46</v>
      </c>
      <c r="F270" s="29">
        <v>3.46</v>
      </c>
      <c r="G270" s="29">
        <v>3.46</v>
      </c>
      <c r="H270" s="29">
        <v>11.6</v>
      </c>
      <c r="I270" s="29">
        <v>11.4</v>
      </c>
      <c r="J270" s="29">
        <v>2.4</v>
      </c>
      <c r="K270" s="29" t="s">
        <v>232</v>
      </c>
      <c r="L270" s="29" t="s">
        <v>232</v>
      </c>
      <c r="M270" s="29">
        <v>0</v>
      </c>
      <c r="N270" s="29">
        <v>47</v>
      </c>
      <c r="O270" s="29">
        <v>1</v>
      </c>
      <c r="P270" s="29">
        <v>270</v>
      </c>
      <c r="Q270" s="29">
        <v>100</v>
      </c>
    </row>
    <row r="271" spans="1:17" ht="48" thickBot="1" x14ac:dyDescent="0.3">
      <c r="A271" s="27">
        <v>668</v>
      </c>
      <c r="B271" s="28" t="s">
        <v>536</v>
      </c>
      <c r="C271" s="29">
        <v>12.8</v>
      </c>
      <c r="D271" s="29">
        <v>12.6</v>
      </c>
      <c r="E271" s="29">
        <v>3.46</v>
      </c>
      <c r="F271" s="29">
        <v>3.46</v>
      </c>
      <c r="G271" s="29">
        <v>3.46</v>
      </c>
      <c r="H271" s="29">
        <v>11.6</v>
      </c>
      <c r="I271" s="29">
        <v>11.4</v>
      </c>
      <c r="J271" s="29">
        <v>2.4</v>
      </c>
      <c r="K271" s="29" t="s">
        <v>232</v>
      </c>
      <c r="L271" s="29" t="s">
        <v>232</v>
      </c>
      <c r="M271" s="29">
        <v>0</v>
      </c>
      <c r="N271" s="29">
        <v>47</v>
      </c>
      <c r="O271" s="29">
        <v>1</v>
      </c>
      <c r="P271" s="29">
        <v>315</v>
      </c>
      <c r="Q271" s="29">
        <v>100</v>
      </c>
    </row>
    <row r="272" spans="1:17" ht="48" thickBot="1" x14ac:dyDescent="0.3">
      <c r="A272" s="27">
        <v>673</v>
      </c>
      <c r="B272" s="28" t="s">
        <v>537</v>
      </c>
      <c r="C272" s="29">
        <v>12.8</v>
      </c>
      <c r="D272" s="29">
        <v>12.6</v>
      </c>
      <c r="E272" s="29">
        <v>3.46</v>
      </c>
      <c r="F272" s="29">
        <v>3.46</v>
      </c>
      <c r="G272" s="29">
        <v>3.46</v>
      </c>
      <c r="H272" s="29">
        <v>11.6</v>
      </c>
      <c r="I272" s="29">
        <v>11.4</v>
      </c>
      <c r="J272" s="29">
        <v>2.4</v>
      </c>
      <c r="K272" s="29" t="s">
        <v>232</v>
      </c>
      <c r="L272" s="29" t="s">
        <v>232</v>
      </c>
      <c r="M272" s="29">
        <v>0</v>
      </c>
      <c r="N272" s="29">
        <v>63</v>
      </c>
      <c r="O272" s="29">
        <v>1</v>
      </c>
      <c r="P272" s="29">
        <v>0</v>
      </c>
      <c r="Q272" s="29">
        <v>100</v>
      </c>
    </row>
    <row r="273" spans="1:17" ht="48" thickBot="1" x14ac:dyDescent="0.3">
      <c r="A273" s="27">
        <v>675</v>
      </c>
      <c r="B273" s="28" t="s">
        <v>538</v>
      </c>
      <c r="C273" s="29">
        <v>12.8</v>
      </c>
      <c r="D273" s="29">
        <v>12.6</v>
      </c>
      <c r="E273" s="29">
        <v>3.46</v>
      </c>
      <c r="F273" s="29">
        <v>3.46</v>
      </c>
      <c r="G273" s="29">
        <v>3.46</v>
      </c>
      <c r="H273" s="29">
        <v>11.6</v>
      </c>
      <c r="I273" s="29">
        <v>11.4</v>
      </c>
      <c r="J273" s="29">
        <v>2.4</v>
      </c>
      <c r="K273" s="29" t="s">
        <v>232</v>
      </c>
      <c r="L273" s="29" t="s">
        <v>232</v>
      </c>
      <c r="M273" s="29">
        <v>0</v>
      </c>
      <c r="N273" s="29">
        <v>63</v>
      </c>
      <c r="O273" s="29">
        <v>1</v>
      </c>
      <c r="P273" s="29">
        <v>45</v>
      </c>
      <c r="Q273" s="29">
        <v>100</v>
      </c>
    </row>
    <row r="274" spans="1:17" ht="48" thickBot="1" x14ac:dyDescent="0.3">
      <c r="A274" s="27">
        <v>677</v>
      </c>
      <c r="B274" s="28" t="s">
        <v>539</v>
      </c>
      <c r="C274" s="29">
        <v>12.8</v>
      </c>
      <c r="D274" s="29">
        <v>12.6</v>
      </c>
      <c r="E274" s="29">
        <v>3.46</v>
      </c>
      <c r="F274" s="29">
        <v>3.46</v>
      </c>
      <c r="G274" s="29">
        <v>3.46</v>
      </c>
      <c r="H274" s="29">
        <v>11.6</v>
      </c>
      <c r="I274" s="29">
        <v>11.4</v>
      </c>
      <c r="J274" s="29">
        <v>2.4</v>
      </c>
      <c r="K274" s="29" t="s">
        <v>232</v>
      </c>
      <c r="L274" s="29" t="s">
        <v>232</v>
      </c>
      <c r="M274" s="29">
        <v>0</v>
      </c>
      <c r="N274" s="29">
        <v>63</v>
      </c>
      <c r="O274" s="29">
        <v>1</v>
      </c>
      <c r="P274" s="29">
        <v>90</v>
      </c>
      <c r="Q274" s="29">
        <v>100</v>
      </c>
    </row>
    <row r="275" spans="1:17" ht="48" thickBot="1" x14ac:dyDescent="0.3">
      <c r="A275" s="27">
        <v>679</v>
      </c>
      <c r="B275" s="28" t="s">
        <v>540</v>
      </c>
      <c r="C275" s="29">
        <v>12.8</v>
      </c>
      <c r="D275" s="29">
        <v>12.6</v>
      </c>
      <c r="E275" s="29">
        <v>3.46</v>
      </c>
      <c r="F275" s="29">
        <v>3.46</v>
      </c>
      <c r="G275" s="29">
        <v>3.46</v>
      </c>
      <c r="H275" s="29">
        <v>11.6</v>
      </c>
      <c r="I275" s="29">
        <v>11.4</v>
      </c>
      <c r="J275" s="29">
        <v>2.4</v>
      </c>
      <c r="K275" s="29" t="s">
        <v>232</v>
      </c>
      <c r="L275" s="29" t="s">
        <v>232</v>
      </c>
      <c r="M275" s="29">
        <v>0</v>
      </c>
      <c r="N275" s="29">
        <v>63</v>
      </c>
      <c r="O275" s="29">
        <v>1</v>
      </c>
      <c r="P275" s="29">
        <v>135</v>
      </c>
      <c r="Q275" s="29">
        <v>100</v>
      </c>
    </row>
    <row r="276" spans="1:17" ht="48" thickBot="1" x14ac:dyDescent="0.3">
      <c r="A276" s="27">
        <v>681</v>
      </c>
      <c r="B276" s="28" t="s">
        <v>541</v>
      </c>
      <c r="C276" s="29">
        <v>12.8</v>
      </c>
      <c r="D276" s="29">
        <v>12.6</v>
      </c>
      <c r="E276" s="29">
        <v>3.46</v>
      </c>
      <c r="F276" s="29">
        <v>3.46</v>
      </c>
      <c r="G276" s="29">
        <v>3.46</v>
      </c>
      <c r="H276" s="29">
        <v>11.6</v>
      </c>
      <c r="I276" s="29">
        <v>11.4</v>
      </c>
      <c r="J276" s="29">
        <v>2.4</v>
      </c>
      <c r="K276" s="29" t="s">
        <v>232</v>
      </c>
      <c r="L276" s="29" t="s">
        <v>232</v>
      </c>
      <c r="M276" s="29">
        <v>0</v>
      </c>
      <c r="N276" s="29">
        <v>63</v>
      </c>
      <c r="O276" s="29">
        <v>1</v>
      </c>
      <c r="P276" s="29">
        <v>225</v>
      </c>
      <c r="Q276" s="29">
        <v>100</v>
      </c>
    </row>
    <row r="277" spans="1:17" ht="48" thickBot="1" x14ac:dyDescent="0.3">
      <c r="A277" s="27">
        <v>683</v>
      </c>
      <c r="B277" s="28" t="s">
        <v>542</v>
      </c>
      <c r="C277" s="29">
        <v>12.8</v>
      </c>
      <c r="D277" s="29">
        <v>12.6</v>
      </c>
      <c r="E277" s="29">
        <v>3.46</v>
      </c>
      <c r="F277" s="29">
        <v>3.46</v>
      </c>
      <c r="G277" s="29">
        <v>3.46</v>
      </c>
      <c r="H277" s="29">
        <v>11.6</v>
      </c>
      <c r="I277" s="29">
        <v>11.4</v>
      </c>
      <c r="J277" s="29">
        <v>2.4</v>
      </c>
      <c r="K277" s="29" t="s">
        <v>232</v>
      </c>
      <c r="L277" s="29" t="s">
        <v>232</v>
      </c>
      <c r="M277" s="29">
        <v>0</v>
      </c>
      <c r="N277" s="29">
        <v>63</v>
      </c>
      <c r="O277" s="29">
        <v>1</v>
      </c>
      <c r="P277" s="29">
        <v>270</v>
      </c>
      <c r="Q277" s="29">
        <v>100</v>
      </c>
    </row>
    <row r="278" spans="1:17" ht="48" thickBot="1" x14ac:dyDescent="0.3">
      <c r="A278" s="27">
        <v>685</v>
      </c>
      <c r="B278" s="28" t="s">
        <v>543</v>
      </c>
      <c r="C278" s="29">
        <v>12.8</v>
      </c>
      <c r="D278" s="29">
        <v>12.6</v>
      </c>
      <c r="E278" s="29">
        <v>3.46</v>
      </c>
      <c r="F278" s="29">
        <v>3.46</v>
      </c>
      <c r="G278" s="29">
        <v>3.46</v>
      </c>
      <c r="H278" s="29">
        <v>11.6</v>
      </c>
      <c r="I278" s="29">
        <v>11.4</v>
      </c>
      <c r="J278" s="29">
        <v>2.4</v>
      </c>
      <c r="K278" s="29" t="s">
        <v>232</v>
      </c>
      <c r="L278" s="29" t="s">
        <v>232</v>
      </c>
      <c r="M278" s="29">
        <v>0</v>
      </c>
      <c r="N278" s="29">
        <v>63</v>
      </c>
      <c r="O278" s="29">
        <v>1</v>
      </c>
      <c r="P278" s="29">
        <v>315</v>
      </c>
      <c r="Q278" s="29">
        <v>100</v>
      </c>
    </row>
    <row r="279" spans="1:17" ht="48" thickBot="1" x14ac:dyDescent="0.3">
      <c r="A279" s="27">
        <v>690</v>
      </c>
      <c r="B279" s="28" t="s">
        <v>530</v>
      </c>
      <c r="C279" s="29">
        <v>12.8</v>
      </c>
      <c r="D279" s="29">
        <v>12.6</v>
      </c>
      <c r="E279" s="29">
        <v>3.46</v>
      </c>
      <c r="F279" s="29">
        <v>3.46</v>
      </c>
      <c r="G279" s="29">
        <v>3.46</v>
      </c>
      <c r="H279" s="29">
        <v>11.6</v>
      </c>
      <c r="I279" s="29">
        <v>11.4</v>
      </c>
      <c r="J279" s="29">
        <v>2.4</v>
      </c>
      <c r="K279" s="29" t="s">
        <v>232</v>
      </c>
      <c r="L279" s="29" t="s">
        <v>232</v>
      </c>
      <c r="M279" s="29">
        <v>0</v>
      </c>
      <c r="N279" s="29">
        <v>47</v>
      </c>
      <c r="O279" s="29">
        <v>1</v>
      </c>
      <c r="P279" s="29">
        <v>0</v>
      </c>
      <c r="Q279" s="29">
        <v>100</v>
      </c>
    </row>
    <row r="280" spans="1:17" ht="48" thickBot="1" x14ac:dyDescent="0.3">
      <c r="A280" s="27">
        <v>692</v>
      </c>
      <c r="B280" s="28" t="s">
        <v>531</v>
      </c>
      <c r="C280" s="29">
        <v>12.8</v>
      </c>
      <c r="D280" s="29">
        <v>12.6</v>
      </c>
      <c r="E280" s="29">
        <v>3.46</v>
      </c>
      <c r="F280" s="29">
        <v>3.46</v>
      </c>
      <c r="G280" s="29">
        <v>3.46</v>
      </c>
      <c r="H280" s="29">
        <v>11.6</v>
      </c>
      <c r="I280" s="29">
        <v>11.4</v>
      </c>
      <c r="J280" s="29">
        <v>2.4</v>
      </c>
      <c r="K280" s="29" t="s">
        <v>232</v>
      </c>
      <c r="L280" s="29" t="s">
        <v>232</v>
      </c>
      <c r="M280" s="29">
        <v>0</v>
      </c>
      <c r="N280" s="29">
        <v>47</v>
      </c>
      <c r="O280" s="29">
        <v>1</v>
      </c>
      <c r="P280" s="29">
        <v>45</v>
      </c>
      <c r="Q280" s="29">
        <v>100</v>
      </c>
    </row>
    <row r="281" spans="1:17" ht="48" thickBot="1" x14ac:dyDescent="0.3">
      <c r="A281" s="27">
        <v>694</v>
      </c>
      <c r="B281" s="28" t="s">
        <v>532</v>
      </c>
      <c r="C281" s="29">
        <v>12.8</v>
      </c>
      <c r="D281" s="29">
        <v>12.6</v>
      </c>
      <c r="E281" s="29">
        <v>3.46</v>
      </c>
      <c r="F281" s="29">
        <v>3.46</v>
      </c>
      <c r="G281" s="29">
        <v>3.46</v>
      </c>
      <c r="H281" s="29">
        <v>11.6</v>
      </c>
      <c r="I281" s="29">
        <v>11.4</v>
      </c>
      <c r="J281" s="29">
        <v>2.4</v>
      </c>
      <c r="K281" s="29" t="s">
        <v>232</v>
      </c>
      <c r="L281" s="29" t="s">
        <v>232</v>
      </c>
      <c r="M281" s="29">
        <v>0</v>
      </c>
      <c r="N281" s="29">
        <v>47</v>
      </c>
      <c r="O281" s="29">
        <v>1</v>
      </c>
      <c r="P281" s="29">
        <v>90</v>
      </c>
      <c r="Q281" s="29">
        <v>100</v>
      </c>
    </row>
    <row r="282" spans="1:17" ht="48" thickBot="1" x14ac:dyDescent="0.3">
      <c r="A282" s="27">
        <v>696</v>
      </c>
      <c r="B282" s="28" t="s">
        <v>533</v>
      </c>
      <c r="C282" s="29">
        <v>12.8</v>
      </c>
      <c r="D282" s="29">
        <v>12.6</v>
      </c>
      <c r="E282" s="29">
        <v>3.46</v>
      </c>
      <c r="F282" s="29">
        <v>3.46</v>
      </c>
      <c r="G282" s="29">
        <v>3.46</v>
      </c>
      <c r="H282" s="29">
        <v>11.6</v>
      </c>
      <c r="I282" s="29">
        <v>11.4</v>
      </c>
      <c r="J282" s="29">
        <v>2.4</v>
      </c>
      <c r="K282" s="29" t="s">
        <v>232</v>
      </c>
      <c r="L282" s="29" t="s">
        <v>232</v>
      </c>
      <c r="M282" s="29">
        <v>0</v>
      </c>
      <c r="N282" s="29">
        <v>47</v>
      </c>
      <c r="O282" s="29">
        <v>1</v>
      </c>
      <c r="P282" s="29">
        <v>135</v>
      </c>
      <c r="Q282" s="29">
        <v>100</v>
      </c>
    </row>
    <row r="283" spans="1:17" ht="48" thickBot="1" x14ac:dyDescent="0.3">
      <c r="A283" s="27">
        <v>698</v>
      </c>
      <c r="B283" s="28" t="s">
        <v>534</v>
      </c>
      <c r="C283" s="29">
        <v>12.8</v>
      </c>
      <c r="D283" s="29">
        <v>12.6</v>
      </c>
      <c r="E283" s="29">
        <v>3.46</v>
      </c>
      <c r="F283" s="29">
        <v>3.46</v>
      </c>
      <c r="G283" s="29">
        <v>3.46</v>
      </c>
      <c r="H283" s="29">
        <v>11.6</v>
      </c>
      <c r="I283" s="29">
        <v>11.4</v>
      </c>
      <c r="J283" s="29">
        <v>2.4</v>
      </c>
      <c r="K283" s="29" t="s">
        <v>232</v>
      </c>
      <c r="L283" s="29" t="s">
        <v>232</v>
      </c>
      <c r="M283" s="29">
        <v>0</v>
      </c>
      <c r="N283" s="29">
        <v>47</v>
      </c>
      <c r="O283" s="29">
        <v>1</v>
      </c>
      <c r="P283" s="29">
        <v>225</v>
      </c>
      <c r="Q283" s="29">
        <v>100</v>
      </c>
    </row>
    <row r="284" spans="1:17" ht="48" thickBot="1" x14ac:dyDescent="0.3">
      <c r="A284" s="27">
        <v>700</v>
      </c>
      <c r="B284" s="28" t="s">
        <v>535</v>
      </c>
      <c r="C284" s="29">
        <v>12.8</v>
      </c>
      <c r="D284" s="29">
        <v>12.6</v>
      </c>
      <c r="E284" s="29">
        <v>3.46</v>
      </c>
      <c r="F284" s="29">
        <v>3.46</v>
      </c>
      <c r="G284" s="29">
        <v>3.46</v>
      </c>
      <c r="H284" s="29">
        <v>11.6</v>
      </c>
      <c r="I284" s="29">
        <v>11.4</v>
      </c>
      <c r="J284" s="29">
        <v>2.4</v>
      </c>
      <c r="K284" s="29" t="s">
        <v>232</v>
      </c>
      <c r="L284" s="29" t="s">
        <v>232</v>
      </c>
      <c r="M284" s="29">
        <v>0</v>
      </c>
      <c r="N284" s="29">
        <v>47</v>
      </c>
      <c r="O284" s="29">
        <v>1</v>
      </c>
      <c r="P284" s="29">
        <v>270</v>
      </c>
      <c r="Q284" s="29">
        <v>100</v>
      </c>
    </row>
    <row r="285" spans="1:17" ht="48" thickBot="1" x14ac:dyDescent="0.3">
      <c r="A285" s="27">
        <v>702</v>
      </c>
      <c r="B285" s="28" t="s">
        <v>536</v>
      </c>
      <c r="C285" s="29">
        <v>12.8</v>
      </c>
      <c r="D285" s="29">
        <v>12.6</v>
      </c>
      <c r="E285" s="29">
        <v>3.46</v>
      </c>
      <c r="F285" s="29">
        <v>3.46</v>
      </c>
      <c r="G285" s="29">
        <v>3.46</v>
      </c>
      <c r="H285" s="29">
        <v>11.6</v>
      </c>
      <c r="I285" s="29">
        <v>11.4</v>
      </c>
      <c r="J285" s="29">
        <v>2.4</v>
      </c>
      <c r="K285" s="29" t="s">
        <v>232</v>
      </c>
      <c r="L285" s="29" t="s">
        <v>232</v>
      </c>
      <c r="M285" s="29">
        <v>0</v>
      </c>
      <c r="N285" s="29">
        <v>47</v>
      </c>
      <c r="O285" s="29">
        <v>1</v>
      </c>
      <c r="P285" s="29">
        <v>315</v>
      </c>
      <c r="Q285" s="29">
        <v>100</v>
      </c>
    </row>
    <row r="286" spans="1:17" ht="48" thickBot="1" x14ac:dyDescent="0.3">
      <c r="A286" s="27">
        <v>707</v>
      </c>
      <c r="B286" s="28" t="s">
        <v>537</v>
      </c>
      <c r="C286" s="29">
        <v>12.8</v>
      </c>
      <c r="D286" s="29">
        <v>12.6</v>
      </c>
      <c r="E286" s="29">
        <v>3.46</v>
      </c>
      <c r="F286" s="29">
        <v>3.46</v>
      </c>
      <c r="G286" s="29">
        <v>3.46</v>
      </c>
      <c r="H286" s="29">
        <v>11.6</v>
      </c>
      <c r="I286" s="29">
        <v>11.4</v>
      </c>
      <c r="J286" s="29">
        <v>2.4</v>
      </c>
      <c r="K286" s="29" t="s">
        <v>232</v>
      </c>
      <c r="L286" s="29" t="s">
        <v>232</v>
      </c>
      <c r="M286" s="29">
        <v>0</v>
      </c>
      <c r="N286" s="29">
        <v>63</v>
      </c>
      <c r="O286" s="29">
        <v>1</v>
      </c>
      <c r="P286" s="29">
        <v>0</v>
      </c>
      <c r="Q286" s="29">
        <v>100</v>
      </c>
    </row>
    <row r="287" spans="1:17" ht="48" thickBot="1" x14ac:dyDescent="0.3">
      <c r="A287" s="27">
        <v>709</v>
      </c>
      <c r="B287" s="28" t="s">
        <v>538</v>
      </c>
      <c r="C287" s="29">
        <v>12.8</v>
      </c>
      <c r="D287" s="29">
        <v>12.6</v>
      </c>
      <c r="E287" s="29">
        <v>3.46</v>
      </c>
      <c r="F287" s="29">
        <v>3.46</v>
      </c>
      <c r="G287" s="29">
        <v>3.46</v>
      </c>
      <c r="H287" s="29">
        <v>11.6</v>
      </c>
      <c r="I287" s="29">
        <v>11.4</v>
      </c>
      <c r="J287" s="29">
        <v>2.4</v>
      </c>
      <c r="K287" s="29" t="s">
        <v>232</v>
      </c>
      <c r="L287" s="29" t="s">
        <v>232</v>
      </c>
      <c r="M287" s="29">
        <v>0</v>
      </c>
      <c r="N287" s="29">
        <v>63</v>
      </c>
      <c r="O287" s="29">
        <v>1</v>
      </c>
      <c r="P287" s="29">
        <v>45</v>
      </c>
      <c r="Q287" s="29">
        <v>100</v>
      </c>
    </row>
    <row r="288" spans="1:17" ht="48" thickBot="1" x14ac:dyDescent="0.3">
      <c r="A288" s="27">
        <v>711</v>
      </c>
      <c r="B288" s="28" t="s">
        <v>539</v>
      </c>
      <c r="C288" s="29">
        <v>12.8</v>
      </c>
      <c r="D288" s="29">
        <v>12.6</v>
      </c>
      <c r="E288" s="29">
        <v>3.46</v>
      </c>
      <c r="F288" s="29">
        <v>3.46</v>
      </c>
      <c r="G288" s="29">
        <v>3.46</v>
      </c>
      <c r="H288" s="29">
        <v>11.6</v>
      </c>
      <c r="I288" s="29">
        <v>11.4</v>
      </c>
      <c r="J288" s="29">
        <v>2.4</v>
      </c>
      <c r="K288" s="29" t="s">
        <v>232</v>
      </c>
      <c r="L288" s="29" t="s">
        <v>232</v>
      </c>
      <c r="M288" s="29">
        <v>0</v>
      </c>
      <c r="N288" s="29">
        <v>63</v>
      </c>
      <c r="O288" s="29">
        <v>1</v>
      </c>
      <c r="P288" s="29">
        <v>90</v>
      </c>
      <c r="Q288" s="29">
        <v>100</v>
      </c>
    </row>
    <row r="289" spans="1:17" ht="48" thickBot="1" x14ac:dyDescent="0.3">
      <c r="A289" s="27">
        <v>713</v>
      </c>
      <c r="B289" s="28" t="s">
        <v>540</v>
      </c>
      <c r="C289" s="29">
        <v>12.8</v>
      </c>
      <c r="D289" s="29">
        <v>12.6</v>
      </c>
      <c r="E289" s="29">
        <v>3.46</v>
      </c>
      <c r="F289" s="29">
        <v>3.46</v>
      </c>
      <c r="G289" s="29">
        <v>3.46</v>
      </c>
      <c r="H289" s="29">
        <v>11.6</v>
      </c>
      <c r="I289" s="29">
        <v>11.4</v>
      </c>
      <c r="J289" s="29">
        <v>2.4</v>
      </c>
      <c r="K289" s="29" t="s">
        <v>232</v>
      </c>
      <c r="L289" s="29" t="s">
        <v>232</v>
      </c>
      <c r="M289" s="29">
        <v>0</v>
      </c>
      <c r="N289" s="29">
        <v>63</v>
      </c>
      <c r="O289" s="29">
        <v>1</v>
      </c>
      <c r="P289" s="29">
        <v>135</v>
      </c>
      <c r="Q289" s="29">
        <v>100</v>
      </c>
    </row>
    <row r="290" spans="1:17" ht="48" thickBot="1" x14ac:dyDescent="0.3">
      <c r="A290" s="27">
        <v>715</v>
      </c>
      <c r="B290" s="28" t="s">
        <v>541</v>
      </c>
      <c r="C290" s="29">
        <v>12.8</v>
      </c>
      <c r="D290" s="29">
        <v>12.6</v>
      </c>
      <c r="E290" s="29">
        <v>3.46</v>
      </c>
      <c r="F290" s="29">
        <v>3.46</v>
      </c>
      <c r="G290" s="29">
        <v>3.46</v>
      </c>
      <c r="H290" s="29">
        <v>11.6</v>
      </c>
      <c r="I290" s="29">
        <v>11.4</v>
      </c>
      <c r="J290" s="29">
        <v>2.4</v>
      </c>
      <c r="K290" s="29" t="s">
        <v>232</v>
      </c>
      <c r="L290" s="29" t="s">
        <v>232</v>
      </c>
      <c r="M290" s="29">
        <v>0</v>
      </c>
      <c r="N290" s="29">
        <v>63</v>
      </c>
      <c r="O290" s="29">
        <v>1</v>
      </c>
      <c r="P290" s="29">
        <v>225</v>
      </c>
      <c r="Q290" s="29">
        <v>100</v>
      </c>
    </row>
    <row r="291" spans="1:17" ht="48" thickBot="1" x14ac:dyDescent="0.3">
      <c r="A291" s="27">
        <v>717</v>
      </c>
      <c r="B291" s="28" t="s">
        <v>542</v>
      </c>
      <c r="C291" s="29">
        <v>12.8</v>
      </c>
      <c r="D291" s="29">
        <v>12.6</v>
      </c>
      <c r="E291" s="29">
        <v>3.46</v>
      </c>
      <c r="F291" s="29">
        <v>3.46</v>
      </c>
      <c r="G291" s="29">
        <v>3.46</v>
      </c>
      <c r="H291" s="29">
        <v>11.6</v>
      </c>
      <c r="I291" s="29">
        <v>11.4</v>
      </c>
      <c r="J291" s="29">
        <v>2.4</v>
      </c>
      <c r="K291" s="29" t="s">
        <v>232</v>
      </c>
      <c r="L291" s="29" t="s">
        <v>232</v>
      </c>
      <c r="M291" s="29">
        <v>0</v>
      </c>
      <c r="N291" s="29">
        <v>63</v>
      </c>
      <c r="O291" s="29">
        <v>1</v>
      </c>
      <c r="P291" s="29">
        <v>270</v>
      </c>
      <c r="Q291" s="29">
        <v>100</v>
      </c>
    </row>
    <row r="292" spans="1:17" ht="48" thickBot="1" x14ac:dyDescent="0.3">
      <c r="A292" s="27">
        <v>719</v>
      </c>
      <c r="B292" s="28" t="s">
        <v>543</v>
      </c>
      <c r="C292" s="29">
        <v>12.8</v>
      </c>
      <c r="D292" s="29">
        <v>12.6</v>
      </c>
      <c r="E292" s="29">
        <v>3.46</v>
      </c>
      <c r="F292" s="29">
        <v>3.46</v>
      </c>
      <c r="G292" s="29">
        <v>3.46</v>
      </c>
      <c r="H292" s="29">
        <v>11.6</v>
      </c>
      <c r="I292" s="29">
        <v>11.4</v>
      </c>
      <c r="J292" s="29">
        <v>2.4</v>
      </c>
      <c r="K292" s="29" t="s">
        <v>232</v>
      </c>
      <c r="L292" s="29" t="s">
        <v>232</v>
      </c>
      <c r="M292" s="29">
        <v>0</v>
      </c>
      <c r="N292" s="29">
        <v>63</v>
      </c>
      <c r="O292" s="29">
        <v>1</v>
      </c>
      <c r="P292" s="29">
        <v>315</v>
      </c>
      <c r="Q292" s="29">
        <v>100</v>
      </c>
    </row>
    <row r="293" spans="1:17" ht="48" thickBot="1" x14ac:dyDescent="0.3">
      <c r="A293" s="27">
        <v>845</v>
      </c>
      <c r="B293" s="28" t="s">
        <v>544</v>
      </c>
      <c r="C293" s="29">
        <v>12.8</v>
      </c>
      <c r="D293" s="29">
        <v>12.6</v>
      </c>
      <c r="E293" s="29">
        <v>3.46</v>
      </c>
      <c r="F293" s="29">
        <v>3.46</v>
      </c>
      <c r="G293" s="29">
        <v>3.46</v>
      </c>
      <c r="H293" s="29">
        <v>11.6</v>
      </c>
      <c r="I293" s="29">
        <v>11.4</v>
      </c>
      <c r="J293" s="29">
        <v>2.4</v>
      </c>
      <c r="K293" s="29" t="s">
        <v>232</v>
      </c>
      <c r="L293" s="29" t="s">
        <v>232</v>
      </c>
      <c r="M293" s="29">
        <v>0</v>
      </c>
      <c r="N293" s="29">
        <v>30</v>
      </c>
      <c r="O293" s="29">
        <v>1</v>
      </c>
      <c r="P293" s="29">
        <v>0</v>
      </c>
      <c r="Q293" s="29">
        <v>100</v>
      </c>
    </row>
    <row r="294" spans="1:17" ht="48" thickBot="1" x14ac:dyDescent="0.3">
      <c r="A294" s="27">
        <v>847</v>
      </c>
      <c r="B294" s="28" t="s">
        <v>544</v>
      </c>
      <c r="C294" s="29">
        <v>12.8</v>
      </c>
      <c r="D294" s="29">
        <v>12.6</v>
      </c>
      <c r="E294" s="29">
        <v>3.46</v>
      </c>
      <c r="F294" s="29">
        <v>3.46</v>
      </c>
      <c r="G294" s="29">
        <v>3.46</v>
      </c>
      <c r="H294" s="29">
        <v>11.6</v>
      </c>
      <c r="I294" s="29">
        <v>11.4</v>
      </c>
      <c r="J294" s="29">
        <v>2.4</v>
      </c>
      <c r="K294" s="29" t="s">
        <v>232</v>
      </c>
      <c r="L294" s="29" t="s">
        <v>232</v>
      </c>
      <c r="M294" s="29">
        <v>0</v>
      </c>
      <c r="N294" s="29">
        <v>30</v>
      </c>
      <c r="O294" s="29">
        <v>1</v>
      </c>
      <c r="P294" s="29">
        <v>0</v>
      </c>
      <c r="Q294" s="29">
        <v>100</v>
      </c>
    </row>
    <row r="295" spans="1:17" ht="48" thickBot="1" x14ac:dyDescent="0.3">
      <c r="A295" s="27">
        <v>849</v>
      </c>
      <c r="B295" s="28" t="s">
        <v>544</v>
      </c>
      <c r="C295" s="29">
        <v>12.8</v>
      </c>
      <c r="D295" s="29">
        <v>12.6</v>
      </c>
      <c r="E295" s="29">
        <v>3.46</v>
      </c>
      <c r="F295" s="29">
        <v>3.46</v>
      </c>
      <c r="G295" s="29">
        <v>3.46</v>
      </c>
      <c r="H295" s="29">
        <v>11.6</v>
      </c>
      <c r="I295" s="29">
        <v>11.4</v>
      </c>
      <c r="J295" s="29">
        <v>2.4</v>
      </c>
      <c r="K295" s="29" t="s">
        <v>232</v>
      </c>
      <c r="L295" s="29" t="s">
        <v>232</v>
      </c>
      <c r="M295" s="29">
        <v>0</v>
      </c>
      <c r="N295" s="29">
        <v>30</v>
      </c>
      <c r="O295" s="29">
        <v>1</v>
      </c>
      <c r="P295" s="29">
        <v>0</v>
      </c>
      <c r="Q295" s="29">
        <v>100</v>
      </c>
    </row>
    <row r="296" spans="1:17" ht="48" thickBot="1" x14ac:dyDescent="0.3">
      <c r="A296" s="27">
        <v>851</v>
      </c>
      <c r="B296" s="28" t="s">
        <v>544</v>
      </c>
      <c r="C296" s="29">
        <v>12.8</v>
      </c>
      <c r="D296" s="29">
        <v>12.6</v>
      </c>
      <c r="E296" s="29">
        <v>3.46</v>
      </c>
      <c r="F296" s="29">
        <v>3.46</v>
      </c>
      <c r="G296" s="29">
        <v>3.46</v>
      </c>
      <c r="H296" s="29">
        <v>11.6</v>
      </c>
      <c r="I296" s="29">
        <v>11.4</v>
      </c>
      <c r="J296" s="29">
        <v>2.4</v>
      </c>
      <c r="K296" s="29" t="s">
        <v>232</v>
      </c>
      <c r="L296" s="29" t="s">
        <v>232</v>
      </c>
      <c r="M296" s="29">
        <v>0</v>
      </c>
      <c r="N296" s="29">
        <v>30</v>
      </c>
      <c r="O296" s="29">
        <v>1</v>
      </c>
      <c r="P296" s="29">
        <v>0</v>
      </c>
      <c r="Q296" s="29">
        <v>100</v>
      </c>
    </row>
    <row r="297" spans="1:17" ht="48" thickBot="1" x14ac:dyDescent="0.3">
      <c r="A297" s="27">
        <v>853</v>
      </c>
      <c r="B297" s="28" t="s">
        <v>544</v>
      </c>
      <c r="C297" s="29">
        <v>12.8</v>
      </c>
      <c r="D297" s="29">
        <v>12.6</v>
      </c>
      <c r="E297" s="29">
        <v>3.46</v>
      </c>
      <c r="F297" s="29">
        <v>3.46</v>
      </c>
      <c r="G297" s="29">
        <v>3.46</v>
      </c>
      <c r="H297" s="29">
        <v>11.6</v>
      </c>
      <c r="I297" s="29">
        <v>11.4</v>
      </c>
      <c r="J297" s="29">
        <v>2.4</v>
      </c>
      <c r="K297" s="29" t="s">
        <v>232</v>
      </c>
      <c r="L297" s="29" t="s">
        <v>232</v>
      </c>
      <c r="M297" s="29">
        <v>0</v>
      </c>
      <c r="N297" s="29">
        <v>30</v>
      </c>
      <c r="O297" s="29">
        <v>1</v>
      </c>
      <c r="P297" s="29">
        <v>0</v>
      </c>
      <c r="Q297" s="29">
        <v>100</v>
      </c>
    </row>
    <row r="298" spans="1:17" ht="48" thickBot="1" x14ac:dyDescent="0.3">
      <c r="A298" s="27">
        <v>855</v>
      </c>
      <c r="B298" s="28" t="s">
        <v>544</v>
      </c>
      <c r="C298" s="29">
        <v>12.8</v>
      </c>
      <c r="D298" s="29">
        <v>12.6</v>
      </c>
      <c r="E298" s="29">
        <v>3.46</v>
      </c>
      <c r="F298" s="29">
        <v>3.46</v>
      </c>
      <c r="G298" s="29">
        <v>3.46</v>
      </c>
      <c r="H298" s="29">
        <v>11.6</v>
      </c>
      <c r="I298" s="29">
        <v>11.4</v>
      </c>
      <c r="J298" s="29">
        <v>2.4</v>
      </c>
      <c r="K298" s="29" t="s">
        <v>232</v>
      </c>
      <c r="L298" s="29" t="s">
        <v>232</v>
      </c>
      <c r="M298" s="29">
        <v>0</v>
      </c>
      <c r="N298" s="29">
        <v>30</v>
      </c>
      <c r="O298" s="29">
        <v>1</v>
      </c>
      <c r="P298" s="29">
        <v>0</v>
      </c>
      <c r="Q298" s="29">
        <v>100</v>
      </c>
    </row>
    <row r="299" spans="1:17" ht="48" thickBot="1" x14ac:dyDescent="0.3">
      <c r="A299" s="27">
        <v>857</v>
      </c>
      <c r="B299" s="28" t="s">
        <v>544</v>
      </c>
      <c r="C299" s="29">
        <v>12.8</v>
      </c>
      <c r="D299" s="29">
        <v>12.6</v>
      </c>
      <c r="E299" s="29">
        <v>3.46</v>
      </c>
      <c r="F299" s="29">
        <v>3.46</v>
      </c>
      <c r="G299" s="29">
        <v>3.46</v>
      </c>
      <c r="H299" s="29">
        <v>11.6</v>
      </c>
      <c r="I299" s="29">
        <v>11.4</v>
      </c>
      <c r="J299" s="29">
        <v>2.4</v>
      </c>
      <c r="K299" s="29" t="s">
        <v>232</v>
      </c>
      <c r="L299" s="29" t="s">
        <v>232</v>
      </c>
      <c r="M299" s="29">
        <v>0</v>
      </c>
      <c r="N299" s="29">
        <v>30</v>
      </c>
      <c r="O299" s="29">
        <v>1</v>
      </c>
      <c r="P299" s="29">
        <v>0</v>
      </c>
      <c r="Q299" s="29">
        <v>100</v>
      </c>
    </row>
    <row r="300" spans="1:17" ht="48" thickBot="1" x14ac:dyDescent="0.3">
      <c r="A300" s="27">
        <v>859</v>
      </c>
      <c r="B300" s="28" t="s">
        <v>544</v>
      </c>
      <c r="C300" s="29">
        <v>12.8</v>
      </c>
      <c r="D300" s="29">
        <v>12.6</v>
      </c>
      <c r="E300" s="29">
        <v>3.46</v>
      </c>
      <c r="F300" s="29">
        <v>3.46</v>
      </c>
      <c r="G300" s="29">
        <v>3.46</v>
      </c>
      <c r="H300" s="29">
        <v>11.6</v>
      </c>
      <c r="I300" s="29">
        <v>11.4</v>
      </c>
      <c r="J300" s="29">
        <v>2.4</v>
      </c>
      <c r="K300" s="29" t="s">
        <v>232</v>
      </c>
      <c r="L300" s="29" t="s">
        <v>232</v>
      </c>
      <c r="M300" s="29">
        <v>0</v>
      </c>
      <c r="N300" s="29">
        <v>30</v>
      </c>
      <c r="O300" s="29">
        <v>1</v>
      </c>
      <c r="P300" s="29">
        <v>0</v>
      </c>
      <c r="Q300" s="29">
        <v>100</v>
      </c>
    </row>
    <row r="301" spans="1:17" ht="48" thickBot="1" x14ac:dyDescent="0.3">
      <c r="A301" s="27">
        <v>861</v>
      </c>
      <c r="B301" s="28" t="s">
        <v>544</v>
      </c>
      <c r="C301" s="29">
        <v>12.8</v>
      </c>
      <c r="D301" s="29">
        <v>12.6</v>
      </c>
      <c r="E301" s="29">
        <v>3.46</v>
      </c>
      <c r="F301" s="29">
        <v>3.46</v>
      </c>
      <c r="G301" s="29">
        <v>3.46</v>
      </c>
      <c r="H301" s="29">
        <v>11.6</v>
      </c>
      <c r="I301" s="29">
        <v>11.4</v>
      </c>
      <c r="J301" s="29">
        <v>2.4</v>
      </c>
      <c r="K301" s="29" t="s">
        <v>232</v>
      </c>
      <c r="L301" s="29" t="s">
        <v>232</v>
      </c>
      <c r="M301" s="29">
        <v>0</v>
      </c>
      <c r="N301" s="29">
        <v>30</v>
      </c>
      <c r="O301" s="29">
        <v>1</v>
      </c>
      <c r="P301" s="29">
        <v>0</v>
      </c>
      <c r="Q301" s="29">
        <v>100</v>
      </c>
    </row>
    <row r="302" spans="1:17" ht="48" thickBot="1" x14ac:dyDescent="0.3">
      <c r="A302" s="27">
        <v>863</v>
      </c>
      <c r="B302" s="28" t="s">
        <v>544</v>
      </c>
      <c r="C302" s="29">
        <v>12.8</v>
      </c>
      <c r="D302" s="29">
        <v>12.6</v>
      </c>
      <c r="E302" s="29">
        <v>3.46</v>
      </c>
      <c r="F302" s="29">
        <v>3.46</v>
      </c>
      <c r="G302" s="29">
        <v>3.46</v>
      </c>
      <c r="H302" s="29">
        <v>11.6</v>
      </c>
      <c r="I302" s="29">
        <v>11.4</v>
      </c>
      <c r="J302" s="29">
        <v>2.4</v>
      </c>
      <c r="K302" s="29" t="s">
        <v>232</v>
      </c>
      <c r="L302" s="29" t="s">
        <v>232</v>
      </c>
      <c r="M302" s="29">
        <v>0</v>
      </c>
      <c r="N302" s="29">
        <v>30</v>
      </c>
      <c r="O302" s="29">
        <v>1</v>
      </c>
      <c r="P302" s="29">
        <v>0</v>
      </c>
      <c r="Q302" s="29">
        <v>100</v>
      </c>
    </row>
    <row r="303" spans="1:17" ht="48" thickBot="1" x14ac:dyDescent="0.3">
      <c r="A303" s="27">
        <v>867</v>
      </c>
      <c r="B303" s="28" t="s">
        <v>545</v>
      </c>
      <c r="C303" s="29">
        <v>12.8</v>
      </c>
      <c r="D303" s="29">
        <v>12.6</v>
      </c>
      <c r="E303" s="29">
        <v>3.46</v>
      </c>
      <c r="F303" s="29">
        <v>3.46</v>
      </c>
      <c r="G303" s="29">
        <v>3.46</v>
      </c>
      <c r="H303" s="29">
        <v>11.6</v>
      </c>
      <c r="I303" s="29">
        <v>11.4</v>
      </c>
      <c r="J303" s="29">
        <v>2.4</v>
      </c>
      <c r="K303" s="29" t="s">
        <v>232</v>
      </c>
      <c r="L303" s="29" t="s">
        <v>232</v>
      </c>
      <c r="M303" s="29">
        <v>0</v>
      </c>
      <c r="N303" s="29">
        <v>30</v>
      </c>
      <c r="O303" s="29">
        <v>1</v>
      </c>
      <c r="P303" s="29">
        <v>0</v>
      </c>
      <c r="Q303" s="29">
        <v>100</v>
      </c>
    </row>
    <row r="304" spans="1:17" ht="48" thickBot="1" x14ac:dyDescent="0.3">
      <c r="A304" s="27">
        <v>869</v>
      </c>
      <c r="B304" s="28" t="s">
        <v>545</v>
      </c>
      <c r="C304" s="29">
        <v>12.8</v>
      </c>
      <c r="D304" s="29">
        <v>12.6</v>
      </c>
      <c r="E304" s="29">
        <v>3.46</v>
      </c>
      <c r="F304" s="29">
        <v>3.46</v>
      </c>
      <c r="G304" s="29">
        <v>3.46</v>
      </c>
      <c r="H304" s="29">
        <v>11.6</v>
      </c>
      <c r="I304" s="29">
        <v>11.4</v>
      </c>
      <c r="J304" s="29">
        <v>2.4</v>
      </c>
      <c r="K304" s="29" t="s">
        <v>232</v>
      </c>
      <c r="L304" s="29" t="s">
        <v>232</v>
      </c>
      <c r="M304" s="29">
        <v>0</v>
      </c>
      <c r="N304" s="29">
        <v>30</v>
      </c>
      <c r="O304" s="29">
        <v>1</v>
      </c>
      <c r="P304" s="29">
        <v>0</v>
      </c>
      <c r="Q304" s="29">
        <v>100</v>
      </c>
    </row>
    <row r="305" spans="1:17" ht="48" thickBot="1" x14ac:dyDescent="0.3">
      <c r="A305" s="27">
        <v>871</v>
      </c>
      <c r="B305" s="28" t="s">
        <v>545</v>
      </c>
      <c r="C305" s="29">
        <v>12.8</v>
      </c>
      <c r="D305" s="29">
        <v>12.6</v>
      </c>
      <c r="E305" s="29">
        <v>3.46</v>
      </c>
      <c r="F305" s="29">
        <v>3.46</v>
      </c>
      <c r="G305" s="29">
        <v>3.46</v>
      </c>
      <c r="H305" s="29">
        <v>11.6</v>
      </c>
      <c r="I305" s="29">
        <v>11.4</v>
      </c>
      <c r="J305" s="29">
        <v>2.4</v>
      </c>
      <c r="K305" s="29" t="s">
        <v>232</v>
      </c>
      <c r="L305" s="29" t="s">
        <v>232</v>
      </c>
      <c r="M305" s="29">
        <v>0</v>
      </c>
      <c r="N305" s="29">
        <v>30</v>
      </c>
      <c r="O305" s="29">
        <v>1</v>
      </c>
      <c r="P305" s="29">
        <v>0</v>
      </c>
      <c r="Q305" s="29">
        <v>100</v>
      </c>
    </row>
    <row r="306" spans="1:17" ht="48" thickBot="1" x14ac:dyDescent="0.3">
      <c r="A306" s="27">
        <v>873</v>
      </c>
      <c r="B306" s="28" t="s">
        <v>545</v>
      </c>
      <c r="C306" s="29">
        <v>12.8</v>
      </c>
      <c r="D306" s="29">
        <v>12.6</v>
      </c>
      <c r="E306" s="29">
        <v>3.46</v>
      </c>
      <c r="F306" s="29">
        <v>3.46</v>
      </c>
      <c r="G306" s="29">
        <v>3.46</v>
      </c>
      <c r="H306" s="29">
        <v>11.6</v>
      </c>
      <c r="I306" s="29">
        <v>11.4</v>
      </c>
      <c r="J306" s="29">
        <v>2.4</v>
      </c>
      <c r="K306" s="29" t="s">
        <v>232</v>
      </c>
      <c r="L306" s="29" t="s">
        <v>232</v>
      </c>
      <c r="M306" s="29">
        <v>0</v>
      </c>
      <c r="N306" s="29">
        <v>30</v>
      </c>
      <c r="O306" s="29">
        <v>1</v>
      </c>
      <c r="P306" s="29">
        <v>0</v>
      </c>
      <c r="Q306" s="29">
        <v>100</v>
      </c>
    </row>
    <row r="307" spans="1:17" ht="48" thickBot="1" x14ac:dyDescent="0.3">
      <c r="A307" s="27">
        <v>875</v>
      </c>
      <c r="B307" s="28" t="s">
        <v>545</v>
      </c>
      <c r="C307" s="29">
        <v>12.8</v>
      </c>
      <c r="D307" s="29">
        <v>12.6</v>
      </c>
      <c r="E307" s="29">
        <v>3.46</v>
      </c>
      <c r="F307" s="29">
        <v>3.46</v>
      </c>
      <c r="G307" s="29">
        <v>3.46</v>
      </c>
      <c r="H307" s="29">
        <v>11.6</v>
      </c>
      <c r="I307" s="29">
        <v>11.4</v>
      </c>
      <c r="J307" s="29">
        <v>2.4</v>
      </c>
      <c r="K307" s="29" t="s">
        <v>232</v>
      </c>
      <c r="L307" s="29" t="s">
        <v>232</v>
      </c>
      <c r="M307" s="29">
        <v>0</v>
      </c>
      <c r="N307" s="29">
        <v>30</v>
      </c>
      <c r="O307" s="29">
        <v>1</v>
      </c>
      <c r="P307" s="29">
        <v>0</v>
      </c>
      <c r="Q307" s="29">
        <v>100</v>
      </c>
    </row>
    <row r="308" spans="1:17" ht="48" thickBot="1" x14ac:dyDescent="0.3">
      <c r="A308" s="27">
        <v>877</v>
      </c>
      <c r="B308" s="28" t="s">
        <v>545</v>
      </c>
      <c r="C308" s="29">
        <v>12.8</v>
      </c>
      <c r="D308" s="29">
        <v>12.6</v>
      </c>
      <c r="E308" s="29">
        <v>3.46</v>
      </c>
      <c r="F308" s="29">
        <v>3.46</v>
      </c>
      <c r="G308" s="29">
        <v>3.46</v>
      </c>
      <c r="H308" s="29">
        <v>11.6</v>
      </c>
      <c r="I308" s="29">
        <v>11.4</v>
      </c>
      <c r="J308" s="29">
        <v>2.4</v>
      </c>
      <c r="K308" s="29" t="s">
        <v>232</v>
      </c>
      <c r="L308" s="29" t="s">
        <v>232</v>
      </c>
      <c r="M308" s="29">
        <v>0</v>
      </c>
      <c r="N308" s="29">
        <v>30</v>
      </c>
      <c r="O308" s="29">
        <v>1</v>
      </c>
      <c r="P308" s="29">
        <v>0</v>
      </c>
      <c r="Q308" s="29">
        <v>100</v>
      </c>
    </row>
    <row r="309" spans="1:17" ht="48" thickBot="1" x14ac:dyDescent="0.3">
      <c r="A309" s="27">
        <v>879</v>
      </c>
      <c r="B309" s="28" t="s">
        <v>545</v>
      </c>
      <c r="C309" s="29">
        <v>12.8</v>
      </c>
      <c r="D309" s="29">
        <v>12.6</v>
      </c>
      <c r="E309" s="29">
        <v>3.46</v>
      </c>
      <c r="F309" s="29">
        <v>3.46</v>
      </c>
      <c r="G309" s="29">
        <v>3.46</v>
      </c>
      <c r="H309" s="29">
        <v>11.6</v>
      </c>
      <c r="I309" s="29">
        <v>11.4</v>
      </c>
      <c r="J309" s="29">
        <v>2.4</v>
      </c>
      <c r="K309" s="29" t="s">
        <v>232</v>
      </c>
      <c r="L309" s="29" t="s">
        <v>232</v>
      </c>
      <c r="M309" s="29">
        <v>0</v>
      </c>
      <c r="N309" s="29">
        <v>30</v>
      </c>
      <c r="O309" s="29">
        <v>1</v>
      </c>
      <c r="P309" s="29">
        <v>0</v>
      </c>
      <c r="Q309" s="29">
        <v>100</v>
      </c>
    </row>
    <row r="310" spans="1:17" ht="48" thickBot="1" x14ac:dyDescent="0.3">
      <c r="A310" s="27">
        <v>881</v>
      </c>
      <c r="B310" s="28" t="s">
        <v>545</v>
      </c>
      <c r="C310" s="29">
        <v>12.8</v>
      </c>
      <c r="D310" s="29">
        <v>12.6</v>
      </c>
      <c r="E310" s="29">
        <v>3.46</v>
      </c>
      <c r="F310" s="29">
        <v>3.46</v>
      </c>
      <c r="G310" s="29">
        <v>3.46</v>
      </c>
      <c r="H310" s="29">
        <v>11.6</v>
      </c>
      <c r="I310" s="29">
        <v>11.4</v>
      </c>
      <c r="J310" s="29">
        <v>2.4</v>
      </c>
      <c r="K310" s="29" t="s">
        <v>232</v>
      </c>
      <c r="L310" s="29" t="s">
        <v>232</v>
      </c>
      <c r="M310" s="29">
        <v>0</v>
      </c>
      <c r="N310" s="29">
        <v>30</v>
      </c>
      <c r="O310" s="29">
        <v>1</v>
      </c>
      <c r="P310" s="29">
        <v>0</v>
      </c>
      <c r="Q310" s="29">
        <v>100</v>
      </c>
    </row>
    <row r="311" spans="1:17" ht="48" thickBot="1" x14ac:dyDescent="0.3">
      <c r="A311" s="27">
        <v>883</v>
      </c>
      <c r="B311" s="28" t="s">
        <v>545</v>
      </c>
      <c r="C311" s="29">
        <v>12.8</v>
      </c>
      <c r="D311" s="29">
        <v>12.6</v>
      </c>
      <c r="E311" s="29">
        <v>3.46</v>
      </c>
      <c r="F311" s="29">
        <v>3.46</v>
      </c>
      <c r="G311" s="29">
        <v>3.46</v>
      </c>
      <c r="H311" s="29">
        <v>11.6</v>
      </c>
      <c r="I311" s="29">
        <v>11.4</v>
      </c>
      <c r="J311" s="29">
        <v>2.4</v>
      </c>
      <c r="K311" s="29" t="s">
        <v>232</v>
      </c>
      <c r="L311" s="29" t="s">
        <v>232</v>
      </c>
      <c r="M311" s="29">
        <v>0</v>
      </c>
      <c r="N311" s="29">
        <v>30</v>
      </c>
      <c r="O311" s="29">
        <v>1</v>
      </c>
      <c r="P311" s="29">
        <v>0</v>
      </c>
      <c r="Q311" s="29">
        <v>100</v>
      </c>
    </row>
    <row r="312" spans="1:17" ht="48" thickBot="1" x14ac:dyDescent="0.3">
      <c r="A312" s="27">
        <v>885</v>
      </c>
      <c r="B312" s="28" t="s">
        <v>545</v>
      </c>
      <c r="C312" s="29">
        <v>12.8</v>
      </c>
      <c r="D312" s="29">
        <v>12.6</v>
      </c>
      <c r="E312" s="29">
        <v>3.46</v>
      </c>
      <c r="F312" s="29">
        <v>3.46</v>
      </c>
      <c r="G312" s="29">
        <v>3.46</v>
      </c>
      <c r="H312" s="29">
        <v>11.6</v>
      </c>
      <c r="I312" s="29">
        <v>11.4</v>
      </c>
      <c r="J312" s="29">
        <v>2.4</v>
      </c>
      <c r="K312" s="29" t="s">
        <v>232</v>
      </c>
      <c r="L312" s="29" t="s">
        <v>232</v>
      </c>
      <c r="M312" s="29">
        <v>0</v>
      </c>
      <c r="N312" s="29">
        <v>30</v>
      </c>
      <c r="O312" s="29">
        <v>1</v>
      </c>
      <c r="P312" s="29">
        <v>0</v>
      </c>
      <c r="Q312" s="29">
        <v>100</v>
      </c>
    </row>
    <row r="313" spans="1:17" ht="48" thickBot="1" x14ac:dyDescent="0.3">
      <c r="A313" s="27">
        <v>899</v>
      </c>
      <c r="B313" s="28" t="s">
        <v>546</v>
      </c>
      <c r="C313" s="29">
        <v>12.8</v>
      </c>
      <c r="D313" s="29">
        <v>12.6</v>
      </c>
      <c r="E313" s="29">
        <v>3.46</v>
      </c>
      <c r="F313" s="29">
        <v>3.46</v>
      </c>
      <c r="G313" s="29">
        <v>3.46</v>
      </c>
      <c r="H313" s="29">
        <v>11.6</v>
      </c>
      <c r="I313" s="29">
        <v>11.4</v>
      </c>
      <c r="J313" s="29">
        <v>2.4</v>
      </c>
      <c r="K313" s="29" t="s">
        <v>232</v>
      </c>
      <c r="L313" s="29" t="s">
        <v>232</v>
      </c>
      <c r="M313" s="29">
        <v>0</v>
      </c>
      <c r="N313" s="29">
        <v>30</v>
      </c>
      <c r="O313" s="29">
        <v>1</v>
      </c>
      <c r="P313" s="29">
        <v>0</v>
      </c>
      <c r="Q313" s="29">
        <v>100</v>
      </c>
    </row>
    <row r="314" spans="1:17" ht="48" thickBot="1" x14ac:dyDescent="0.3">
      <c r="A314" s="27">
        <v>901</v>
      </c>
      <c r="B314" s="28" t="s">
        <v>546</v>
      </c>
      <c r="C314" s="29">
        <v>12.8</v>
      </c>
      <c r="D314" s="29">
        <v>12.6</v>
      </c>
      <c r="E314" s="29">
        <v>3.46</v>
      </c>
      <c r="F314" s="29">
        <v>3.46</v>
      </c>
      <c r="G314" s="29">
        <v>3.46</v>
      </c>
      <c r="H314" s="29">
        <v>11.6</v>
      </c>
      <c r="I314" s="29">
        <v>11.4</v>
      </c>
      <c r="J314" s="29">
        <v>2.4</v>
      </c>
      <c r="K314" s="29" t="s">
        <v>232</v>
      </c>
      <c r="L314" s="29" t="s">
        <v>232</v>
      </c>
      <c r="M314" s="29">
        <v>0</v>
      </c>
      <c r="N314" s="29">
        <v>30</v>
      </c>
      <c r="O314" s="29">
        <v>1</v>
      </c>
      <c r="P314" s="29">
        <v>0</v>
      </c>
      <c r="Q314" s="29">
        <v>100</v>
      </c>
    </row>
    <row r="315" spans="1:17" ht="48" thickBot="1" x14ac:dyDescent="0.3">
      <c r="A315" s="27">
        <v>903</v>
      </c>
      <c r="B315" s="28" t="s">
        <v>546</v>
      </c>
      <c r="C315" s="29">
        <v>12.8</v>
      </c>
      <c r="D315" s="29">
        <v>12.6</v>
      </c>
      <c r="E315" s="29">
        <v>3.46</v>
      </c>
      <c r="F315" s="29">
        <v>3.46</v>
      </c>
      <c r="G315" s="29">
        <v>3.46</v>
      </c>
      <c r="H315" s="29">
        <v>11.6</v>
      </c>
      <c r="I315" s="29">
        <v>11.4</v>
      </c>
      <c r="J315" s="29">
        <v>2.4</v>
      </c>
      <c r="K315" s="29" t="s">
        <v>232</v>
      </c>
      <c r="L315" s="29" t="s">
        <v>232</v>
      </c>
      <c r="M315" s="29">
        <v>0</v>
      </c>
      <c r="N315" s="29">
        <v>30</v>
      </c>
      <c r="O315" s="29">
        <v>1</v>
      </c>
      <c r="P315" s="29">
        <v>0</v>
      </c>
      <c r="Q315" s="29">
        <v>100</v>
      </c>
    </row>
    <row r="316" spans="1:17" ht="48" thickBot="1" x14ac:dyDescent="0.3">
      <c r="A316" s="27">
        <v>905</v>
      </c>
      <c r="B316" s="28" t="s">
        <v>546</v>
      </c>
      <c r="C316" s="29">
        <v>12.8</v>
      </c>
      <c r="D316" s="29">
        <v>12.6</v>
      </c>
      <c r="E316" s="29">
        <v>3.46</v>
      </c>
      <c r="F316" s="29">
        <v>3.46</v>
      </c>
      <c r="G316" s="29">
        <v>3.46</v>
      </c>
      <c r="H316" s="29">
        <v>11.6</v>
      </c>
      <c r="I316" s="29">
        <v>11.4</v>
      </c>
      <c r="J316" s="29">
        <v>2.4</v>
      </c>
      <c r="K316" s="29" t="s">
        <v>232</v>
      </c>
      <c r="L316" s="29" t="s">
        <v>232</v>
      </c>
      <c r="M316" s="29">
        <v>0</v>
      </c>
      <c r="N316" s="29">
        <v>30</v>
      </c>
      <c r="O316" s="29">
        <v>1</v>
      </c>
      <c r="P316" s="29">
        <v>0</v>
      </c>
      <c r="Q316" s="29">
        <v>100</v>
      </c>
    </row>
    <row r="317" spans="1:17" ht="48" thickBot="1" x14ac:dyDescent="0.3">
      <c r="A317" s="27">
        <v>907</v>
      </c>
      <c r="B317" s="28" t="s">
        <v>546</v>
      </c>
      <c r="C317" s="29">
        <v>12.8</v>
      </c>
      <c r="D317" s="29">
        <v>12.6</v>
      </c>
      <c r="E317" s="29">
        <v>3.46</v>
      </c>
      <c r="F317" s="29">
        <v>3.46</v>
      </c>
      <c r="G317" s="29">
        <v>3.46</v>
      </c>
      <c r="H317" s="29">
        <v>11.6</v>
      </c>
      <c r="I317" s="29">
        <v>11.4</v>
      </c>
      <c r="J317" s="29">
        <v>2.4</v>
      </c>
      <c r="K317" s="29" t="s">
        <v>232</v>
      </c>
      <c r="L317" s="29" t="s">
        <v>232</v>
      </c>
      <c r="M317" s="29">
        <v>0</v>
      </c>
      <c r="N317" s="29">
        <v>30</v>
      </c>
      <c r="O317" s="29">
        <v>1</v>
      </c>
      <c r="P317" s="29">
        <v>0</v>
      </c>
      <c r="Q317" s="29">
        <v>100</v>
      </c>
    </row>
    <row r="318" spans="1:17" ht="48" thickBot="1" x14ac:dyDescent="0.3">
      <c r="A318" s="27">
        <v>909</v>
      </c>
      <c r="B318" s="28" t="s">
        <v>546</v>
      </c>
      <c r="C318" s="29">
        <v>12.8</v>
      </c>
      <c r="D318" s="29">
        <v>12.6</v>
      </c>
      <c r="E318" s="29">
        <v>3.46</v>
      </c>
      <c r="F318" s="29">
        <v>3.46</v>
      </c>
      <c r="G318" s="29">
        <v>3.46</v>
      </c>
      <c r="H318" s="29">
        <v>11.6</v>
      </c>
      <c r="I318" s="29">
        <v>11.4</v>
      </c>
      <c r="J318" s="29">
        <v>2.4</v>
      </c>
      <c r="K318" s="29" t="s">
        <v>232</v>
      </c>
      <c r="L318" s="29" t="s">
        <v>232</v>
      </c>
      <c r="M318" s="29">
        <v>0</v>
      </c>
      <c r="N318" s="29">
        <v>30</v>
      </c>
      <c r="O318" s="29">
        <v>1</v>
      </c>
      <c r="P318" s="29">
        <v>0</v>
      </c>
      <c r="Q318" s="29">
        <v>100</v>
      </c>
    </row>
    <row r="319" spans="1:17" ht="48" thickBot="1" x14ac:dyDescent="0.3">
      <c r="A319" s="27">
        <v>911</v>
      </c>
      <c r="B319" s="28" t="s">
        <v>546</v>
      </c>
      <c r="C319" s="29">
        <v>12.8</v>
      </c>
      <c r="D319" s="29">
        <v>12.6</v>
      </c>
      <c r="E319" s="29">
        <v>3.46</v>
      </c>
      <c r="F319" s="29">
        <v>3.46</v>
      </c>
      <c r="G319" s="29">
        <v>3.46</v>
      </c>
      <c r="H319" s="29">
        <v>11.6</v>
      </c>
      <c r="I319" s="29">
        <v>11.4</v>
      </c>
      <c r="J319" s="29">
        <v>2.4</v>
      </c>
      <c r="K319" s="29" t="s">
        <v>232</v>
      </c>
      <c r="L319" s="29" t="s">
        <v>232</v>
      </c>
      <c r="M319" s="29">
        <v>0</v>
      </c>
      <c r="N319" s="29">
        <v>30</v>
      </c>
      <c r="O319" s="29">
        <v>1</v>
      </c>
      <c r="P319" s="29">
        <v>0</v>
      </c>
      <c r="Q319" s="29">
        <v>100</v>
      </c>
    </row>
    <row r="320" spans="1:17" ht="48" thickBot="1" x14ac:dyDescent="0.3">
      <c r="A320" s="27">
        <v>913</v>
      </c>
      <c r="B320" s="28" t="s">
        <v>546</v>
      </c>
      <c r="C320" s="29">
        <v>12.8</v>
      </c>
      <c r="D320" s="29">
        <v>12.6</v>
      </c>
      <c r="E320" s="29">
        <v>3.46</v>
      </c>
      <c r="F320" s="29">
        <v>3.46</v>
      </c>
      <c r="G320" s="29">
        <v>3.46</v>
      </c>
      <c r="H320" s="29">
        <v>11.6</v>
      </c>
      <c r="I320" s="29">
        <v>11.4</v>
      </c>
      <c r="J320" s="29">
        <v>2.4</v>
      </c>
      <c r="K320" s="29" t="s">
        <v>232</v>
      </c>
      <c r="L320" s="29" t="s">
        <v>232</v>
      </c>
      <c r="M320" s="29">
        <v>0</v>
      </c>
      <c r="N320" s="29">
        <v>30</v>
      </c>
      <c r="O320" s="29">
        <v>1</v>
      </c>
      <c r="P320" s="29">
        <v>0</v>
      </c>
      <c r="Q320" s="29">
        <v>100</v>
      </c>
    </row>
    <row r="321" spans="1:26" ht="48" thickBot="1" x14ac:dyDescent="0.3">
      <c r="A321" s="27">
        <v>915</v>
      </c>
      <c r="B321" s="28" t="s">
        <v>546</v>
      </c>
      <c r="C321" s="29">
        <v>12.8</v>
      </c>
      <c r="D321" s="29">
        <v>12.6</v>
      </c>
      <c r="E321" s="29">
        <v>3.46</v>
      </c>
      <c r="F321" s="29">
        <v>3.46</v>
      </c>
      <c r="G321" s="29">
        <v>3.46</v>
      </c>
      <c r="H321" s="29">
        <v>11.6</v>
      </c>
      <c r="I321" s="29">
        <v>11.4</v>
      </c>
      <c r="J321" s="29">
        <v>2.4</v>
      </c>
      <c r="K321" s="29" t="s">
        <v>232</v>
      </c>
      <c r="L321" s="29" t="s">
        <v>232</v>
      </c>
      <c r="M321" s="29">
        <v>0</v>
      </c>
      <c r="N321" s="29">
        <v>30</v>
      </c>
      <c r="O321" s="29">
        <v>1</v>
      </c>
      <c r="P321" s="29">
        <v>0</v>
      </c>
      <c r="Q321" s="29">
        <v>100</v>
      </c>
    </row>
    <row r="322" spans="1:26" ht="48" thickBot="1" x14ac:dyDescent="0.3">
      <c r="A322" s="27">
        <v>917</v>
      </c>
      <c r="B322" s="28" t="s">
        <v>546</v>
      </c>
      <c r="C322" s="29">
        <v>12.8</v>
      </c>
      <c r="D322" s="29">
        <v>12.6</v>
      </c>
      <c r="E322" s="29">
        <v>3.46</v>
      </c>
      <c r="F322" s="29">
        <v>3.46</v>
      </c>
      <c r="G322" s="29">
        <v>3.46</v>
      </c>
      <c r="H322" s="29">
        <v>11.6</v>
      </c>
      <c r="I322" s="29">
        <v>11.4</v>
      </c>
      <c r="J322" s="29">
        <v>2.4</v>
      </c>
      <c r="K322" s="29" t="s">
        <v>232</v>
      </c>
      <c r="L322" s="29" t="s">
        <v>232</v>
      </c>
      <c r="M322" s="29">
        <v>0</v>
      </c>
      <c r="N322" s="29">
        <v>30</v>
      </c>
      <c r="O322" s="29">
        <v>1</v>
      </c>
      <c r="P322" s="29">
        <v>0</v>
      </c>
      <c r="Q322" s="29">
        <v>100</v>
      </c>
    </row>
    <row r="324" spans="1:26" ht="17.25" thickBot="1" x14ac:dyDescent="0.3">
      <c r="B324" s="24" t="s">
        <v>547</v>
      </c>
    </row>
    <row r="325" spans="1:26" ht="48" thickBot="1" x14ac:dyDescent="0.3">
      <c r="A325" s="25" t="s">
        <v>1</v>
      </c>
      <c r="B325" s="26" t="s">
        <v>335</v>
      </c>
      <c r="C325" s="26" t="s">
        <v>501</v>
      </c>
      <c r="D325" s="26" t="s">
        <v>502</v>
      </c>
      <c r="E325" s="26" t="s">
        <v>503</v>
      </c>
      <c r="F325" s="26" t="s">
        <v>504</v>
      </c>
      <c r="G325" s="26" t="s">
        <v>505</v>
      </c>
      <c r="H325" s="26" t="s">
        <v>506</v>
      </c>
      <c r="I325" s="26" t="s">
        <v>507</v>
      </c>
      <c r="J325" s="26" t="s">
        <v>508</v>
      </c>
      <c r="K325" s="26" t="s">
        <v>509</v>
      </c>
      <c r="L325" s="26" t="s">
        <v>510</v>
      </c>
      <c r="M325" s="26" t="s">
        <v>511</v>
      </c>
      <c r="N325" s="26" t="s">
        <v>512</v>
      </c>
      <c r="O325" s="26" t="s">
        <v>513</v>
      </c>
      <c r="P325" s="26" t="s">
        <v>514</v>
      </c>
      <c r="Q325" s="26" t="s">
        <v>515</v>
      </c>
    </row>
    <row r="326" spans="1:26" ht="17.25" thickBot="1" x14ac:dyDescent="0.3">
      <c r="A326" s="27">
        <v>611</v>
      </c>
      <c r="B326" s="28" t="s">
        <v>548</v>
      </c>
      <c r="C326" s="29">
        <v>12.8</v>
      </c>
      <c r="D326" s="29">
        <v>12.6</v>
      </c>
      <c r="E326" s="29">
        <v>3.46</v>
      </c>
      <c r="F326" s="29">
        <v>3.46</v>
      </c>
      <c r="G326" s="29">
        <v>3.46</v>
      </c>
      <c r="H326" s="29" t="s">
        <v>232</v>
      </c>
      <c r="I326" s="29" t="s">
        <v>232</v>
      </c>
      <c r="J326" s="29" t="s">
        <v>232</v>
      </c>
      <c r="K326" s="29" t="s">
        <v>232</v>
      </c>
      <c r="L326" s="29" t="s">
        <v>232</v>
      </c>
      <c r="M326" s="29">
        <v>0</v>
      </c>
      <c r="N326" s="29">
        <v>47</v>
      </c>
      <c r="O326" s="29">
        <v>1</v>
      </c>
      <c r="P326" s="29">
        <v>0</v>
      </c>
      <c r="Q326" s="29">
        <v>100</v>
      </c>
    </row>
    <row r="327" spans="1:26" ht="17.25" thickBot="1" x14ac:dyDescent="0.3">
      <c r="A327" s="27">
        <v>614</v>
      </c>
      <c r="B327" s="28" t="s">
        <v>549</v>
      </c>
      <c r="C327" s="29">
        <v>12.8</v>
      </c>
      <c r="D327" s="29">
        <v>12.6</v>
      </c>
      <c r="E327" s="29">
        <v>3.46</v>
      </c>
      <c r="F327" s="29">
        <v>3.46</v>
      </c>
      <c r="G327" s="29">
        <v>3.46</v>
      </c>
      <c r="H327" s="29" t="s">
        <v>232</v>
      </c>
      <c r="I327" s="29" t="s">
        <v>232</v>
      </c>
      <c r="J327" s="29" t="s">
        <v>232</v>
      </c>
      <c r="K327" s="29" t="s">
        <v>232</v>
      </c>
      <c r="L327" s="29" t="s">
        <v>232</v>
      </c>
      <c r="M327" s="29">
        <v>0</v>
      </c>
      <c r="N327" s="29">
        <v>63</v>
      </c>
      <c r="O327" s="29">
        <v>1</v>
      </c>
      <c r="P327" s="29">
        <v>0</v>
      </c>
      <c r="Q327" s="29">
        <v>100</v>
      </c>
    </row>
    <row r="328" spans="1:26" ht="48" thickBot="1" x14ac:dyDescent="0.3">
      <c r="A328" s="27">
        <v>617</v>
      </c>
      <c r="B328" s="28" t="s">
        <v>550</v>
      </c>
      <c r="C328" s="29">
        <v>12.8</v>
      </c>
      <c r="D328" s="29">
        <v>12.6</v>
      </c>
      <c r="E328" s="29">
        <v>3.46</v>
      </c>
      <c r="F328" s="29">
        <v>3.46</v>
      </c>
      <c r="G328" s="29">
        <v>3.46</v>
      </c>
      <c r="H328" s="29">
        <v>11.6</v>
      </c>
      <c r="I328" s="29">
        <v>11.4</v>
      </c>
      <c r="J328" s="29">
        <v>2.4</v>
      </c>
      <c r="K328" s="29">
        <v>2.4</v>
      </c>
      <c r="L328" s="29">
        <v>2.4</v>
      </c>
      <c r="M328" s="29">
        <v>195.5</v>
      </c>
      <c r="N328" s="29">
        <v>60</v>
      </c>
      <c r="O328" s="29">
        <v>1</v>
      </c>
      <c r="P328" s="29">
        <v>0</v>
      </c>
      <c r="Q328" s="29">
        <v>100</v>
      </c>
    </row>
    <row r="329" spans="1:26" ht="48" thickBot="1" x14ac:dyDescent="0.3">
      <c r="A329" s="27">
        <v>722</v>
      </c>
      <c r="B329" s="28" t="s">
        <v>551</v>
      </c>
      <c r="C329" s="29">
        <v>12.8</v>
      </c>
      <c r="D329" s="29">
        <v>12.6</v>
      </c>
      <c r="E329" s="29">
        <v>3.46</v>
      </c>
      <c r="F329" s="29">
        <v>3.46</v>
      </c>
      <c r="G329" s="29">
        <v>3.46</v>
      </c>
      <c r="H329" s="29">
        <v>11.6</v>
      </c>
      <c r="I329" s="29">
        <v>11.4</v>
      </c>
      <c r="J329" s="29">
        <v>2.4</v>
      </c>
      <c r="K329" s="29">
        <v>2.4</v>
      </c>
      <c r="L329" s="29">
        <v>2.4</v>
      </c>
      <c r="M329" s="29">
        <v>161</v>
      </c>
      <c r="N329" s="29">
        <v>60</v>
      </c>
      <c r="O329" s="29">
        <v>1</v>
      </c>
      <c r="P329" s="29">
        <v>0</v>
      </c>
      <c r="Q329" s="29">
        <v>100</v>
      </c>
    </row>
    <row r="330" spans="1:26" ht="63.75" thickBot="1" x14ac:dyDescent="0.3">
      <c r="A330" s="27">
        <v>725</v>
      </c>
      <c r="B330" s="28" t="s">
        <v>552</v>
      </c>
      <c r="C330" s="29">
        <v>12.8</v>
      </c>
      <c r="D330" s="29">
        <v>12.6</v>
      </c>
      <c r="E330" s="29">
        <v>3.46</v>
      </c>
      <c r="F330" s="29">
        <v>3.46</v>
      </c>
      <c r="G330" s="29">
        <v>3.46</v>
      </c>
      <c r="H330" s="29">
        <v>11.6</v>
      </c>
      <c r="I330" s="29">
        <v>11.4</v>
      </c>
      <c r="J330" s="29">
        <v>2.4</v>
      </c>
      <c r="K330" s="29">
        <v>2.4</v>
      </c>
      <c r="L330" s="29">
        <v>2.4</v>
      </c>
      <c r="M330" s="29">
        <v>253</v>
      </c>
      <c r="N330" s="29">
        <v>50</v>
      </c>
      <c r="O330" s="29">
        <v>1</v>
      </c>
      <c r="P330" s="29">
        <v>0</v>
      </c>
      <c r="Q330" s="29">
        <v>100</v>
      </c>
    </row>
    <row r="331" spans="1:26" ht="63.75" thickBot="1" x14ac:dyDescent="0.3">
      <c r="A331" s="27">
        <v>727</v>
      </c>
      <c r="B331" s="28" t="s">
        <v>553</v>
      </c>
      <c r="C331" s="29">
        <v>12.8</v>
      </c>
      <c r="D331" s="29">
        <v>12.6</v>
      </c>
      <c r="E331" s="29">
        <v>3.46</v>
      </c>
      <c r="F331" s="29">
        <v>3.46</v>
      </c>
      <c r="G331" s="29">
        <v>3.46</v>
      </c>
      <c r="H331" s="29">
        <v>11.6</v>
      </c>
      <c r="I331" s="29">
        <v>11.4</v>
      </c>
      <c r="J331" s="29">
        <v>2.4</v>
      </c>
      <c r="K331" s="29">
        <v>2.4</v>
      </c>
      <c r="L331" s="29">
        <v>2.4</v>
      </c>
      <c r="M331" s="29">
        <v>286</v>
      </c>
      <c r="N331" s="29">
        <v>50</v>
      </c>
      <c r="O331" s="29">
        <v>1</v>
      </c>
      <c r="P331" s="29">
        <v>0</v>
      </c>
      <c r="Q331" s="29">
        <v>100</v>
      </c>
    </row>
    <row r="332" spans="1:26" ht="63.75" thickBot="1" x14ac:dyDescent="0.3">
      <c r="A332" s="27">
        <v>729</v>
      </c>
      <c r="B332" s="28" t="s">
        <v>554</v>
      </c>
      <c r="C332" s="29">
        <v>12.8</v>
      </c>
      <c r="D332" s="29">
        <v>12.6</v>
      </c>
      <c r="E332" s="29">
        <v>3.46</v>
      </c>
      <c r="F332" s="29">
        <v>3.46</v>
      </c>
      <c r="G332" s="29">
        <v>3.46</v>
      </c>
      <c r="H332" s="29">
        <v>11.6</v>
      </c>
      <c r="I332" s="29">
        <v>11.4</v>
      </c>
      <c r="J332" s="29">
        <v>2.4</v>
      </c>
      <c r="K332" s="29">
        <v>2.4</v>
      </c>
      <c r="L332" s="29">
        <v>2.4</v>
      </c>
      <c r="M332" s="29">
        <v>253</v>
      </c>
      <c r="N332" s="29">
        <v>50</v>
      </c>
      <c r="O332" s="29">
        <v>1</v>
      </c>
      <c r="P332" s="29">
        <v>0</v>
      </c>
      <c r="Q332" s="29">
        <v>100</v>
      </c>
    </row>
    <row r="333" spans="1:26" ht="63.75" thickBot="1" x14ac:dyDescent="0.3">
      <c r="A333" s="27">
        <v>731</v>
      </c>
      <c r="B333" s="28" t="s">
        <v>555</v>
      </c>
      <c r="C333" s="29">
        <v>12.8</v>
      </c>
      <c r="D333" s="29">
        <v>12.6</v>
      </c>
      <c r="E333" s="29">
        <v>3.46</v>
      </c>
      <c r="F333" s="29">
        <v>3.46</v>
      </c>
      <c r="G333" s="29">
        <v>3.46</v>
      </c>
      <c r="H333" s="29">
        <v>11.6</v>
      </c>
      <c r="I333" s="29">
        <v>11.4</v>
      </c>
      <c r="J333" s="29">
        <v>2.4</v>
      </c>
      <c r="K333" s="29">
        <v>2.4</v>
      </c>
      <c r="L333" s="29">
        <v>2.4</v>
      </c>
      <c r="M333" s="29">
        <v>286</v>
      </c>
      <c r="N333" s="29">
        <v>50</v>
      </c>
      <c r="O333" s="29">
        <v>1</v>
      </c>
      <c r="P333" s="29">
        <v>0</v>
      </c>
      <c r="Q333" s="29">
        <v>100</v>
      </c>
    </row>
    <row r="335" spans="1:26" ht="17.25" thickBot="1" x14ac:dyDescent="0.3">
      <c r="B335" s="32" t="s">
        <v>556</v>
      </c>
    </row>
    <row r="336" spans="1:26" ht="48" thickBot="1" x14ac:dyDescent="0.3">
      <c r="A336" s="25" t="s">
        <v>1</v>
      </c>
      <c r="B336" s="26" t="s">
        <v>335</v>
      </c>
      <c r="C336" s="26" t="s">
        <v>447</v>
      </c>
      <c r="D336" s="26" t="s">
        <v>448</v>
      </c>
      <c r="E336" s="26" t="s">
        <v>449</v>
      </c>
      <c r="F336" s="26" t="s">
        <v>450</v>
      </c>
      <c r="G336" s="26" t="s">
        <v>451</v>
      </c>
      <c r="H336" s="26" t="s">
        <v>452</v>
      </c>
      <c r="I336" s="26" t="s">
        <v>4</v>
      </c>
      <c r="J336" s="26" t="s">
        <v>453</v>
      </c>
      <c r="K336" s="26" t="s">
        <v>454</v>
      </c>
      <c r="L336" s="26" t="s">
        <v>455</v>
      </c>
      <c r="M336" s="26" t="s">
        <v>456</v>
      </c>
      <c r="N336" s="26" t="s">
        <v>457</v>
      </c>
      <c r="O336" s="26" t="s">
        <v>458</v>
      </c>
      <c r="P336" s="26" t="s">
        <v>459</v>
      </c>
      <c r="Q336" s="26" t="s">
        <v>460</v>
      </c>
      <c r="R336" s="26" t="s">
        <v>461</v>
      </c>
      <c r="S336" s="26" t="s">
        <v>462</v>
      </c>
      <c r="T336" s="26" t="s">
        <v>463</v>
      </c>
      <c r="U336" s="26" t="s">
        <v>464</v>
      </c>
      <c r="V336" s="26" t="s">
        <v>377</v>
      </c>
      <c r="W336" s="26" t="s">
        <v>378</v>
      </c>
      <c r="X336" s="26" t="s">
        <v>379</v>
      </c>
      <c r="Y336" s="26" t="s">
        <v>380</v>
      </c>
      <c r="Z336" s="26" t="s">
        <v>381</v>
      </c>
    </row>
    <row r="337" spans="1:26" ht="63.75" thickBot="1" x14ac:dyDescent="0.3">
      <c r="A337" s="27">
        <v>734</v>
      </c>
      <c r="B337" s="28" t="s">
        <v>557</v>
      </c>
      <c r="C337" s="29">
        <v>120</v>
      </c>
      <c r="D337" s="29">
        <v>120</v>
      </c>
      <c r="E337" s="29" t="s">
        <v>232</v>
      </c>
      <c r="F337" s="29" t="s">
        <v>232</v>
      </c>
      <c r="G337" s="29" t="s">
        <v>232</v>
      </c>
      <c r="H337" s="29">
        <v>0</v>
      </c>
      <c r="I337" s="29">
        <v>230</v>
      </c>
      <c r="J337" s="29">
        <v>50</v>
      </c>
      <c r="K337" s="29">
        <v>12.12</v>
      </c>
      <c r="L337" s="29">
        <v>11.6</v>
      </c>
      <c r="M337" s="29">
        <v>2.4</v>
      </c>
      <c r="N337" s="29">
        <v>2.4</v>
      </c>
      <c r="O337" s="29">
        <v>2.4</v>
      </c>
      <c r="P337" s="29">
        <v>12.35</v>
      </c>
      <c r="Q337" s="29">
        <v>12.4</v>
      </c>
      <c r="R337" s="29">
        <v>3.46</v>
      </c>
      <c r="S337" s="29">
        <v>3.46</v>
      </c>
      <c r="T337" s="29">
        <v>3.46</v>
      </c>
      <c r="U337" s="29">
        <v>1</v>
      </c>
      <c r="V337" s="29">
        <v>106.6</v>
      </c>
      <c r="W337" s="29">
        <v>0.1</v>
      </c>
      <c r="X337" s="29">
        <v>0</v>
      </c>
      <c r="Y337" s="29">
        <v>0</v>
      </c>
      <c r="Z337" s="29">
        <v>0</v>
      </c>
    </row>
    <row r="338" spans="1:26" ht="32.25" thickBot="1" x14ac:dyDescent="0.3">
      <c r="A338" s="27">
        <v>736</v>
      </c>
      <c r="B338" s="28" t="s">
        <v>558</v>
      </c>
      <c r="C338" s="29">
        <v>120</v>
      </c>
      <c r="D338" s="29">
        <v>120</v>
      </c>
      <c r="E338" s="29" t="s">
        <v>232</v>
      </c>
      <c r="F338" s="29" t="s">
        <v>232</v>
      </c>
      <c r="G338" s="29" t="s">
        <v>232</v>
      </c>
      <c r="H338" s="29">
        <v>0</v>
      </c>
      <c r="I338" s="29">
        <v>230</v>
      </c>
      <c r="J338" s="29">
        <v>50</v>
      </c>
      <c r="K338" s="29">
        <v>11.8</v>
      </c>
      <c r="L338" s="29">
        <v>11.6</v>
      </c>
      <c r="M338" s="29">
        <v>2.4</v>
      </c>
      <c r="N338" s="29">
        <v>2.4</v>
      </c>
      <c r="O338" s="29">
        <v>2.4</v>
      </c>
      <c r="P338" s="29">
        <v>12.6</v>
      </c>
      <c r="Q338" s="29">
        <v>12.4</v>
      </c>
      <c r="R338" s="29">
        <v>3.46</v>
      </c>
      <c r="S338" s="29">
        <v>3.46</v>
      </c>
      <c r="T338" s="29">
        <v>3.46</v>
      </c>
      <c r="U338" s="29">
        <v>1</v>
      </c>
      <c r="V338" s="29">
        <v>95.94</v>
      </c>
      <c r="W338" s="29">
        <v>0.1</v>
      </c>
      <c r="X338" s="29">
        <v>0</v>
      </c>
      <c r="Y338" s="29">
        <v>0</v>
      </c>
      <c r="Z338" s="29">
        <v>0</v>
      </c>
    </row>
    <row r="339" spans="1:26" ht="32.25" thickBot="1" x14ac:dyDescent="0.3">
      <c r="A339" s="27">
        <v>738</v>
      </c>
      <c r="B339" s="28" t="s">
        <v>559</v>
      </c>
      <c r="C339" s="29">
        <v>120</v>
      </c>
      <c r="D339" s="29">
        <v>120</v>
      </c>
      <c r="E339" s="29" t="s">
        <v>232</v>
      </c>
      <c r="F339" s="29" t="s">
        <v>232</v>
      </c>
      <c r="G339" s="29" t="s">
        <v>232</v>
      </c>
      <c r="H339" s="29">
        <v>0</v>
      </c>
      <c r="I339" s="29">
        <v>230</v>
      </c>
      <c r="J339" s="29">
        <v>50</v>
      </c>
      <c r="K339" s="29">
        <v>11.8</v>
      </c>
      <c r="L339" s="29">
        <v>11.6</v>
      </c>
      <c r="M339" s="29">
        <v>2.4</v>
      </c>
      <c r="N339" s="29">
        <v>2.4</v>
      </c>
      <c r="O339" s="29">
        <v>2.4</v>
      </c>
      <c r="P339" s="29">
        <v>12.6</v>
      </c>
      <c r="Q339" s="29">
        <v>12.4</v>
      </c>
      <c r="R339" s="29">
        <v>3.46</v>
      </c>
      <c r="S339" s="29">
        <v>3.46</v>
      </c>
      <c r="T339" s="29">
        <v>3.46</v>
      </c>
      <c r="U339" s="29">
        <v>1</v>
      </c>
      <c r="V339" s="29">
        <v>85.28</v>
      </c>
      <c r="W339" s="29">
        <v>0.1</v>
      </c>
      <c r="X339" s="29">
        <v>0</v>
      </c>
      <c r="Y339" s="29">
        <v>0</v>
      </c>
      <c r="Z339" s="29">
        <v>0</v>
      </c>
    </row>
    <row r="340" spans="1:26" ht="32.25" thickBot="1" x14ac:dyDescent="0.3">
      <c r="A340" s="27">
        <v>740</v>
      </c>
      <c r="B340" s="28" t="s">
        <v>560</v>
      </c>
      <c r="C340" s="29">
        <v>120</v>
      </c>
      <c r="D340" s="29">
        <v>120</v>
      </c>
      <c r="E340" s="29" t="s">
        <v>232</v>
      </c>
      <c r="F340" s="29" t="s">
        <v>232</v>
      </c>
      <c r="G340" s="29" t="s">
        <v>232</v>
      </c>
      <c r="H340" s="29">
        <v>0</v>
      </c>
      <c r="I340" s="29">
        <v>230</v>
      </c>
      <c r="J340" s="29">
        <v>50</v>
      </c>
      <c r="K340" s="29">
        <v>11.8</v>
      </c>
      <c r="L340" s="29">
        <v>11.6</v>
      </c>
      <c r="M340" s="29">
        <v>2.4</v>
      </c>
      <c r="N340" s="29">
        <v>2.4</v>
      </c>
      <c r="O340" s="29">
        <v>2.4</v>
      </c>
      <c r="P340" s="29">
        <v>12.6</v>
      </c>
      <c r="Q340" s="29">
        <v>12.4</v>
      </c>
      <c r="R340" s="29">
        <v>3.46</v>
      </c>
      <c r="S340" s="29">
        <v>3.46</v>
      </c>
      <c r="T340" s="29">
        <v>3.46</v>
      </c>
      <c r="U340" s="29">
        <v>1</v>
      </c>
      <c r="V340" s="29">
        <v>74.62</v>
      </c>
      <c r="W340" s="29">
        <v>0.1</v>
      </c>
      <c r="X340" s="29">
        <v>0</v>
      </c>
      <c r="Y340" s="29">
        <v>0</v>
      </c>
      <c r="Z340" s="29">
        <v>0</v>
      </c>
    </row>
    <row r="341" spans="1:26" ht="32.25" thickBot="1" x14ac:dyDescent="0.3">
      <c r="A341" s="27">
        <v>742</v>
      </c>
      <c r="B341" s="28" t="s">
        <v>561</v>
      </c>
      <c r="C341" s="29">
        <v>120</v>
      </c>
      <c r="D341" s="29">
        <v>120</v>
      </c>
      <c r="E341" s="29" t="s">
        <v>232</v>
      </c>
      <c r="F341" s="29" t="s">
        <v>232</v>
      </c>
      <c r="G341" s="29" t="s">
        <v>232</v>
      </c>
      <c r="H341" s="29">
        <v>0</v>
      </c>
      <c r="I341" s="29">
        <v>230</v>
      </c>
      <c r="J341" s="29">
        <v>50</v>
      </c>
      <c r="K341" s="29">
        <v>11.8</v>
      </c>
      <c r="L341" s="29">
        <v>11.6</v>
      </c>
      <c r="M341" s="29">
        <v>2.4</v>
      </c>
      <c r="N341" s="29">
        <v>2.4</v>
      </c>
      <c r="O341" s="29">
        <v>2.4</v>
      </c>
      <c r="P341" s="29">
        <v>12.6</v>
      </c>
      <c r="Q341" s="29">
        <v>12.4</v>
      </c>
      <c r="R341" s="29">
        <v>3.46</v>
      </c>
      <c r="S341" s="29">
        <v>3.46</v>
      </c>
      <c r="T341" s="29">
        <v>3.46</v>
      </c>
      <c r="U341" s="29">
        <v>1</v>
      </c>
      <c r="V341" s="29">
        <v>63.96</v>
      </c>
      <c r="W341" s="29">
        <v>0.1</v>
      </c>
      <c r="X341" s="29">
        <v>0</v>
      </c>
      <c r="Y341" s="29">
        <v>0</v>
      </c>
      <c r="Z341" s="29">
        <v>0</v>
      </c>
    </row>
    <row r="342" spans="1:26" ht="32.25" thickBot="1" x14ac:dyDescent="0.3">
      <c r="A342" s="27">
        <v>744</v>
      </c>
      <c r="B342" s="28" t="s">
        <v>562</v>
      </c>
      <c r="C342" s="29">
        <v>120</v>
      </c>
      <c r="D342" s="29">
        <v>120</v>
      </c>
      <c r="E342" s="29" t="s">
        <v>232</v>
      </c>
      <c r="F342" s="29" t="s">
        <v>232</v>
      </c>
      <c r="G342" s="29" t="s">
        <v>232</v>
      </c>
      <c r="H342" s="29">
        <v>0</v>
      </c>
      <c r="I342" s="29">
        <v>230</v>
      </c>
      <c r="J342" s="29">
        <v>50</v>
      </c>
      <c r="K342" s="29">
        <v>12.12</v>
      </c>
      <c r="L342" s="29">
        <v>11.6</v>
      </c>
      <c r="M342" s="29">
        <v>2.4</v>
      </c>
      <c r="N342" s="29">
        <v>2.4</v>
      </c>
      <c r="O342" s="29">
        <v>2.4</v>
      </c>
      <c r="P342" s="29">
        <v>12.35</v>
      </c>
      <c r="Q342" s="29">
        <v>12.4</v>
      </c>
      <c r="R342" s="29">
        <v>3.46</v>
      </c>
      <c r="S342" s="29">
        <v>3.46</v>
      </c>
      <c r="T342" s="29">
        <v>3.46</v>
      </c>
      <c r="U342" s="29">
        <v>1</v>
      </c>
      <c r="V342" s="29">
        <v>53.3</v>
      </c>
      <c r="W342" s="29">
        <v>0.1</v>
      </c>
      <c r="X342" s="29">
        <v>0</v>
      </c>
      <c r="Y342" s="29">
        <v>0</v>
      </c>
      <c r="Z342" s="29">
        <v>0</v>
      </c>
    </row>
    <row r="343" spans="1:26" ht="32.25" thickBot="1" x14ac:dyDescent="0.3">
      <c r="A343" s="27">
        <v>746</v>
      </c>
      <c r="B343" s="28" t="s">
        <v>563</v>
      </c>
      <c r="C343" s="29">
        <v>120</v>
      </c>
      <c r="D343" s="29">
        <v>120</v>
      </c>
      <c r="E343" s="29" t="s">
        <v>232</v>
      </c>
      <c r="F343" s="29" t="s">
        <v>232</v>
      </c>
      <c r="G343" s="29" t="s">
        <v>232</v>
      </c>
      <c r="H343" s="29">
        <v>0</v>
      </c>
      <c r="I343" s="29">
        <v>230</v>
      </c>
      <c r="J343" s="29">
        <v>50</v>
      </c>
      <c r="K343" s="29">
        <v>11.8</v>
      </c>
      <c r="L343" s="29">
        <v>11.6</v>
      </c>
      <c r="M343" s="29">
        <v>2.4</v>
      </c>
      <c r="N343" s="29">
        <v>2.4</v>
      </c>
      <c r="O343" s="29">
        <v>2.4</v>
      </c>
      <c r="P343" s="29">
        <v>12.6</v>
      </c>
      <c r="Q343" s="29">
        <v>12.4</v>
      </c>
      <c r="R343" s="29">
        <v>3.46</v>
      </c>
      <c r="S343" s="29">
        <v>3.46</v>
      </c>
      <c r="T343" s="29">
        <v>3.46</v>
      </c>
      <c r="U343" s="29">
        <v>1</v>
      </c>
      <c r="V343" s="29">
        <v>42.64</v>
      </c>
      <c r="W343" s="29">
        <v>0.1</v>
      </c>
      <c r="X343" s="29">
        <v>0</v>
      </c>
      <c r="Y343" s="29">
        <v>0</v>
      </c>
      <c r="Z343" s="29">
        <v>0</v>
      </c>
    </row>
    <row r="344" spans="1:26" ht="32.25" thickBot="1" x14ac:dyDescent="0.3">
      <c r="A344" s="27">
        <v>748</v>
      </c>
      <c r="B344" s="28" t="s">
        <v>564</v>
      </c>
      <c r="C344" s="29">
        <v>120</v>
      </c>
      <c r="D344" s="29">
        <v>120</v>
      </c>
      <c r="E344" s="29" t="s">
        <v>232</v>
      </c>
      <c r="F344" s="29" t="s">
        <v>232</v>
      </c>
      <c r="G344" s="29" t="s">
        <v>232</v>
      </c>
      <c r="H344" s="29">
        <v>0</v>
      </c>
      <c r="I344" s="29">
        <v>230</v>
      </c>
      <c r="J344" s="29">
        <v>50</v>
      </c>
      <c r="K344" s="29">
        <v>11.8</v>
      </c>
      <c r="L344" s="29">
        <v>11.6</v>
      </c>
      <c r="M344" s="29">
        <v>2.4</v>
      </c>
      <c r="N344" s="29">
        <v>2.4</v>
      </c>
      <c r="O344" s="29">
        <v>2.4</v>
      </c>
      <c r="P344" s="29">
        <v>12.6</v>
      </c>
      <c r="Q344" s="29">
        <v>12.4</v>
      </c>
      <c r="R344" s="29">
        <v>3.46</v>
      </c>
      <c r="S344" s="29">
        <v>3.46</v>
      </c>
      <c r="T344" s="29">
        <v>3.46</v>
      </c>
      <c r="U344" s="29">
        <v>1</v>
      </c>
      <c r="V344" s="29">
        <v>31.98</v>
      </c>
      <c r="W344" s="29">
        <v>0.1</v>
      </c>
      <c r="X344" s="29">
        <v>0</v>
      </c>
      <c r="Y344" s="29">
        <v>0</v>
      </c>
      <c r="Z344" s="29">
        <v>0</v>
      </c>
    </row>
    <row r="345" spans="1:26" ht="32.25" thickBot="1" x14ac:dyDescent="0.3">
      <c r="A345" s="27">
        <v>750</v>
      </c>
      <c r="B345" s="28" t="s">
        <v>565</v>
      </c>
      <c r="C345" s="29">
        <v>120</v>
      </c>
      <c r="D345" s="29">
        <v>120</v>
      </c>
      <c r="E345" s="29" t="s">
        <v>232</v>
      </c>
      <c r="F345" s="29" t="s">
        <v>232</v>
      </c>
      <c r="G345" s="29" t="s">
        <v>232</v>
      </c>
      <c r="H345" s="29">
        <v>0</v>
      </c>
      <c r="I345" s="29">
        <v>230</v>
      </c>
      <c r="J345" s="29">
        <v>50</v>
      </c>
      <c r="K345" s="29">
        <v>12.12</v>
      </c>
      <c r="L345" s="29">
        <v>11.6</v>
      </c>
      <c r="M345" s="29">
        <v>2.4</v>
      </c>
      <c r="N345" s="29">
        <v>2.4</v>
      </c>
      <c r="O345" s="29">
        <v>2.4</v>
      </c>
      <c r="P345" s="29">
        <v>12.35</v>
      </c>
      <c r="Q345" s="29">
        <v>12.4</v>
      </c>
      <c r="R345" s="29">
        <v>3.46</v>
      </c>
      <c r="S345" s="29">
        <v>3.46</v>
      </c>
      <c r="T345" s="29">
        <v>3.46</v>
      </c>
      <c r="U345" s="29">
        <v>1</v>
      </c>
      <c r="V345" s="29">
        <v>21.32</v>
      </c>
      <c r="W345" s="29">
        <v>0.1</v>
      </c>
      <c r="X345" s="29">
        <v>0</v>
      </c>
      <c r="Y345" s="29">
        <v>0</v>
      </c>
      <c r="Z345" s="29">
        <v>0</v>
      </c>
    </row>
    <row r="346" spans="1:26" ht="32.25" thickBot="1" x14ac:dyDescent="0.3">
      <c r="A346" s="27">
        <v>752</v>
      </c>
      <c r="B346" s="28" t="s">
        <v>566</v>
      </c>
      <c r="C346" s="29">
        <v>120</v>
      </c>
      <c r="D346" s="29">
        <v>120</v>
      </c>
      <c r="E346" s="29" t="s">
        <v>232</v>
      </c>
      <c r="F346" s="29" t="s">
        <v>232</v>
      </c>
      <c r="G346" s="29" t="s">
        <v>232</v>
      </c>
      <c r="H346" s="29">
        <v>0</v>
      </c>
      <c r="I346" s="29">
        <v>230</v>
      </c>
      <c r="J346" s="29">
        <v>50</v>
      </c>
      <c r="K346" s="29">
        <v>12.12</v>
      </c>
      <c r="L346" s="29">
        <v>11.6</v>
      </c>
      <c r="M346" s="29">
        <v>2.4</v>
      </c>
      <c r="N346" s="29">
        <v>2.4</v>
      </c>
      <c r="O346" s="29">
        <v>2.4</v>
      </c>
      <c r="P346" s="29">
        <v>12.35</v>
      </c>
      <c r="Q346" s="29">
        <v>12.4</v>
      </c>
      <c r="R346" s="29">
        <v>3.46</v>
      </c>
      <c r="S346" s="29">
        <v>3.46</v>
      </c>
      <c r="T346" s="29">
        <v>3.46</v>
      </c>
      <c r="U346" s="29">
        <v>1</v>
      </c>
      <c r="V346" s="29">
        <v>10.66</v>
      </c>
      <c r="W346" s="29">
        <v>0.1</v>
      </c>
      <c r="X346" s="29">
        <v>0</v>
      </c>
      <c r="Y346" s="29">
        <v>0</v>
      </c>
      <c r="Z346" s="29">
        <v>0</v>
      </c>
    </row>
    <row r="347" spans="1:26" ht="32.25" thickBot="1" x14ac:dyDescent="0.3">
      <c r="A347" s="27">
        <v>754</v>
      </c>
      <c r="B347" s="28" t="s">
        <v>567</v>
      </c>
      <c r="C347" s="29">
        <v>120</v>
      </c>
      <c r="D347" s="29">
        <v>120</v>
      </c>
      <c r="E347" s="29" t="s">
        <v>232</v>
      </c>
      <c r="F347" s="29" t="s">
        <v>232</v>
      </c>
      <c r="G347" s="29" t="s">
        <v>232</v>
      </c>
      <c r="H347" s="29">
        <v>0</v>
      </c>
      <c r="I347" s="29">
        <v>230</v>
      </c>
      <c r="J347" s="29">
        <v>50</v>
      </c>
      <c r="K347" s="29">
        <v>11.8</v>
      </c>
      <c r="L347" s="29">
        <v>11.6</v>
      </c>
      <c r="M347" s="29">
        <v>2.4</v>
      </c>
      <c r="N347" s="29">
        <v>2.4</v>
      </c>
      <c r="O347" s="29">
        <v>2.4</v>
      </c>
      <c r="P347" s="29">
        <v>12.6</v>
      </c>
      <c r="Q347" s="29">
        <v>12.4</v>
      </c>
      <c r="R347" s="29">
        <v>3.46</v>
      </c>
      <c r="S347" s="29">
        <v>3.46</v>
      </c>
      <c r="T347" s="29">
        <v>3.46</v>
      </c>
      <c r="U347" s="29">
        <v>1</v>
      </c>
      <c r="V347" s="29">
        <v>5.33</v>
      </c>
      <c r="W347" s="29">
        <v>0.1</v>
      </c>
      <c r="X347" s="29">
        <v>0</v>
      </c>
      <c r="Y347" s="29">
        <v>0</v>
      </c>
      <c r="Z347" s="29">
        <v>0</v>
      </c>
    </row>
    <row r="348" spans="1:26" ht="63.75" thickBot="1" x14ac:dyDescent="0.3">
      <c r="A348" s="27">
        <v>755</v>
      </c>
      <c r="B348" s="28" t="s">
        <v>568</v>
      </c>
      <c r="C348" s="29">
        <v>120</v>
      </c>
      <c r="D348" s="29">
        <v>120</v>
      </c>
      <c r="E348" s="29" t="s">
        <v>232</v>
      </c>
      <c r="F348" s="29" t="s">
        <v>232</v>
      </c>
      <c r="G348" s="29" t="s">
        <v>232</v>
      </c>
      <c r="H348" s="29">
        <v>0</v>
      </c>
      <c r="I348" s="29">
        <v>230</v>
      </c>
      <c r="J348" s="29">
        <v>60</v>
      </c>
      <c r="K348" s="29">
        <v>12.12</v>
      </c>
      <c r="L348" s="29">
        <v>11.6</v>
      </c>
      <c r="M348" s="29">
        <v>2.4</v>
      </c>
      <c r="N348" s="29">
        <v>2.4</v>
      </c>
      <c r="O348" s="29">
        <v>2.4</v>
      </c>
      <c r="P348" s="29">
        <v>12.35</v>
      </c>
      <c r="Q348" s="29">
        <v>12.4</v>
      </c>
      <c r="R348" s="29">
        <v>3.46</v>
      </c>
      <c r="S348" s="29">
        <v>3.46</v>
      </c>
      <c r="T348" s="29">
        <v>3.46</v>
      </c>
      <c r="U348" s="29">
        <v>1</v>
      </c>
      <c r="V348" s="29">
        <v>106.6</v>
      </c>
      <c r="W348" s="29">
        <v>0.1</v>
      </c>
      <c r="X348" s="29">
        <v>0</v>
      </c>
      <c r="Y348" s="29">
        <v>0</v>
      </c>
      <c r="Z348" s="29">
        <v>0</v>
      </c>
    </row>
    <row r="349" spans="1:26" ht="32.25" thickBot="1" x14ac:dyDescent="0.3">
      <c r="A349" s="27">
        <v>756</v>
      </c>
      <c r="B349" s="28" t="s">
        <v>569</v>
      </c>
      <c r="C349" s="29">
        <v>120</v>
      </c>
      <c r="D349" s="29">
        <v>120</v>
      </c>
      <c r="E349" s="29" t="s">
        <v>232</v>
      </c>
      <c r="F349" s="29" t="s">
        <v>232</v>
      </c>
      <c r="G349" s="29" t="s">
        <v>232</v>
      </c>
      <c r="H349" s="29">
        <v>0</v>
      </c>
      <c r="I349" s="29">
        <v>230</v>
      </c>
      <c r="J349" s="29">
        <v>60</v>
      </c>
      <c r="K349" s="29">
        <v>11.8</v>
      </c>
      <c r="L349" s="29">
        <v>11.6</v>
      </c>
      <c r="M349" s="29">
        <v>2.4</v>
      </c>
      <c r="N349" s="29">
        <v>2.4</v>
      </c>
      <c r="O349" s="29">
        <v>2.4</v>
      </c>
      <c r="P349" s="29">
        <v>12.6</v>
      </c>
      <c r="Q349" s="29">
        <v>12.4</v>
      </c>
      <c r="R349" s="29">
        <v>3.46</v>
      </c>
      <c r="S349" s="29">
        <v>3.46</v>
      </c>
      <c r="T349" s="29">
        <v>3.46</v>
      </c>
      <c r="U349" s="29">
        <v>1</v>
      </c>
      <c r="V349" s="29">
        <v>95.94</v>
      </c>
      <c r="W349" s="29">
        <v>0.1</v>
      </c>
      <c r="X349" s="29">
        <v>0</v>
      </c>
      <c r="Y349" s="29">
        <v>0</v>
      </c>
      <c r="Z349" s="29">
        <v>0</v>
      </c>
    </row>
    <row r="350" spans="1:26" ht="32.25" thickBot="1" x14ac:dyDescent="0.3">
      <c r="A350" s="27">
        <v>757</v>
      </c>
      <c r="B350" s="28" t="s">
        <v>570</v>
      </c>
      <c r="C350" s="29">
        <v>120</v>
      </c>
      <c r="D350" s="29">
        <v>120</v>
      </c>
      <c r="E350" s="29" t="s">
        <v>232</v>
      </c>
      <c r="F350" s="29" t="s">
        <v>232</v>
      </c>
      <c r="G350" s="29" t="s">
        <v>232</v>
      </c>
      <c r="H350" s="29">
        <v>0</v>
      </c>
      <c r="I350" s="29">
        <v>230</v>
      </c>
      <c r="J350" s="29">
        <v>60</v>
      </c>
      <c r="K350" s="29">
        <v>11.8</v>
      </c>
      <c r="L350" s="29">
        <v>11.6</v>
      </c>
      <c r="M350" s="29">
        <v>2.4</v>
      </c>
      <c r="N350" s="29">
        <v>2.4</v>
      </c>
      <c r="O350" s="29">
        <v>2.4</v>
      </c>
      <c r="P350" s="29">
        <v>12.6</v>
      </c>
      <c r="Q350" s="29">
        <v>12.4</v>
      </c>
      <c r="R350" s="29">
        <v>3.46</v>
      </c>
      <c r="S350" s="29">
        <v>3.46</v>
      </c>
      <c r="T350" s="29">
        <v>3.46</v>
      </c>
      <c r="U350" s="29">
        <v>1</v>
      </c>
      <c r="V350" s="29">
        <v>85.28</v>
      </c>
      <c r="W350" s="29">
        <v>0.1</v>
      </c>
      <c r="X350" s="29">
        <v>0</v>
      </c>
      <c r="Y350" s="29">
        <v>0</v>
      </c>
      <c r="Z350" s="29">
        <v>0</v>
      </c>
    </row>
    <row r="351" spans="1:26" ht="32.25" thickBot="1" x14ac:dyDescent="0.3">
      <c r="A351" s="27">
        <v>758</v>
      </c>
      <c r="B351" s="28" t="s">
        <v>571</v>
      </c>
      <c r="C351" s="29">
        <v>120</v>
      </c>
      <c r="D351" s="29">
        <v>120</v>
      </c>
      <c r="E351" s="29" t="s">
        <v>232</v>
      </c>
      <c r="F351" s="29" t="s">
        <v>232</v>
      </c>
      <c r="G351" s="29" t="s">
        <v>232</v>
      </c>
      <c r="H351" s="29">
        <v>0</v>
      </c>
      <c r="I351" s="29">
        <v>230</v>
      </c>
      <c r="J351" s="29">
        <v>60</v>
      </c>
      <c r="K351" s="29">
        <v>11.8</v>
      </c>
      <c r="L351" s="29">
        <v>11.6</v>
      </c>
      <c r="M351" s="29">
        <v>2.4</v>
      </c>
      <c r="N351" s="29">
        <v>2.4</v>
      </c>
      <c r="O351" s="29">
        <v>2.4</v>
      </c>
      <c r="P351" s="29">
        <v>12.6</v>
      </c>
      <c r="Q351" s="29">
        <v>12.4</v>
      </c>
      <c r="R351" s="29">
        <v>3.46</v>
      </c>
      <c r="S351" s="29">
        <v>3.46</v>
      </c>
      <c r="T351" s="29">
        <v>3.46</v>
      </c>
      <c r="U351" s="29">
        <v>1</v>
      </c>
      <c r="V351" s="29">
        <v>74.62</v>
      </c>
      <c r="W351" s="29">
        <v>0.1</v>
      </c>
      <c r="X351" s="29">
        <v>0</v>
      </c>
      <c r="Y351" s="29">
        <v>0</v>
      </c>
      <c r="Z351" s="29">
        <v>0</v>
      </c>
    </row>
    <row r="352" spans="1:26" ht="32.25" thickBot="1" x14ac:dyDescent="0.3">
      <c r="A352" s="27">
        <v>759</v>
      </c>
      <c r="B352" s="28" t="s">
        <v>572</v>
      </c>
      <c r="C352" s="29">
        <v>120</v>
      </c>
      <c r="D352" s="29">
        <v>120</v>
      </c>
      <c r="E352" s="29" t="s">
        <v>232</v>
      </c>
      <c r="F352" s="29" t="s">
        <v>232</v>
      </c>
      <c r="G352" s="29" t="s">
        <v>232</v>
      </c>
      <c r="H352" s="29">
        <v>0</v>
      </c>
      <c r="I352" s="29">
        <v>230</v>
      </c>
      <c r="J352" s="29">
        <v>60</v>
      </c>
      <c r="K352" s="29">
        <v>11.8</v>
      </c>
      <c r="L352" s="29">
        <v>11.6</v>
      </c>
      <c r="M352" s="29">
        <v>2.4</v>
      </c>
      <c r="N352" s="29">
        <v>2.4</v>
      </c>
      <c r="O352" s="29">
        <v>2.4</v>
      </c>
      <c r="P352" s="29">
        <v>12.6</v>
      </c>
      <c r="Q352" s="29">
        <v>12.4</v>
      </c>
      <c r="R352" s="29">
        <v>3.46</v>
      </c>
      <c r="S352" s="29">
        <v>3.46</v>
      </c>
      <c r="T352" s="29">
        <v>3.46</v>
      </c>
      <c r="U352" s="29">
        <v>1</v>
      </c>
      <c r="V352" s="29">
        <v>63.96</v>
      </c>
      <c r="W352" s="29">
        <v>0.1</v>
      </c>
      <c r="X352" s="29">
        <v>0</v>
      </c>
      <c r="Y352" s="29">
        <v>0</v>
      </c>
      <c r="Z352" s="29">
        <v>0</v>
      </c>
    </row>
    <row r="353" spans="1:26" ht="32.25" thickBot="1" x14ac:dyDescent="0.3">
      <c r="A353" s="27">
        <v>760</v>
      </c>
      <c r="B353" s="28" t="s">
        <v>573</v>
      </c>
      <c r="C353" s="29">
        <v>120</v>
      </c>
      <c r="D353" s="29">
        <v>120</v>
      </c>
      <c r="E353" s="29" t="s">
        <v>232</v>
      </c>
      <c r="F353" s="29" t="s">
        <v>232</v>
      </c>
      <c r="G353" s="29" t="s">
        <v>232</v>
      </c>
      <c r="H353" s="29">
        <v>0</v>
      </c>
      <c r="I353" s="29">
        <v>230</v>
      </c>
      <c r="J353" s="29">
        <v>60</v>
      </c>
      <c r="K353" s="29">
        <v>12.12</v>
      </c>
      <c r="L353" s="29">
        <v>11.6</v>
      </c>
      <c r="M353" s="29">
        <v>2.4</v>
      </c>
      <c r="N353" s="29">
        <v>2.4</v>
      </c>
      <c r="O353" s="29">
        <v>2.4</v>
      </c>
      <c r="P353" s="29">
        <v>12.35</v>
      </c>
      <c r="Q353" s="29">
        <v>12.4</v>
      </c>
      <c r="R353" s="29">
        <v>3.46</v>
      </c>
      <c r="S353" s="29">
        <v>3.46</v>
      </c>
      <c r="T353" s="29">
        <v>3.46</v>
      </c>
      <c r="U353" s="29">
        <v>1</v>
      </c>
      <c r="V353" s="29">
        <v>53.3</v>
      </c>
      <c r="W353" s="29">
        <v>0.1</v>
      </c>
      <c r="X353" s="29">
        <v>0</v>
      </c>
      <c r="Y353" s="29">
        <v>0</v>
      </c>
      <c r="Z353" s="29">
        <v>0</v>
      </c>
    </row>
    <row r="354" spans="1:26" ht="32.25" thickBot="1" x14ac:dyDescent="0.3">
      <c r="A354" s="27">
        <v>761</v>
      </c>
      <c r="B354" s="28" t="s">
        <v>574</v>
      </c>
      <c r="C354" s="29">
        <v>120</v>
      </c>
      <c r="D354" s="29">
        <v>120</v>
      </c>
      <c r="E354" s="29" t="s">
        <v>232</v>
      </c>
      <c r="F354" s="29" t="s">
        <v>232</v>
      </c>
      <c r="G354" s="29" t="s">
        <v>232</v>
      </c>
      <c r="H354" s="29">
        <v>0</v>
      </c>
      <c r="I354" s="29">
        <v>230</v>
      </c>
      <c r="J354" s="29">
        <v>60</v>
      </c>
      <c r="K354" s="29">
        <v>11.8</v>
      </c>
      <c r="L354" s="29">
        <v>11.6</v>
      </c>
      <c r="M354" s="29">
        <v>2.4</v>
      </c>
      <c r="N354" s="29">
        <v>2.4</v>
      </c>
      <c r="O354" s="29">
        <v>2.4</v>
      </c>
      <c r="P354" s="29">
        <v>12.6</v>
      </c>
      <c r="Q354" s="29">
        <v>12.4</v>
      </c>
      <c r="R354" s="29">
        <v>3.46</v>
      </c>
      <c r="S354" s="29">
        <v>3.46</v>
      </c>
      <c r="T354" s="29">
        <v>3.46</v>
      </c>
      <c r="U354" s="29">
        <v>1</v>
      </c>
      <c r="V354" s="29">
        <v>42.64</v>
      </c>
      <c r="W354" s="29">
        <v>0.1</v>
      </c>
      <c r="X354" s="29">
        <v>0</v>
      </c>
      <c r="Y354" s="29">
        <v>0</v>
      </c>
      <c r="Z354" s="29">
        <v>0</v>
      </c>
    </row>
    <row r="355" spans="1:26" ht="32.25" thickBot="1" x14ac:dyDescent="0.3">
      <c r="A355" s="27">
        <v>762</v>
      </c>
      <c r="B355" s="28" t="s">
        <v>575</v>
      </c>
      <c r="C355" s="29">
        <v>120</v>
      </c>
      <c r="D355" s="29">
        <v>120</v>
      </c>
      <c r="E355" s="29" t="s">
        <v>232</v>
      </c>
      <c r="F355" s="29" t="s">
        <v>232</v>
      </c>
      <c r="G355" s="29" t="s">
        <v>232</v>
      </c>
      <c r="H355" s="29">
        <v>0</v>
      </c>
      <c r="I355" s="29">
        <v>230</v>
      </c>
      <c r="J355" s="29">
        <v>60</v>
      </c>
      <c r="K355" s="29">
        <v>11.8</v>
      </c>
      <c r="L355" s="29">
        <v>11.6</v>
      </c>
      <c r="M355" s="29">
        <v>2.4</v>
      </c>
      <c r="N355" s="29">
        <v>2.4</v>
      </c>
      <c r="O355" s="29">
        <v>2.4</v>
      </c>
      <c r="P355" s="29">
        <v>12.6</v>
      </c>
      <c r="Q355" s="29">
        <v>12.4</v>
      </c>
      <c r="R355" s="29">
        <v>3.46</v>
      </c>
      <c r="S355" s="29">
        <v>3.46</v>
      </c>
      <c r="T355" s="29">
        <v>3.46</v>
      </c>
      <c r="U355" s="29">
        <v>1</v>
      </c>
      <c r="V355" s="29">
        <v>31.98</v>
      </c>
      <c r="W355" s="29">
        <v>0.1</v>
      </c>
      <c r="X355" s="29">
        <v>0</v>
      </c>
      <c r="Y355" s="29">
        <v>0</v>
      </c>
      <c r="Z355" s="29">
        <v>0</v>
      </c>
    </row>
    <row r="356" spans="1:26" ht="32.25" thickBot="1" x14ac:dyDescent="0.3">
      <c r="A356" s="27">
        <v>763</v>
      </c>
      <c r="B356" s="28" t="s">
        <v>576</v>
      </c>
      <c r="C356" s="29">
        <v>120</v>
      </c>
      <c r="D356" s="29">
        <v>120</v>
      </c>
      <c r="E356" s="29" t="s">
        <v>232</v>
      </c>
      <c r="F356" s="29" t="s">
        <v>232</v>
      </c>
      <c r="G356" s="29" t="s">
        <v>232</v>
      </c>
      <c r="H356" s="29">
        <v>0</v>
      </c>
      <c r="I356" s="29">
        <v>230</v>
      </c>
      <c r="J356" s="29">
        <v>60</v>
      </c>
      <c r="K356" s="29">
        <v>12.12</v>
      </c>
      <c r="L356" s="29">
        <v>11.6</v>
      </c>
      <c r="M356" s="29">
        <v>2.4</v>
      </c>
      <c r="N356" s="29">
        <v>2.4</v>
      </c>
      <c r="O356" s="29">
        <v>2.4</v>
      </c>
      <c r="P356" s="29">
        <v>12.35</v>
      </c>
      <c r="Q356" s="29">
        <v>12.4</v>
      </c>
      <c r="R356" s="29">
        <v>3.46</v>
      </c>
      <c r="S356" s="29">
        <v>3.46</v>
      </c>
      <c r="T356" s="29">
        <v>3.46</v>
      </c>
      <c r="U356" s="29">
        <v>1</v>
      </c>
      <c r="V356" s="29">
        <v>21.32</v>
      </c>
      <c r="W356" s="29">
        <v>0.1</v>
      </c>
      <c r="X356" s="29">
        <v>0</v>
      </c>
      <c r="Y356" s="29">
        <v>0</v>
      </c>
      <c r="Z356" s="29">
        <v>0</v>
      </c>
    </row>
    <row r="357" spans="1:26" ht="32.25" thickBot="1" x14ac:dyDescent="0.3">
      <c r="A357" s="27">
        <v>764</v>
      </c>
      <c r="B357" s="28" t="s">
        <v>577</v>
      </c>
      <c r="C357" s="29">
        <v>120</v>
      </c>
      <c r="D357" s="29">
        <v>120</v>
      </c>
      <c r="E357" s="29" t="s">
        <v>232</v>
      </c>
      <c r="F357" s="29" t="s">
        <v>232</v>
      </c>
      <c r="G357" s="29" t="s">
        <v>232</v>
      </c>
      <c r="H357" s="29">
        <v>0</v>
      </c>
      <c r="I357" s="29">
        <v>230</v>
      </c>
      <c r="J357" s="29">
        <v>60</v>
      </c>
      <c r="K357" s="29">
        <v>12.12</v>
      </c>
      <c r="L357" s="29">
        <v>11.6</v>
      </c>
      <c r="M357" s="29">
        <v>2.4</v>
      </c>
      <c r="N357" s="29">
        <v>2.4</v>
      </c>
      <c r="O357" s="29">
        <v>2.4</v>
      </c>
      <c r="P357" s="29">
        <v>12.35</v>
      </c>
      <c r="Q357" s="29">
        <v>12.4</v>
      </c>
      <c r="R357" s="29">
        <v>3.46</v>
      </c>
      <c r="S357" s="29">
        <v>3.46</v>
      </c>
      <c r="T357" s="29">
        <v>3.46</v>
      </c>
      <c r="U357" s="29">
        <v>1</v>
      </c>
      <c r="V357" s="29">
        <v>10.66</v>
      </c>
      <c r="W357" s="29">
        <v>0.1</v>
      </c>
      <c r="X357" s="29">
        <v>0</v>
      </c>
      <c r="Y357" s="29">
        <v>0</v>
      </c>
      <c r="Z357" s="29">
        <v>0</v>
      </c>
    </row>
    <row r="358" spans="1:26" ht="32.25" thickBot="1" x14ac:dyDescent="0.3">
      <c r="A358" s="27">
        <v>765</v>
      </c>
      <c r="B358" s="28" t="s">
        <v>578</v>
      </c>
      <c r="C358" s="29">
        <v>120</v>
      </c>
      <c r="D358" s="29">
        <v>120</v>
      </c>
      <c r="E358" s="29" t="s">
        <v>232</v>
      </c>
      <c r="F358" s="29" t="s">
        <v>232</v>
      </c>
      <c r="G358" s="29" t="s">
        <v>232</v>
      </c>
      <c r="H358" s="29">
        <v>0</v>
      </c>
      <c r="I358" s="29">
        <v>230</v>
      </c>
      <c r="J358" s="29">
        <v>60</v>
      </c>
      <c r="K358" s="29">
        <v>11.8</v>
      </c>
      <c r="L358" s="29">
        <v>11.6</v>
      </c>
      <c r="M358" s="29">
        <v>2.4</v>
      </c>
      <c r="N358" s="29">
        <v>2.4</v>
      </c>
      <c r="O358" s="29">
        <v>2.4</v>
      </c>
      <c r="P358" s="29">
        <v>12.6</v>
      </c>
      <c r="Q358" s="29">
        <v>12.4</v>
      </c>
      <c r="R358" s="29">
        <v>3.46</v>
      </c>
      <c r="S358" s="29">
        <v>3.46</v>
      </c>
      <c r="T358" s="29">
        <v>3.46</v>
      </c>
      <c r="U358" s="29">
        <v>1</v>
      </c>
      <c r="V358" s="29">
        <v>5.33</v>
      </c>
      <c r="W358" s="29">
        <v>0.1</v>
      </c>
      <c r="X358" s="29">
        <v>0</v>
      </c>
      <c r="Y358" s="29">
        <v>0</v>
      </c>
      <c r="Z358" s="29">
        <v>0</v>
      </c>
    </row>
    <row r="359" spans="1:26" ht="63.75" thickBot="1" x14ac:dyDescent="0.3">
      <c r="A359" s="27">
        <v>766</v>
      </c>
      <c r="B359" s="28" t="s">
        <v>579</v>
      </c>
      <c r="C359" s="29">
        <v>120</v>
      </c>
      <c r="D359" s="29">
        <v>120</v>
      </c>
      <c r="E359" s="29" t="s">
        <v>232</v>
      </c>
      <c r="F359" s="29" t="s">
        <v>232</v>
      </c>
      <c r="G359" s="29" t="s">
        <v>232</v>
      </c>
      <c r="H359" s="29">
        <v>0</v>
      </c>
      <c r="I359" s="29">
        <v>230</v>
      </c>
      <c r="J359" s="29">
        <v>50</v>
      </c>
      <c r="K359" s="29">
        <v>11.8</v>
      </c>
      <c r="L359" s="29">
        <v>11.6</v>
      </c>
      <c r="M359" s="29">
        <v>2.4</v>
      </c>
      <c r="N359" s="29">
        <v>2.4</v>
      </c>
      <c r="O359" s="29">
        <v>2.4</v>
      </c>
      <c r="P359" s="29">
        <v>12.6</v>
      </c>
      <c r="Q359" s="29">
        <v>12.4</v>
      </c>
      <c r="R359" s="29">
        <v>3.46</v>
      </c>
      <c r="S359" s="29">
        <v>3.46</v>
      </c>
      <c r="T359" s="29">
        <v>3.46</v>
      </c>
      <c r="U359" s="29">
        <v>1</v>
      </c>
      <c r="V359" s="29">
        <v>104.1</v>
      </c>
      <c r="W359" s="29">
        <v>2.5</v>
      </c>
      <c r="X359" s="29">
        <v>0</v>
      </c>
      <c r="Y359" s="29">
        <v>0</v>
      </c>
      <c r="Z359" s="29">
        <v>0</v>
      </c>
    </row>
    <row r="360" spans="1:26" ht="32.25" thickBot="1" x14ac:dyDescent="0.3">
      <c r="A360" s="27">
        <v>768</v>
      </c>
      <c r="B360" s="28" t="s">
        <v>558</v>
      </c>
      <c r="C360" s="29">
        <v>120</v>
      </c>
      <c r="D360" s="29">
        <v>120</v>
      </c>
      <c r="E360" s="29" t="s">
        <v>232</v>
      </c>
      <c r="F360" s="29" t="s">
        <v>232</v>
      </c>
      <c r="G360" s="29" t="s">
        <v>232</v>
      </c>
      <c r="H360" s="29">
        <v>0</v>
      </c>
      <c r="I360" s="29">
        <v>230</v>
      </c>
      <c r="J360" s="29">
        <v>50</v>
      </c>
      <c r="K360" s="29">
        <v>11.8</v>
      </c>
      <c r="L360" s="29">
        <v>11.6</v>
      </c>
      <c r="M360" s="29">
        <v>2.4</v>
      </c>
      <c r="N360" s="29">
        <v>2.4</v>
      </c>
      <c r="O360" s="29">
        <v>2.4</v>
      </c>
      <c r="P360" s="29">
        <v>12.6</v>
      </c>
      <c r="Q360" s="29">
        <v>12.4</v>
      </c>
      <c r="R360" s="29">
        <v>3.46</v>
      </c>
      <c r="S360" s="29">
        <v>3.46</v>
      </c>
      <c r="T360" s="29">
        <v>3.46</v>
      </c>
      <c r="U360" s="29">
        <v>1</v>
      </c>
      <c r="V360" s="29">
        <v>93.69</v>
      </c>
      <c r="W360" s="29">
        <v>2.25</v>
      </c>
      <c r="X360" s="29">
        <v>0</v>
      </c>
      <c r="Y360" s="29">
        <v>0</v>
      </c>
      <c r="Z360" s="29">
        <v>0</v>
      </c>
    </row>
    <row r="361" spans="1:26" ht="32.25" thickBot="1" x14ac:dyDescent="0.3">
      <c r="A361" s="27">
        <v>770</v>
      </c>
      <c r="B361" s="28" t="s">
        <v>559</v>
      </c>
      <c r="C361" s="29">
        <v>120</v>
      </c>
      <c r="D361" s="29">
        <v>120</v>
      </c>
      <c r="E361" s="29" t="s">
        <v>232</v>
      </c>
      <c r="F361" s="29" t="s">
        <v>232</v>
      </c>
      <c r="G361" s="29" t="s">
        <v>232</v>
      </c>
      <c r="H361" s="29">
        <v>0</v>
      </c>
      <c r="I361" s="29">
        <v>230</v>
      </c>
      <c r="J361" s="29">
        <v>50</v>
      </c>
      <c r="K361" s="29">
        <v>11.8</v>
      </c>
      <c r="L361" s="29">
        <v>11.6</v>
      </c>
      <c r="M361" s="29">
        <v>2.4</v>
      </c>
      <c r="N361" s="29">
        <v>2.4</v>
      </c>
      <c r="O361" s="29">
        <v>2.4</v>
      </c>
      <c r="P361" s="29">
        <v>12.6</v>
      </c>
      <c r="Q361" s="29">
        <v>12.4</v>
      </c>
      <c r="R361" s="29">
        <v>3.46</v>
      </c>
      <c r="S361" s="29">
        <v>3.46</v>
      </c>
      <c r="T361" s="29">
        <v>3.46</v>
      </c>
      <c r="U361" s="29">
        <v>1</v>
      </c>
      <c r="V361" s="29">
        <v>83.28</v>
      </c>
      <c r="W361" s="29">
        <v>2</v>
      </c>
      <c r="X361" s="29">
        <v>0</v>
      </c>
      <c r="Y361" s="29">
        <v>0</v>
      </c>
      <c r="Z361" s="29">
        <v>0</v>
      </c>
    </row>
    <row r="362" spans="1:26" ht="32.25" thickBot="1" x14ac:dyDescent="0.3">
      <c r="A362" s="27">
        <v>772</v>
      </c>
      <c r="B362" s="28" t="s">
        <v>560</v>
      </c>
      <c r="C362" s="29">
        <v>120</v>
      </c>
      <c r="D362" s="29">
        <v>120</v>
      </c>
      <c r="E362" s="29" t="s">
        <v>232</v>
      </c>
      <c r="F362" s="29" t="s">
        <v>232</v>
      </c>
      <c r="G362" s="29" t="s">
        <v>232</v>
      </c>
      <c r="H362" s="29">
        <v>0</v>
      </c>
      <c r="I362" s="29">
        <v>230</v>
      </c>
      <c r="J362" s="29">
        <v>50</v>
      </c>
      <c r="K362" s="29">
        <v>11.8</v>
      </c>
      <c r="L362" s="29">
        <v>11.6</v>
      </c>
      <c r="M362" s="29">
        <v>2.4</v>
      </c>
      <c r="N362" s="29">
        <v>2.4</v>
      </c>
      <c r="O362" s="29">
        <v>2.4</v>
      </c>
      <c r="P362" s="29">
        <v>12.6</v>
      </c>
      <c r="Q362" s="29">
        <v>12.4</v>
      </c>
      <c r="R362" s="29">
        <v>3.46</v>
      </c>
      <c r="S362" s="29">
        <v>3.46</v>
      </c>
      <c r="T362" s="29">
        <v>3.46</v>
      </c>
      <c r="U362" s="29">
        <v>1</v>
      </c>
      <c r="V362" s="29">
        <v>72.87</v>
      </c>
      <c r="W362" s="29">
        <v>1.75</v>
      </c>
      <c r="X362" s="29">
        <v>0</v>
      </c>
      <c r="Y362" s="29">
        <v>0</v>
      </c>
      <c r="Z362" s="29">
        <v>0</v>
      </c>
    </row>
    <row r="363" spans="1:26" ht="32.25" thickBot="1" x14ac:dyDescent="0.3">
      <c r="A363" s="27">
        <v>774</v>
      </c>
      <c r="B363" s="28" t="s">
        <v>561</v>
      </c>
      <c r="C363" s="29">
        <v>120</v>
      </c>
      <c r="D363" s="29">
        <v>120</v>
      </c>
      <c r="E363" s="29" t="s">
        <v>232</v>
      </c>
      <c r="F363" s="29" t="s">
        <v>232</v>
      </c>
      <c r="G363" s="29" t="s">
        <v>232</v>
      </c>
      <c r="H363" s="29">
        <v>0</v>
      </c>
      <c r="I363" s="29">
        <v>230</v>
      </c>
      <c r="J363" s="29">
        <v>50</v>
      </c>
      <c r="K363" s="29">
        <v>11.8</v>
      </c>
      <c r="L363" s="29">
        <v>11.6</v>
      </c>
      <c r="M363" s="29">
        <v>2.4</v>
      </c>
      <c r="N363" s="29">
        <v>2.4</v>
      </c>
      <c r="O363" s="29">
        <v>2.4</v>
      </c>
      <c r="P363" s="29">
        <v>12.6</v>
      </c>
      <c r="Q363" s="29">
        <v>12.4</v>
      </c>
      <c r="R363" s="29">
        <v>3.46</v>
      </c>
      <c r="S363" s="29">
        <v>3.46</v>
      </c>
      <c r="T363" s="29">
        <v>3.46</v>
      </c>
      <c r="U363" s="29">
        <v>1</v>
      </c>
      <c r="V363" s="29">
        <v>62.46</v>
      </c>
      <c r="W363" s="29">
        <v>1.5</v>
      </c>
      <c r="X363" s="29">
        <v>0</v>
      </c>
      <c r="Y363" s="29">
        <v>0</v>
      </c>
      <c r="Z363" s="29">
        <v>0</v>
      </c>
    </row>
    <row r="364" spans="1:26" ht="32.25" thickBot="1" x14ac:dyDescent="0.3">
      <c r="A364" s="27">
        <v>776</v>
      </c>
      <c r="B364" s="28" t="s">
        <v>562</v>
      </c>
      <c r="C364" s="29">
        <v>120</v>
      </c>
      <c r="D364" s="29">
        <v>120</v>
      </c>
      <c r="E364" s="29" t="s">
        <v>232</v>
      </c>
      <c r="F364" s="29" t="s">
        <v>232</v>
      </c>
      <c r="G364" s="29" t="s">
        <v>232</v>
      </c>
      <c r="H364" s="29">
        <v>0</v>
      </c>
      <c r="I364" s="29">
        <v>230</v>
      </c>
      <c r="J364" s="29">
        <v>50</v>
      </c>
      <c r="K364" s="29">
        <v>11.8</v>
      </c>
      <c r="L364" s="29">
        <v>11.6</v>
      </c>
      <c r="M364" s="29">
        <v>2.4</v>
      </c>
      <c r="N364" s="29">
        <v>2.4</v>
      </c>
      <c r="O364" s="29">
        <v>2.4</v>
      </c>
      <c r="P364" s="29">
        <v>12.6</v>
      </c>
      <c r="Q364" s="29">
        <v>12.4</v>
      </c>
      <c r="R364" s="29">
        <v>3.46</v>
      </c>
      <c r="S364" s="29">
        <v>3.46</v>
      </c>
      <c r="T364" s="29">
        <v>3.46</v>
      </c>
      <c r="U364" s="29">
        <v>1</v>
      </c>
      <c r="V364" s="29">
        <v>52.05</v>
      </c>
      <c r="W364" s="29">
        <v>1.25</v>
      </c>
      <c r="X364" s="29">
        <v>0</v>
      </c>
      <c r="Y364" s="29">
        <v>0</v>
      </c>
      <c r="Z364" s="29">
        <v>0</v>
      </c>
    </row>
    <row r="365" spans="1:26" ht="32.25" thickBot="1" x14ac:dyDescent="0.3">
      <c r="A365" s="27">
        <v>778</v>
      </c>
      <c r="B365" s="28" t="s">
        <v>563</v>
      </c>
      <c r="C365" s="29">
        <v>120</v>
      </c>
      <c r="D365" s="29">
        <v>120</v>
      </c>
      <c r="E365" s="29" t="s">
        <v>232</v>
      </c>
      <c r="F365" s="29" t="s">
        <v>232</v>
      </c>
      <c r="G365" s="29" t="s">
        <v>232</v>
      </c>
      <c r="H365" s="29">
        <v>0</v>
      </c>
      <c r="I365" s="29">
        <v>230</v>
      </c>
      <c r="J365" s="29">
        <v>50</v>
      </c>
      <c r="K365" s="29">
        <v>11.8</v>
      </c>
      <c r="L365" s="29">
        <v>11.6</v>
      </c>
      <c r="M365" s="29">
        <v>2.4</v>
      </c>
      <c r="N365" s="29">
        <v>2.4</v>
      </c>
      <c r="O365" s="29">
        <v>2.4</v>
      </c>
      <c r="P365" s="29">
        <v>12.6</v>
      </c>
      <c r="Q365" s="29">
        <v>12.4</v>
      </c>
      <c r="R365" s="29">
        <v>3.46</v>
      </c>
      <c r="S365" s="29">
        <v>3.46</v>
      </c>
      <c r="T365" s="29">
        <v>3.46</v>
      </c>
      <c r="U365" s="29">
        <v>1</v>
      </c>
      <c r="V365" s="29">
        <v>41.64</v>
      </c>
      <c r="W365" s="29">
        <v>1</v>
      </c>
      <c r="X365" s="29">
        <v>0</v>
      </c>
      <c r="Y365" s="29">
        <v>0</v>
      </c>
      <c r="Z365" s="29">
        <v>0</v>
      </c>
    </row>
    <row r="366" spans="1:26" ht="32.25" thickBot="1" x14ac:dyDescent="0.3">
      <c r="A366" s="27">
        <v>780</v>
      </c>
      <c r="B366" s="28" t="s">
        <v>564</v>
      </c>
      <c r="C366" s="29">
        <v>120</v>
      </c>
      <c r="D366" s="29">
        <v>120</v>
      </c>
      <c r="E366" s="29" t="s">
        <v>232</v>
      </c>
      <c r="F366" s="29" t="s">
        <v>232</v>
      </c>
      <c r="G366" s="29" t="s">
        <v>232</v>
      </c>
      <c r="H366" s="29">
        <v>0</v>
      </c>
      <c r="I366" s="29">
        <v>230</v>
      </c>
      <c r="J366" s="29">
        <v>50</v>
      </c>
      <c r="K366" s="29">
        <v>11.8</v>
      </c>
      <c r="L366" s="29">
        <v>11.6</v>
      </c>
      <c r="M366" s="29">
        <v>2.4</v>
      </c>
      <c r="N366" s="29">
        <v>2.4</v>
      </c>
      <c r="O366" s="29">
        <v>2.4</v>
      </c>
      <c r="P366" s="29">
        <v>12.6</v>
      </c>
      <c r="Q366" s="29">
        <v>12.4</v>
      </c>
      <c r="R366" s="29">
        <v>3.46</v>
      </c>
      <c r="S366" s="29">
        <v>3.46</v>
      </c>
      <c r="T366" s="29">
        <v>3.46</v>
      </c>
      <c r="U366" s="29">
        <v>1</v>
      </c>
      <c r="V366" s="29">
        <v>31.23</v>
      </c>
      <c r="W366" s="29">
        <v>0.75</v>
      </c>
      <c r="X366" s="29">
        <v>0</v>
      </c>
      <c r="Y366" s="29">
        <v>0</v>
      </c>
      <c r="Z366" s="29">
        <v>0</v>
      </c>
    </row>
    <row r="367" spans="1:26" ht="32.25" thickBot="1" x14ac:dyDescent="0.3">
      <c r="A367" s="27">
        <v>782</v>
      </c>
      <c r="B367" s="28" t="s">
        <v>565</v>
      </c>
      <c r="C367" s="29">
        <v>120</v>
      </c>
      <c r="D367" s="29">
        <v>120</v>
      </c>
      <c r="E367" s="29" t="s">
        <v>232</v>
      </c>
      <c r="F367" s="29" t="s">
        <v>232</v>
      </c>
      <c r="G367" s="29" t="s">
        <v>232</v>
      </c>
      <c r="H367" s="29">
        <v>0</v>
      </c>
      <c r="I367" s="29">
        <v>230</v>
      </c>
      <c r="J367" s="29">
        <v>50</v>
      </c>
      <c r="K367" s="29">
        <v>11.8</v>
      </c>
      <c r="L367" s="29">
        <v>11.6</v>
      </c>
      <c r="M367" s="29">
        <v>2.4</v>
      </c>
      <c r="N367" s="29">
        <v>2.4</v>
      </c>
      <c r="O367" s="29">
        <v>2.4</v>
      </c>
      <c r="P367" s="29">
        <v>12.6</v>
      </c>
      <c r="Q367" s="29">
        <v>12.4</v>
      </c>
      <c r="R367" s="29">
        <v>3.46</v>
      </c>
      <c r="S367" s="29">
        <v>3.46</v>
      </c>
      <c r="T367" s="29">
        <v>3.46</v>
      </c>
      <c r="U367" s="29">
        <v>1</v>
      </c>
      <c r="V367" s="29">
        <v>20.82</v>
      </c>
      <c r="W367" s="29">
        <v>0.5</v>
      </c>
      <c r="X367" s="29">
        <v>0</v>
      </c>
      <c r="Y367" s="29">
        <v>0</v>
      </c>
      <c r="Z367" s="29">
        <v>0</v>
      </c>
    </row>
    <row r="368" spans="1:26" ht="32.25" thickBot="1" x14ac:dyDescent="0.3">
      <c r="A368" s="27">
        <v>784</v>
      </c>
      <c r="B368" s="28" t="s">
        <v>566</v>
      </c>
      <c r="C368" s="29">
        <v>120</v>
      </c>
      <c r="D368" s="29">
        <v>120</v>
      </c>
      <c r="E368" s="29" t="s">
        <v>232</v>
      </c>
      <c r="F368" s="29" t="s">
        <v>232</v>
      </c>
      <c r="G368" s="29" t="s">
        <v>232</v>
      </c>
      <c r="H368" s="29">
        <v>0</v>
      </c>
      <c r="I368" s="29">
        <v>230</v>
      </c>
      <c r="J368" s="29">
        <v>50</v>
      </c>
      <c r="K368" s="29">
        <v>11.8</v>
      </c>
      <c r="L368" s="29">
        <v>11.6</v>
      </c>
      <c r="M368" s="29">
        <v>2.4</v>
      </c>
      <c r="N368" s="29">
        <v>2.4</v>
      </c>
      <c r="O368" s="29">
        <v>2.4</v>
      </c>
      <c r="P368" s="29">
        <v>12.6</v>
      </c>
      <c r="Q368" s="29">
        <v>12.4</v>
      </c>
      <c r="R368" s="29">
        <v>3.46</v>
      </c>
      <c r="S368" s="29">
        <v>3.46</v>
      </c>
      <c r="T368" s="29">
        <v>3.46</v>
      </c>
      <c r="U368" s="29">
        <v>1</v>
      </c>
      <c r="V368" s="29">
        <v>10.41</v>
      </c>
      <c r="W368" s="29">
        <v>0.25</v>
      </c>
      <c r="X368" s="29">
        <v>0</v>
      </c>
      <c r="Y368" s="29">
        <v>0</v>
      </c>
      <c r="Z368" s="29">
        <v>0</v>
      </c>
    </row>
    <row r="369" spans="1:26" ht="32.25" thickBot="1" x14ac:dyDescent="0.3">
      <c r="A369" s="27">
        <v>786</v>
      </c>
      <c r="B369" s="28" t="s">
        <v>567</v>
      </c>
      <c r="C369" s="29">
        <v>120</v>
      </c>
      <c r="D369" s="29">
        <v>120</v>
      </c>
      <c r="E369" s="29" t="s">
        <v>232</v>
      </c>
      <c r="F369" s="29" t="s">
        <v>232</v>
      </c>
      <c r="G369" s="29" t="s">
        <v>232</v>
      </c>
      <c r="H369" s="29">
        <v>0</v>
      </c>
      <c r="I369" s="29">
        <v>230</v>
      </c>
      <c r="J369" s="29">
        <v>50</v>
      </c>
      <c r="K369" s="29">
        <v>12.12</v>
      </c>
      <c r="L369" s="29">
        <v>11.6</v>
      </c>
      <c r="M369" s="29">
        <v>2.4</v>
      </c>
      <c r="N369" s="29">
        <v>2.4</v>
      </c>
      <c r="O369" s="29">
        <v>2.4</v>
      </c>
      <c r="P369" s="29">
        <v>12.35</v>
      </c>
      <c r="Q369" s="29">
        <v>12.4</v>
      </c>
      <c r="R369" s="29">
        <v>3.46</v>
      </c>
      <c r="S369" s="29">
        <v>3.46</v>
      </c>
      <c r="T369" s="29">
        <v>3.46</v>
      </c>
      <c r="U369" s="29">
        <v>1</v>
      </c>
      <c r="V369" s="29">
        <v>5.2050000000000001</v>
      </c>
      <c r="W369" s="29">
        <v>0.125</v>
      </c>
      <c r="X369" s="29">
        <v>0</v>
      </c>
      <c r="Y369" s="29">
        <v>0</v>
      </c>
      <c r="Z369" s="29">
        <v>0</v>
      </c>
    </row>
    <row r="370" spans="1:26" ht="63.75" thickBot="1" x14ac:dyDescent="0.3">
      <c r="A370" s="27">
        <v>787</v>
      </c>
      <c r="B370" s="28" t="s">
        <v>580</v>
      </c>
      <c r="C370" s="29">
        <v>120</v>
      </c>
      <c r="D370" s="29">
        <v>120</v>
      </c>
      <c r="E370" s="29" t="s">
        <v>232</v>
      </c>
      <c r="F370" s="29" t="s">
        <v>232</v>
      </c>
      <c r="G370" s="29" t="s">
        <v>232</v>
      </c>
      <c r="H370" s="29">
        <v>0</v>
      </c>
      <c r="I370" s="29">
        <v>230</v>
      </c>
      <c r="J370" s="29">
        <v>60</v>
      </c>
      <c r="K370" s="29">
        <v>12.12</v>
      </c>
      <c r="L370" s="29">
        <v>11.6</v>
      </c>
      <c r="M370" s="29">
        <v>2.4</v>
      </c>
      <c r="N370" s="29">
        <v>2.4</v>
      </c>
      <c r="O370" s="29">
        <v>2.4</v>
      </c>
      <c r="P370" s="29">
        <v>12.35</v>
      </c>
      <c r="Q370" s="29">
        <v>12.4</v>
      </c>
      <c r="R370" s="29">
        <v>3.46</v>
      </c>
      <c r="S370" s="29">
        <v>3.46</v>
      </c>
      <c r="T370" s="29">
        <v>3.46</v>
      </c>
      <c r="U370" s="29">
        <v>1</v>
      </c>
      <c r="V370" s="29">
        <v>104.1</v>
      </c>
      <c r="W370" s="29">
        <v>2.5</v>
      </c>
      <c r="X370" s="29">
        <v>0</v>
      </c>
      <c r="Y370" s="29">
        <v>0</v>
      </c>
      <c r="Z370" s="29">
        <v>0</v>
      </c>
    </row>
    <row r="371" spans="1:26" ht="32.25" thickBot="1" x14ac:dyDescent="0.3">
      <c r="A371" s="27">
        <v>788</v>
      </c>
      <c r="B371" s="28" t="s">
        <v>569</v>
      </c>
      <c r="C371" s="29">
        <v>120</v>
      </c>
      <c r="D371" s="29">
        <v>120</v>
      </c>
      <c r="E371" s="29" t="s">
        <v>232</v>
      </c>
      <c r="F371" s="29" t="s">
        <v>232</v>
      </c>
      <c r="G371" s="29" t="s">
        <v>232</v>
      </c>
      <c r="H371" s="29">
        <v>0</v>
      </c>
      <c r="I371" s="29">
        <v>230</v>
      </c>
      <c r="J371" s="29">
        <v>60</v>
      </c>
      <c r="K371" s="29">
        <v>12.12</v>
      </c>
      <c r="L371" s="29">
        <v>11.6</v>
      </c>
      <c r="M371" s="29">
        <v>2.4</v>
      </c>
      <c r="N371" s="29">
        <v>2.4</v>
      </c>
      <c r="O371" s="29">
        <v>2.4</v>
      </c>
      <c r="P371" s="29">
        <v>12.35</v>
      </c>
      <c r="Q371" s="29">
        <v>12.4</v>
      </c>
      <c r="R371" s="29">
        <v>3.46</v>
      </c>
      <c r="S371" s="29">
        <v>3.46</v>
      </c>
      <c r="T371" s="29">
        <v>3.46</v>
      </c>
      <c r="U371" s="29">
        <v>1</v>
      </c>
      <c r="V371" s="29">
        <v>93.69</v>
      </c>
      <c r="W371" s="29">
        <v>2.25</v>
      </c>
      <c r="X371" s="29">
        <v>0</v>
      </c>
      <c r="Y371" s="29">
        <v>0</v>
      </c>
      <c r="Z371" s="29">
        <v>0</v>
      </c>
    </row>
    <row r="372" spans="1:26" ht="32.25" thickBot="1" x14ac:dyDescent="0.3">
      <c r="A372" s="27">
        <v>789</v>
      </c>
      <c r="B372" s="28" t="s">
        <v>570</v>
      </c>
      <c r="C372" s="29">
        <v>120</v>
      </c>
      <c r="D372" s="29">
        <v>120</v>
      </c>
      <c r="E372" s="29" t="s">
        <v>232</v>
      </c>
      <c r="F372" s="29" t="s">
        <v>232</v>
      </c>
      <c r="G372" s="29" t="s">
        <v>232</v>
      </c>
      <c r="H372" s="29">
        <v>0</v>
      </c>
      <c r="I372" s="29">
        <v>230</v>
      </c>
      <c r="J372" s="29">
        <v>60</v>
      </c>
      <c r="K372" s="29">
        <v>12.12</v>
      </c>
      <c r="L372" s="29">
        <v>11.6</v>
      </c>
      <c r="M372" s="29">
        <v>2.4</v>
      </c>
      <c r="N372" s="29">
        <v>2.4</v>
      </c>
      <c r="O372" s="29">
        <v>2.4</v>
      </c>
      <c r="P372" s="29">
        <v>12.35</v>
      </c>
      <c r="Q372" s="29">
        <v>12.4</v>
      </c>
      <c r="R372" s="29">
        <v>3.46</v>
      </c>
      <c r="S372" s="29">
        <v>3.46</v>
      </c>
      <c r="T372" s="29">
        <v>3.46</v>
      </c>
      <c r="U372" s="29">
        <v>1</v>
      </c>
      <c r="V372" s="29">
        <v>83.28</v>
      </c>
      <c r="W372" s="29">
        <v>2</v>
      </c>
      <c r="X372" s="29">
        <v>0</v>
      </c>
      <c r="Y372" s="29">
        <v>0</v>
      </c>
      <c r="Z372" s="29">
        <v>0</v>
      </c>
    </row>
    <row r="373" spans="1:26" ht="32.25" thickBot="1" x14ac:dyDescent="0.3">
      <c r="A373" s="27">
        <v>790</v>
      </c>
      <c r="B373" s="28" t="s">
        <v>571</v>
      </c>
      <c r="C373" s="29">
        <v>120</v>
      </c>
      <c r="D373" s="29">
        <v>120</v>
      </c>
      <c r="E373" s="29" t="s">
        <v>232</v>
      </c>
      <c r="F373" s="29" t="s">
        <v>232</v>
      </c>
      <c r="G373" s="29" t="s">
        <v>232</v>
      </c>
      <c r="H373" s="29">
        <v>0</v>
      </c>
      <c r="I373" s="29">
        <v>230</v>
      </c>
      <c r="J373" s="29">
        <v>60</v>
      </c>
      <c r="K373" s="29">
        <v>12.12</v>
      </c>
      <c r="L373" s="29">
        <v>11.6</v>
      </c>
      <c r="M373" s="29">
        <v>2.4</v>
      </c>
      <c r="N373" s="29">
        <v>2.4</v>
      </c>
      <c r="O373" s="29">
        <v>2.4</v>
      </c>
      <c r="P373" s="29">
        <v>12.35</v>
      </c>
      <c r="Q373" s="29">
        <v>12.4</v>
      </c>
      <c r="R373" s="29">
        <v>3.46</v>
      </c>
      <c r="S373" s="29">
        <v>3.46</v>
      </c>
      <c r="T373" s="29">
        <v>3.46</v>
      </c>
      <c r="U373" s="29">
        <v>1</v>
      </c>
      <c r="V373" s="29">
        <v>72.87</v>
      </c>
      <c r="W373" s="29">
        <v>1.75</v>
      </c>
      <c r="X373" s="29">
        <v>0</v>
      </c>
      <c r="Y373" s="29">
        <v>0</v>
      </c>
      <c r="Z373" s="29">
        <v>0</v>
      </c>
    </row>
    <row r="374" spans="1:26" ht="32.25" thickBot="1" x14ac:dyDescent="0.3">
      <c r="A374" s="27">
        <v>791</v>
      </c>
      <c r="B374" s="28" t="s">
        <v>572</v>
      </c>
      <c r="C374" s="29">
        <v>120</v>
      </c>
      <c r="D374" s="29">
        <v>120</v>
      </c>
      <c r="E374" s="29" t="s">
        <v>232</v>
      </c>
      <c r="F374" s="29" t="s">
        <v>232</v>
      </c>
      <c r="G374" s="29" t="s">
        <v>232</v>
      </c>
      <c r="H374" s="29">
        <v>0</v>
      </c>
      <c r="I374" s="29">
        <v>230</v>
      </c>
      <c r="J374" s="29">
        <v>60</v>
      </c>
      <c r="K374" s="29">
        <v>12.12</v>
      </c>
      <c r="L374" s="29">
        <v>11.6</v>
      </c>
      <c r="M374" s="29">
        <v>2.4</v>
      </c>
      <c r="N374" s="29">
        <v>2.4</v>
      </c>
      <c r="O374" s="29">
        <v>2.4</v>
      </c>
      <c r="P374" s="29">
        <v>12.35</v>
      </c>
      <c r="Q374" s="29">
        <v>12.4</v>
      </c>
      <c r="R374" s="29">
        <v>3.46</v>
      </c>
      <c r="S374" s="29">
        <v>3.46</v>
      </c>
      <c r="T374" s="29">
        <v>3.46</v>
      </c>
      <c r="U374" s="29">
        <v>1</v>
      </c>
      <c r="V374" s="29">
        <v>62.46</v>
      </c>
      <c r="W374" s="29">
        <v>1.5</v>
      </c>
      <c r="X374" s="29">
        <v>0</v>
      </c>
      <c r="Y374" s="29">
        <v>0</v>
      </c>
      <c r="Z374" s="29">
        <v>0</v>
      </c>
    </row>
    <row r="375" spans="1:26" ht="32.25" thickBot="1" x14ac:dyDescent="0.3">
      <c r="A375" s="27">
        <v>792</v>
      </c>
      <c r="B375" s="28" t="s">
        <v>573</v>
      </c>
      <c r="C375" s="29">
        <v>120</v>
      </c>
      <c r="D375" s="29">
        <v>120</v>
      </c>
      <c r="E375" s="29" t="s">
        <v>232</v>
      </c>
      <c r="F375" s="29" t="s">
        <v>232</v>
      </c>
      <c r="G375" s="29" t="s">
        <v>232</v>
      </c>
      <c r="H375" s="29">
        <v>0</v>
      </c>
      <c r="I375" s="29">
        <v>230</v>
      </c>
      <c r="J375" s="29">
        <v>60</v>
      </c>
      <c r="K375" s="29">
        <v>12.12</v>
      </c>
      <c r="L375" s="29">
        <v>11.6</v>
      </c>
      <c r="M375" s="29">
        <v>2.4</v>
      </c>
      <c r="N375" s="29">
        <v>2.4</v>
      </c>
      <c r="O375" s="29">
        <v>2.4</v>
      </c>
      <c r="P375" s="29">
        <v>12.35</v>
      </c>
      <c r="Q375" s="29">
        <v>12.4</v>
      </c>
      <c r="R375" s="29">
        <v>3.46</v>
      </c>
      <c r="S375" s="29">
        <v>3.46</v>
      </c>
      <c r="T375" s="29">
        <v>3.46</v>
      </c>
      <c r="U375" s="29">
        <v>1</v>
      </c>
      <c r="V375" s="29">
        <v>52.05</v>
      </c>
      <c r="W375" s="29">
        <v>1.25</v>
      </c>
      <c r="X375" s="29">
        <v>0</v>
      </c>
      <c r="Y375" s="29">
        <v>0</v>
      </c>
      <c r="Z375" s="29">
        <v>0</v>
      </c>
    </row>
    <row r="376" spans="1:26" ht="32.25" thickBot="1" x14ac:dyDescent="0.3">
      <c r="A376" s="27">
        <v>793</v>
      </c>
      <c r="B376" s="28" t="s">
        <v>574</v>
      </c>
      <c r="C376" s="29">
        <v>120</v>
      </c>
      <c r="D376" s="29">
        <v>120</v>
      </c>
      <c r="E376" s="29" t="s">
        <v>232</v>
      </c>
      <c r="F376" s="29" t="s">
        <v>232</v>
      </c>
      <c r="G376" s="29" t="s">
        <v>232</v>
      </c>
      <c r="H376" s="29">
        <v>0</v>
      </c>
      <c r="I376" s="29">
        <v>230</v>
      </c>
      <c r="J376" s="29">
        <v>60</v>
      </c>
      <c r="K376" s="29">
        <v>12.12</v>
      </c>
      <c r="L376" s="29">
        <v>11.6</v>
      </c>
      <c r="M376" s="29">
        <v>2.4</v>
      </c>
      <c r="N376" s="29">
        <v>2.4</v>
      </c>
      <c r="O376" s="29">
        <v>2.4</v>
      </c>
      <c r="P376" s="29">
        <v>12.35</v>
      </c>
      <c r="Q376" s="29">
        <v>12.4</v>
      </c>
      <c r="R376" s="29">
        <v>3.46</v>
      </c>
      <c r="S376" s="29">
        <v>3.46</v>
      </c>
      <c r="T376" s="29">
        <v>3.46</v>
      </c>
      <c r="U376" s="29">
        <v>1</v>
      </c>
      <c r="V376" s="29">
        <v>41.64</v>
      </c>
      <c r="W376" s="29">
        <v>1</v>
      </c>
      <c r="X376" s="29">
        <v>0</v>
      </c>
      <c r="Y376" s="29">
        <v>0</v>
      </c>
      <c r="Z376" s="29">
        <v>0</v>
      </c>
    </row>
    <row r="377" spans="1:26" ht="32.25" thickBot="1" x14ac:dyDescent="0.3">
      <c r="A377" s="27">
        <v>794</v>
      </c>
      <c r="B377" s="28" t="s">
        <v>575</v>
      </c>
      <c r="C377" s="29">
        <v>120</v>
      </c>
      <c r="D377" s="29">
        <v>120</v>
      </c>
      <c r="E377" s="29" t="s">
        <v>232</v>
      </c>
      <c r="F377" s="29" t="s">
        <v>232</v>
      </c>
      <c r="G377" s="29" t="s">
        <v>232</v>
      </c>
      <c r="H377" s="29">
        <v>0</v>
      </c>
      <c r="I377" s="29">
        <v>230</v>
      </c>
      <c r="J377" s="29">
        <v>60</v>
      </c>
      <c r="K377" s="29">
        <v>12.12</v>
      </c>
      <c r="L377" s="29">
        <v>11.6</v>
      </c>
      <c r="M377" s="29">
        <v>2.4</v>
      </c>
      <c r="N377" s="29">
        <v>2.4</v>
      </c>
      <c r="O377" s="29">
        <v>2.4</v>
      </c>
      <c r="P377" s="29">
        <v>12.35</v>
      </c>
      <c r="Q377" s="29">
        <v>12.4</v>
      </c>
      <c r="R377" s="29">
        <v>3.46</v>
      </c>
      <c r="S377" s="29">
        <v>3.46</v>
      </c>
      <c r="T377" s="29">
        <v>3.46</v>
      </c>
      <c r="U377" s="29">
        <v>1</v>
      </c>
      <c r="V377" s="29">
        <v>31.23</v>
      </c>
      <c r="W377" s="29">
        <v>0.75</v>
      </c>
      <c r="X377" s="29">
        <v>0</v>
      </c>
      <c r="Y377" s="29">
        <v>0</v>
      </c>
      <c r="Z377" s="29">
        <v>0</v>
      </c>
    </row>
    <row r="378" spans="1:26" ht="32.25" thickBot="1" x14ac:dyDescent="0.3">
      <c r="A378" s="27">
        <v>795</v>
      </c>
      <c r="B378" s="28" t="s">
        <v>576</v>
      </c>
      <c r="C378" s="29">
        <v>120</v>
      </c>
      <c r="D378" s="29">
        <v>120</v>
      </c>
      <c r="E378" s="29" t="s">
        <v>232</v>
      </c>
      <c r="F378" s="29" t="s">
        <v>232</v>
      </c>
      <c r="G378" s="29" t="s">
        <v>232</v>
      </c>
      <c r="H378" s="29">
        <v>0</v>
      </c>
      <c r="I378" s="29">
        <v>230</v>
      </c>
      <c r="J378" s="29">
        <v>60</v>
      </c>
      <c r="K378" s="29">
        <v>12.12</v>
      </c>
      <c r="L378" s="29">
        <v>11.6</v>
      </c>
      <c r="M378" s="29">
        <v>2.4</v>
      </c>
      <c r="N378" s="29">
        <v>2.4</v>
      </c>
      <c r="O378" s="29">
        <v>2.4</v>
      </c>
      <c r="P378" s="29">
        <v>12.35</v>
      </c>
      <c r="Q378" s="29">
        <v>12.4</v>
      </c>
      <c r="R378" s="29">
        <v>3.46</v>
      </c>
      <c r="S378" s="29">
        <v>3.46</v>
      </c>
      <c r="T378" s="29">
        <v>3.46</v>
      </c>
      <c r="U378" s="29">
        <v>1</v>
      </c>
      <c r="V378" s="29">
        <v>20.82</v>
      </c>
      <c r="W378" s="29">
        <v>0.5</v>
      </c>
      <c r="X378" s="29">
        <v>0</v>
      </c>
      <c r="Y378" s="29">
        <v>0</v>
      </c>
      <c r="Z378" s="29">
        <v>0</v>
      </c>
    </row>
    <row r="379" spans="1:26" ht="32.25" thickBot="1" x14ac:dyDescent="0.3">
      <c r="A379" s="27">
        <v>796</v>
      </c>
      <c r="B379" s="28" t="s">
        <v>577</v>
      </c>
      <c r="C379" s="29">
        <v>120</v>
      </c>
      <c r="D379" s="29">
        <v>120</v>
      </c>
      <c r="E379" s="29" t="s">
        <v>232</v>
      </c>
      <c r="F379" s="29" t="s">
        <v>232</v>
      </c>
      <c r="G379" s="29" t="s">
        <v>232</v>
      </c>
      <c r="H379" s="29">
        <v>0</v>
      </c>
      <c r="I379" s="29">
        <v>230</v>
      </c>
      <c r="J379" s="29">
        <v>60</v>
      </c>
      <c r="K379" s="29">
        <v>12.12</v>
      </c>
      <c r="L379" s="29">
        <v>11.6</v>
      </c>
      <c r="M379" s="29">
        <v>2.4</v>
      </c>
      <c r="N379" s="29">
        <v>2.4</v>
      </c>
      <c r="O379" s="29">
        <v>2.4</v>
      </c>
      <c r="P379" s="29">
        <v>12.35</v>
      </c>
      <c r="Q379" s="29">
        <v>12.4</v>
      </c>
      <c r="R379" s="29">
        <v>3.46</v>
      </c>
      <c r="S379" s="29">
        <v>3.46</v>
      </c>
      <c r="T379" s="29">
        <v>3.46</v>
      </c>
      <c r="U379" s="29">
        <v>1</v>
      </c>
      <c r="V379" s="29">
        <v>10.41</v>
      </c>
      <c r="W379" s="29">
        <v>0.25</v>
      </c>
      <c r="X379" s="29">
        <v>0</v>
      </c>
      <c r="Y379" s="29">
        <v>0</v>
      </c>
      <c r="Z379" s="29">
        <v>0</v>
      </c>
    </row>
    <row r="380" spans="1:26" ht="32.25" thickBot="1" x14ac:dyDescent="0.3">
      <c r="A380" s="27">
        <v>797</v>
      </c>
      <c r="B380" s="28" t="s">
        <v>578</v>
      </c>
      <c r="C380" s="29">
        <v>120</v>
      </c>
      <c r="D380" s="29">
        <v>120</v>
      </c>
      <c r="E380" s="29" t="s">
        <v>232</v>
      </c>
      <c r="F380" s="29" t="s">
        <v>232</v>
      </c>
      <c r="G380" s="29" t="s">
        <v>232</v>
      </c>
      <c r="H380" s="29">
        <v>0</v>
      </c>
      <c r="I380" s="29">
        <v>230</v>
      </c>
      <c r="J380" s="29">
        <v>60</v>
      </c>
      <c r="K380" s="29">
        <v>12.12</v>
      </c>
      <c r="L380" s="29">
        <v>11.6</v>
      </c>
      <c r="M380" s="29">
        <v>2.4</v>
      </c>
      <c r="N380" s="29">
        <v>2.4</v>
      </c>
      <c r="O380" s="29">
        <v>2.4</v>
      </c>
      <c r="P380" s="29">
        <v>12.35</v>
      </c>
      <c r="Q380" s="29">
        <v>12.4</v>
      </c>
      <c r="R380" s="29">
        <v>3.46</v>
      </c>
      <c r="S380" s="29">
        <v>3.46</v>
      </c>
      <c r="T380" s="29">
        <v>3.46</v>
      </c>
      <c r="U380" s="29">
        <v>1</v>
      </c>
      <c r="V380" s="29">
        <v>5.2050000000000001</v>
      </c>
      <c r="W380" s="29">
        <v>0.125</v>
      </c>
      <c r="X380" s="29">
        <v>0</v>
      </c>
      <c r="Y380" s="29">
        <v>0</v>
      </c>
      <c r="Z380" s="29">
        <v>0</v>
      </c>
    </row>
    <row r="381" spans="1:26" ht="48" thickBot="1" x14ac:dyDescent="0.3">
      <c r="A381" s="27">
        <v>798</v>
      </c>
      <c r="B381" s="28" t="s">
        <v>581</v>
      </c>
      <c r="C381" s="29">
        <v>120</v>
      </c>
      <c r="D381" s="29">
        <v>120</v>
      </c>
      <c r="E381" s="29" t="s">
        <v>232</v>
      </c>
      <c r="F381" s="29" t="s">
        <v>232</v>
      </c>
      <c r="G381" s="29" t="s">
        <v>232</v>
      </c>
      <c r="H381" s="29">
        <v>0</v>
      </c>
      <c r="I381" s="29">
        <v>240</v>
      </c>
      <c r="J381" s="29">
        <v>60</v>
      </c>
      <c r="K381" s="29">
        <v>12.12</v>
      </c>
      <c r="L381" s="29">
        <v>11.6</v>
      </c>
      <c r="M381" s="29">
        <v>2.4</v>
      </c>
      <c r="N381" s="29">
        <v>2.4</v>
      </c>
      <c r="O381" s="29">
        <v>2.4</v>
      </c>
      <c r="P381" s="29">
        <v>12.35</v>
      </c>
      <c r="Q381" s="29">
        <v>12.4</v>
      </c>
      <c r="R381" s="29">
        <v>3.46</v>
      </c>
      <c r="S381" s="29">
        <v>3.46</v>
      </c>
      <c r="T381" s="29">
        <v>3.46</v>
      </c>
      <c r="U381" s="29">
        <v>1</v>
      </c>
      <c r="V381" s="29">
        <v>106.6</v>
      </c>
      <c r="W381" s="29">
        <v>0.1</v>
      </c>
      <c r="X381" s="29">
        <v>0</v>
      </c>
      <c r="Y381" s="29">
        <v>0</v>
      </c>
      <c r="Z381" s="29">
        <v>0</v>
      </c>
    </row>
    <row r="382" spans="1:26" ht="32.25" thickBot="1" x14ac:dyDescent="0.3">
      <c r="A382" s="27">
        <v>799</v>
      </c>
      <c r="B382" s="28" t="s">
        <v>582</v>
      </c>
      <c r="C382" s="29">
        <v>120</v>
      </c>
      <c r="D382" s="29">
        <v>120</v>
      </c>
      <c r="E382" s="29" t="s">
        <v>232</v>
      </c>
      <c r="F382" s="29" t="s">
        <v>232</v>
      </c>
      <c r="G382" s="29" t="s">
        <v>232</v>
      </c>
      <c r="H382" s="29">
        <v>0</v>
      </c>
      <c r="I382" s="29">
        <v>240</v>
      </c>
      <c r="J382" s="29">
        <v>60</v>
      </c>
      <c r="K382" s="29">
        <v>12.12</v>
      </c>
      <c r="L382" s="29">
        <v>11.6</v>
      </c>
      <c r="M382" s="29">
        <v>2.4</v>
      </c>
      <c r="N382" s="29">
        <v>2.4</v>
      </c>
      <c r="O382" s="29">
        <v>2.4</v>
      </c>
      <c r="P382" s="29">
        <v>12.35</v>
      </c>
      <c r="Q382" s="29">
        <v>12.4</v>
      </c>
      <c r="R382" s="29">
        <v>3.46</v>
      </c>
      <c r="S382" s="29">
        <v>3.46</v>
      </c>
      <c r="T382" s="29">
        <v>3.46</v>
      </c>
      <c r="U382" s="29">
        <v>1</v>
      </c>
      <c r="V382" s="29">
        <v>95.94</v>
      </c>
      <c r="W382" s="29">
        <v>0.1</v>
      </c>
      <c r="X382" s="29">
        <v>0</v>
      </c>
      <c r="Y382" s="29">
        <v>0</v>
      </c>
      <c r="Z382" s="29">
        <v>0</v>
      </c>
    </row>
    <row r="383" spans="1:26" ht="32.25" thickBot="1" x14ac:dyDescent="0.3">
      <c r="A383" s="27">
        <v>800</v>
      </c>
      <c r="B383" s="28" t="s">
        <v>583</v>
      </c>
      <c r="C383" s="29">
        <v>120</v>
      </c>
      <c r="D383" s="29">
        <v>120</v>
      </c>
      <c r="E383" s="29" t="s">
        <v>232</v>
      </c>
      <c r="F383" s="29" t="s">
        <v>232</v>
      </c>
      <c r="G383" s="29" t="s">
        <v>232</v>
      </c>
      <c r="H383" s="29">
        <v>0</v>
      </c>
      <c r="I383" s="29">
        <v>240</v>
      </c>
      <c r="J383" s="29">
        <v>60</v>
      </c>
      <c r="K383" s="29">
        <v>12.12</v>
      </c>
      <c r="L383" s="29">
        <v>11.6</v>
      </c>
      <c r="M383" s="29">
        <v>2.4</v>
      </c>
      <c r="N383" s="29">
        <v>2.4</v>
      </c>
      <c r="O383" s="29">
        <v>2.4</v>
      </c>
      <c r="P383" s="29">
        <v>12.35</v>
      </c>
      <c r="Q383" s="29">
        <v>12.4</v>
      </c>
      <c r="R383" s="29">
        <v>3.46</v>
      </c>
      <c r="S383" s="29">
        <v>3.46</v>
      </c>
      <c r="T383" s="29">
        <v>3.46</v>
      </c>
      <c r="U383" s="29">
        <v>1</v>
      </c>
      <c r="V383" s="29">
        <v>85.28</v>
      </c>
      <c r="W383" s="29">
        <v>0.1</v>
      </c>
      <c r="X383" s="29">
        <v>0</v>
      </c>
      <c r="Y383" s="29">
        <v>0</v>
      </c>
      <c r="Z383" s="29">
        <v>0</v>
      </c>
    </row>
    <row r="384" spans="1:26" ht="32.25" thickBot="1" x14ac:dyDescent="0.3">
      <c r="A384" s="27">
        <v>801</v>
      </c>
      <c r="B384" s="28" t="s">
        <v>584</v>
      </c>
      <c r="C384" s="29">
        <v>120</v>
      </c>
      <c r="D384" s="29">
        <v>120</v>
      </c>
      <c r="E384" s="29" t="s">
        <v>232</v>
      </c>
      <c r="F384" s="29" t="s">
        <v>232</v>
      </c>
      <c r="G384" s="29" t="s">
        <v>232</v>
      </c>
      <c r="H384" s="29">
        <v>0</v>
      </c>
      <c r="I384" s="29">
        <v>240</v>
      </c>
      <c r="J384" s="29">
        <v>60</v>
      </c>
      <c r="K384" s="29">
        <v>12.12</v>
      </c>
      <c r="L384" s="29">
        <v>11.6</v>
      </c>
      <c r="M384" s="29">
        <v>2.4</v>
      </c>
      <c r="N384" s="29">
        <v>2.4</v>
      </c>
      <c r="O384" s="29">
        <v>2.4</v>
      </c>
      <c r="P384" s="29">
        <v>12.35</v>
      </c>
      <c r="Q384" s="29">
        <v>12.4</v>
      </c>
      <c r="R384" s="29">
        <v>3.46</v>
      </c>
      <c r="S384" s="29">
        <v>3.46</v>
      </c>
      <c r="T384" s="29">
        <v>3.46</v>
      </c>
      <c r="U384" s="29">
        <v>1</v>
      </c>
      <c r="V384" s="29">
        <v>74.62</v>
      </c>
      <c r="W384" s="29">
        <v>0.1</v>
      </c>
      <c r="X384" s="29">
        <v>0</v>
      </c>
      <c r="Y384" s="29">
        <v>0</v>
      </c>
      <c r="Z384" s="29">
        <v>0</v>
      </c>
    </row>
    <row r="385" spans="1:26" ht="32.25" thickBot="1" x14ac:dyDescent="0.3">
      <c r="A385" s="27">
        <v>802</v>
      </c>
      <c r="B385" s="28" t="s">
        <v>585</v>
      </c>
      <c r="C385" s="29">
        <v>120</v>
      </c>
      <c r="D385" s="29">
        <v>120</v>
      </c>
      <c r="E385" s="29" t="s">
        <v>232</v>
      </c>
      <c r="F385" s="29" t="s">
        <v>232</v>
      </c>
      <c r="G385" s="29" t="s">
        <v>232</v>
      </c>
      <c r="H385" s="29">
        <v>0</v>
      </c>
      <c r="I385" s="29">
        <v>240</v>
      </c>
      <c r="J385" s="29">
        <v>60</v>
      </c>
      <c r="K385" s="29">
        <v>12.12</v>
      </c>
      <c r="L385" s="29">
        <v>11.6</v>
      </c>
      <c r="M385" s="29">
        <v>2.4</v>
      </c>
      <c r="N385" s="29">
        <v>2.4</v>
      </c>
      <c r="O385" s="29">
        <v>2.4</v>
      </c>
      <c r="P385" s="29">
        <v>12.35</v>
      </c>
      <c r="Q385" s="29">
        <v>12.4</v>
      </c>
      <c r="R385" s="29">
        <v>3.46</v>
      </c>
      <c r="S385" s="29">
        <v>3.46</v>
      </c>
      <c r="T385" s="29">
        <v>3.46</v>
      </c>
      <c r="U385" s="29">
        <v>1</v>
      </c>
      <c r="V385" s="29">
        <v>63.96</v>
      </c>
      <c r="W385" s="29">
        <v>0.1</v>
      </c>
      <c r="X385" s="29">
        <v>0</v>
      </c>
      <c r="Y385" s="29">
        <v>0</v>
      </c>
      <c r="Z385" s="29">
        <v>0</v>
      </c>
    </row>
    <row r="386" spans="1:26" ht="32.25" thickBot="1" x14ac:dyDescent="0.3">
      <c r="A386" s="27">
        <v>803</v>
      </c>
      <c r="B386" s="28" t="s">
        <v>586</v>
      </c>
      <c r="C386" s="29">
        <v>120</v>
      </c>
      <c r="D386" s="29">
        <v>120</v>
      </c>
      <c r="E386" s="29" t="s">
        <v>232</v>
      </c>
      <c r="F386" s="29" t="s">
        <v>232</v>
      </c>
      <c r="G386" s="29" t="s">
        <v>232</v>
      </c>
      <c r="H386" s="29">
        <v>0</v>
      </c>
      <c r="I386" s="29">
        <v>240</v>
      </c>
      <c r="J386" s="29">
        <v>60</v>
      </c>
      <c r="K386" s="29">
        <v>12.12</v>
      </c>
      <c r="L386" s="29">
        <v>11.6</v>
      </c>
      <c r="M386" s="29">
        <v>2.4</v>
      </c>
      <c r="N386" s="29">
        <v>2.4</v>
      </c>
      <c r="O386" s="29">
        <v>2.4</v>
      </c>
      <c r="P386" s="29">
        <v>12.35</v>
      </c>
      <c r="Q386" s="29">
        <v>12.4</v>
      </c>
      <c r="R386" s="29">
        <v>3.46</v>
      </c>
      <c r="S386" s="29">
        <v>3.46</v>
      </c>
      <c r="T386" s="29">
        <v>3.46</v>
      </c>
      <c r="U386" s="29">
        <v>1</v>
      </c>
      <c r="V386" s="29">
        <v>53.3</v>
      </c>
      <c r="W386" s="29">
        <v>0.1</v>
      </c>
      <c r="X386" s="29">
        <v>0</v>
      </c>
      <c r="Y386" s="29">
        <v>0</v>
      </c>
      <c r="Z386" s="29">
        <v>0</v>
      </c>
    </row>
    <row r="387" spans="1:26" ht="32.25" thickBot="1" x14ac:dyDescent="0.3">
      <c r="A387" s="27">
        <v>804</v>
      </c>
      <c r="B387" s="28" t="s">
        <v>587</v>
      </c>
      <c r="C387" s="29">
        <v>120</v>
      </c>
      <c r="D387" s="29">
        <v>120</v>
      </c>
      <c r="E387" s="29" t="s">
        <v>232</v>
      </c>
      <c r="F387" s="29" t="s">
        <v>232</v>
      </c>
      <c r="G387" s="29" t="s">
        <v>232</v>
      </c>
      <c r="H387" s="29">
        <v>0</v>
      </c>
      <c r="I387" s="29">
        <v>240</v>
      </c>
      <c r="J387" s="29">
        <v>60</v>
      </c>
      <c r="K387" s="29">
        <v>12.12</v>
      </c>
      <c r="L387" s="29">
        <v>11.6</v>
      </c>
      <c r="M387" s="29">
        <v>2.4</v>
      </c>
      <c r="N387" s="29">
        <v>2.4</v>
      </c>
      <c r="O387" s="29">
        <v>2.4</v>
      </c>
      <c r="P387" s="29">
        <v>12.35</v>
      </c>
      <c r="Q387" s="29">
        <v>12.4</v>
      </c>
      <c r="R387" s="29">
        <v>3.46</v>
      </c>
      <c r="S387" s="29">
        <v>3.46</v>
      </c>
      <c r="T387" s="29">
        <v>3.46</v>
      </c>
      <c r="U387" s="29">
        <v>1</v>
      </c>
      <c r="V387" s="29">
        <v>42.64</v>
      </c>
      <c r="W387" s="29">
        <v>0.1</v>
      </c>
      <c r="X387" s="29">
        <v>0</v>
      </c>
      <c r="Y387" s="29">
        <v>0</v>
      </c>
      <c r="Z387" s="29">
        <v>0</v>
      </c>
    </row>
    <row r="388" spans="1:26" ht="32.25" thickBot="1" x14ac:dyDescent="0.3">
      <c r="A388" s="27">
        <v>805</v>
      </c>
      <c r="B388" s="28" t="s">
        <v>588</v>
      </c>
      <c r="C388" s="29">
        <v>120</v>
      </c>
      <c r="D388" s="29">
        <v>120</v>
      </c>
      <c r="E388" s="29" t="s">
        <v>232</v>
      </c>
      <c r="F388" s="29" t="s">
        <v>232</v>
      </c>
      <c r="G388" s="29" t="s">
        <v>232</v>
      </c>
      <c r="H388" s="29">
        <v>0</v>
      </c>
      <c r="I388" s="29">
        <v>240</v>
      </c>
      <c r="J388" s="29">
        <v>60</v>
      </c>
      <c r="K388" s="29">
        <v>12.12</v>
      </c>
      <c r="L388" s="29">
        <v>11.6</v>
      </c>
      <c r="M388" s="29">
        <v>2.4</v>
      </c>
      <c r="N388" s="29">
        <v>2.4</v>
      </c>
      <c r="O388" s="29">
        <v>2.4</v>
      </c>
      <c r="P388" s="29">
        <v>12.35</v>
      </c>
      <c r="Q388" s="29">
        <v>12.4</v>
      </c>
      <c r="R388" s="29">
        <v>3.46</v>
      </c>
      <c r="S388" s="29">
        <v>3.46</v>
      </c>
      <c r="T388" s="29">
        <v>3.46</v>
      </c>
      <c r="U388" s="29">
        <v>1</v>
      </c>
      <c r="V388" s="29">
        <v>31.98</v>
      </c>
      <c r="W388" s="29">
        <v>0.1</v>
      </c>
      <c r="X388" s="29">
        <v>0</v>
      </c>
      <c r="Y388" s="29">
        <v>0</v>
      </c>
      <c r="Z388" s="29">
        <v>0</v>
      </c>
    </row>
    <row r="389" spans="1:26" ht="32.25" thickBot="1" x14ac:dyDescent="0.3">
      <c r="A389" s="27">
        <v>806</v>
      </c>
      <c r="B389" s="28" t="s">
        <v>589</v>
      </c>
      <c r="C389" s="29">
        <v>120</v>
      </c>
      <c r="D389" s="29">
        <v>120</v>
      </c>
      <c r="E389" s="29" t="s">
        <v>232</v>
      </c>
      <c r="F389" s="29" t="s">
        <v>232</v>
      </c>
      <c r="G389" s="29" t="s">
        <v>232</v>
      </c>
      <c r="H389" s="29">
        <v>0</v>
      </c>
      <c r="I389" s="29">
        <v>240</v>
      </c>
      <c r="J389" s="29">
        <v>60</v>
      </c>
      <c r="K389" s="29">
        <v>12.12</v>
      </c>
      <c r="L389" s="29">
        <v>11.6</v>
      </c>
      <c r="M389" s="29">
        <v>2.4</v>
      </c>
      <c r="N389" s="29">
        <v>2.4</v>
      </c>
      <c r="O389" s="29">
        <v>2.4</v>
      </c>
      <c r="P389" s="29">
        <v>12.35</v>
      </c>
      <c r="Q389" s="29">
        <v>12.4</v>
      </c>
      <c r="R389" s="29">
        <v>3.46</v>
      </c>
      <c r="S389" s="29">
        <v>3.46</v>
      </c>
      <c r="T389" s="29">
        <v>3.46</v>
      </c>
      <c r="U389" s="29">
        <v>1</v>
      </c>
      <c r="V389" s="29">
        <v>21.32</v>
      </c>
      <c r="W389" s="29">
        <v>0.1</v>
      </c>
      <c r="X389" s="29">
        <v>0</v>
      </c>
      <c r="Y389" s="29">
        <v>0</v>
      </c>
      <c r="Z389" s="29">
        <v>0</v>
      </c>
    </row>
    <row r="390" spans="1:26" ht="32.25" thickBot="1" x14ac:dyDescent="0.3">
      <c r="A390" s="27">
        <v>807</v>
      </c>
      <c r="B390" s="28" t="s">
        <v>590</v>
      </c>
      <c r="C390" s="29">
        <v>120</v>
      </c>
      <c r="D390" s="29">
        <v>120</v>
      </c>
      <c r="E390" s="29" t="s">
        <v>232</v>
      </c>
      <c r="F390" s="29" t="s">
        <v>232</v>
      </c>
      <c r="G390" s="29" t="s">
        <v>232</v>
      </c>
      <c r="H390" s="29">
        <v>0</v>
      </c>
      <c r="I390" s="29">
        <v>240</v>
      </c>
      <c r="J390" s="29">
        <v>60</v>
      </c>
      <c r="K390" s="29">
        <v>12.12</v>
      </c>
      <c r="L390" s="29">
        <v>11.6</v>
      </c>
      <c r="M390" s="29">
        <v>2.4</v>
      </c>
      <c r="N390" s="29">
        <v>2.4</v>
      </c>
      <c r="O390" s="29">
        <v>2.4</v>
      </c>
      <c r="P390" s="29">
        <v>12.35</v>
      </c>
      <c r="Q390" s="29">
        <v>12.4</v>
      </c>
      <c r="R390" s="29">
        <v>3.46</v>
      </c>
      <c r="S390" s="29">
        <v>3.46</v>
      </c>
      <c r="T390" s="29">
        <v>3.46</v>
      </c>
      <c r="U390" s="29">
        <v>1</v>
      </c>
      <c r="V390" s="29">
        <v>10.66</v>
      </c>
      <c r="W390" s="29">
        <v>0.1</v>
      </c>
      <c r="X390" s="29">
        <v>0</v>
      </c>
      <c r="Y390" s="29">
        <v>0</v>
      </c>
      <c r="Z390" s="29">
        <v>0</v>
      </c>
    </row>
    <row r="391" spans="1:26" ht="32.25" thickBot="1" x14ac:dyDescent="0.3">
      <c r="A391" s="27">
        <v>808</v>
      </c>
      <c r="B391" s="28" t="s">
        <v>591</v>
      </c>
      <c r="C391" s="29">
        <v>120</v>
      </c>
      <c r="D391" s="29">
        <v>120</v>
      </c>
      <c r="E391" s="29" t="s">
        <v>232</v>
      </c>
      <c r="F391" s="29" t="s">
        <v>232</v>
      </c>
      <c r="G391" s="29" t="s">
        <v>232</v>
      </c>
      <c r="H391" s="29">
        <v>0</v>
      </c>
      <c r="I391" s="29">
        <v>240</v>
      </c>
      <c r="J391" s="29">
        <v>60</v>
      </c>
      <c r="K391" s="29">
        <v>12.12</v>
      </c>
      <c r="L391" s="29">
        <v>11.6</v>
      </c>
      <c r="M391" s="29">
        <v>2.4</v>
      </c>
      <c r="N391" s="29">
        <v>2.4</v>
      </c>
      <c r="O391" s="29">
        <v>2.4</v>
      </c>
      <c r="P391" s="29">
        <v>12.35</v>
      </c>
      <c r="Q391" s="29">
        <v>12.4</v>
      </c>
      <c r="R391" s="29">
        <v>3.46</v>
      </c>
      <c r="S391" s="29">
        <v>3.46</v>
      </c>
      <c r="T391" s="29">
        <v>3.46</v>
      </c>
      <c r="U391" s="29">
        <v>1</v>
      </c>
      <c r="V391" s="29">
        <v>5.33</v>
      </c>
      <c r="W391" s="29">
        <v>0.1</v>
      </c>
      <c r="X391" s="29">
        <v>0</v>
      </c>
      <c r="Y391" s="29">
        <v>0</v>
      </c>
      <c r="Z391" s="29">
        <v>0</v>
      </c>
    </row>
    <row r="392" spans="1:26" ht="48" thickBot="1" x14ac:dyDescent="0.3">
      <c r="A392" s="27">
        <v>809</v>
      </c>
      <c r="B392" s="28" t="s">
        <v>592</v>
      </c>
      <c r="C392" s="29">
        <v>120</v>
      </c>
      <c r="D392" s="29">
        <v>120</v>
      </c>
      <c r="E392" s="29" t="s">
        <v>232</v>
      </c>
      <c r="F392" s="29" t="s">
        <v>232</v>
      </c>
      <c r="G392" s="29" t="s">
        <v>232</v>
      </c>
      <c r="H392" s="29">
        <v>0</v>
      </c>
      <c r="I392" s="29">
        <v>240</v>
      </c>
      <c r="J392" s="29">
        <v>50</v>
      </c>
      <c r="K392" s="29">
        <v>12.12</v>
      </c>
      <c r="L392" s="29">
        <v>11.6</v>
      </c>
      <c r="M392" s="29">
        <v>2.4</v>
      </c>
      <c r="N392" s="29">
        <v>2.4</v>
      </c>
      <c r="O392" s="29">
        <v>2.4</v>
      </c>
      <c r="P392" s="29">
        <v>12.35</v>
      </c>
      <c r="Q392" s="29">
        <v>12.4</v>
      </c>
      <c r="R392" s="29">
        <v>3.46</v>
      </c>
      <c r="S392" s="29">
        <v>3.46</v>
      </c>
      <c r="T392" s="29">
        <v>3.46</v>
      </c>
      <c r="U392" s="29">
        <v>1</v>
      </c>
      <c r="V392" s="29">
        <v>106.6</v>
      </c>
      <c r="W392" s="29">
        <v>0.1</v>
      </c>
      <c r="X392" s="29">
        <v>0</v>
      </c>
      <c r="Y392" s="29">
        <v>0</v>
      </c>
      <c r="Z392" s="29">
        <v>0</v>
      </c>
    </row>
    <row r="393" spans="1:26" ht="32.25" thickBot="1" x14ac:dyDescent="0.3">
      <c r="A393" s="27">
        <v>810</v>
      </c>
      <c r="B393" s="28" t="s">
        <v>593</v>
      </c>
      <c r="C393" s="29">
        <v>120</v>
      </c>
      <c r="D393" s="29">
        <v>120</v>
      </c>
      <c r="E393" s="29" t="s">
        <v>232</v>
      </c>
      <c r="F393" s="29" t="s">
        <v>232</v>
      </c>
      <c r="G393" s="29" t="s">
        <v>232</v>
      </c>
      <c r="H393" s="29">
        <v>0</v>
      </c>
      <c r="I393" s="29">
        <v>240</v>
      </c>
      <c r="J393" s="29">
        <v>50</v>
      </c>
      <c r="K393" s="29">
        <v>12.12</v>
      </c>
      <c r="L393" s="29">
        <v>11.6</v>
      </c>
      <c r="M393" s="29">
        <v>2.4</v>
      </c>
      <c r="N393" s="29">
        <v>2.4</v>
      </c>
      <c r="O393" s="29">
        <v>2.4</v>
      </c>
      <c r="P393" s="29">
        <v>12.35</v>
      </c>
      <c r="Q393" s="29">
        <v>12.4</v>
      </c>
      <c r="R393" s="29">
        <v>3.46</v>
      </c>
      <c r="S393" s="29">
        <v>3.46</v>
      </c>
      <c r="T393" s="29">
        <v>3.46</v>
      </c>
      <c r="U393" s="29">
        <v>1</v>
      </c>
      <c r="V393" s="29">
        <v>95.94</v>
      </c>
      <c r="W393" s="29">
        <v>0.1</v>
      </c>
      <c r="X393" s="29">
        <v>0</v>
      </c>
      <c r="Y393" s="29">
        <v>0</v>
      </c>
      <c r="Z393" s="29">
        <v>0</v>
      </c>
    </row>
    <row r="394" spans="1:26" ht="32.25" thickBot="1" x14ac:dyDescent="0.3">
      <c r="A394" s="27">
        <v>811</v>
      </c>
      <c r="B394" s="28" t="s">
        <v>594</v>
      </c>
      <c r="C394" s="29">
        <v>120</v>
      </c>
      <c r="D394" s="29">
        <v>120</v>
      </c>
      <c r="E394" s="29" t="s">
        <v>232</v>
      </c>
      <c r="F394" s="29" t="s">
        <v>232</v>
      </c>
      <c r="G394" s="29" t="s">
        <v>232</v>
      </c>
      <c r="H394" s="29">
        <v>0</v>
      </c>
      <c r="I394" s="29">
        <v>240</v>
      </c>
      <c r="J394" s="29">
        <v>50</v>
      </c>
      <c r="K394" s="29">
        <v>12.12</v>
      </c>
      <c r="L394" s="29">
        <v>11.6</v>
      </c>
      <c r="M394" s="29">
        <v>2.4</v>
      </c>
      <c r="N394" s="29">
        <v>2.4</v>
      </c>
      <c r="O394" s="29">
        <v>2.4</v>
      </c>
      <c r="P394" s="29">
        <v>12.35</v>
      </c>
      <c r="Q394" s="29">
        <v>12.4</v>
      </c>
      <c r="R394" s="29">
        <v>3.46</v>
      </c>
      <c r="S394" s="29">
        <v>3.46</v>
      </c>
      <c r="T394" s="29">
        <v>3.46</v>
      </c>
      <c r="U394" s="29">
        <v>1</v>
      </c>
      <c r="V394" s="29">
        <v>85.28</v>
      </c>
      <c r="W394" s="29">
        <v>0.1</v>
      </c>
      <c r="X394" s="29">
        <v>0</v>
      </c>
      <c r="Y394" s="29">
        <v>0</v>
      </c>
      <c r="Z394" s="29">
        <v>0</v>
      </c>
    </row>
    <row r="395" spans="1:26" ht="32.25" thickBot="1" x14ac:dyDescent="0.3">
      <c r="A395" s="27">
        <v>812</v>
      </c>
      <c r="B395" s="28" t="s">
        <v>595</v>
      </c>
      <c r="C395" s="29">
        <v>120</v>
      </c>
      <c r="D395" s="29">
        <v>120</v>
      </c>
      <c r="E395" s="29" t="s">
        <v>232</v>
      </c>
      <c r="F395" s="29" t="s">
        <v>232</v>
      </c>
      <c r="G395" s="29" t="s">
        <v>232</v>
      </c>
      <c r="H395" s="29">
        <v>0</v>
      </c>
      <c r="I395" s="29">
        <v>240</v>
      </c>
      <c r="J395" s="29">
        <v>50</v>
      </c>
      <c r="K395" s="29">
        <v>12.12</v>
      </c>
      <c r="L395" s="29">
        <v>11.6</v>
      </c>
      <c r="M395" s="29">
        <v>2.4</v>
      </c>
      <c r="N395" s="29">
        <v>2.4</v>
      </c>
      <c r="O395" s="29">
        <v>2.4</v>
      </c>
      <c r="P395" s="29">
        <v>12.35</v>
      </c>
      <c r="Q395" s="29">
        <v>12.4</v>
      </c>
      <c r="R395" s="29">
        <v>3.46</v>
      </c>
      <c r="S395" s="29">
        <v>3.46</v>
      </c>
      <c r="T395" s="29">
        <v>3.46</v>
      </c>
      <c r="U395" s="29">
        <v>1</v>
      </c>
      <c r="V395" s="29">
        <v>74.62</v>
      </c>
      <c r="W395" s="29">
        <v>0.1</v>
      </c>
      <c r="X395" s="29">
        <v>0</v>
      </c>
      <c r="Y395" s="29">
        <v>0</v>
      </c>
      <c r="Z395" s="29">
        <v>0</v>
      </c>
    </row>
    <row r="396" spans="1:26" ht="32.25" thickBot="1" x14ac:dyDescent="0.3">
      <c r="A396" s="27">
        <v>813</v>
      </c>
      <c r="B396" s="28" t="s">
        <v>596</v>
      </c>
      <c r="C396" s="29">
        <v>120</v>
      </c>
      <c r="D396" s="29">
        <v>120</v>
      </c>
      <c r="E396" s="29" t="s">
        <v>232</v>
      </c>
      <c r="F396" s="29" t="s">
        <v>232</v>
      </c>
      <c r="G396" s="29" t="s">
        <v>232</v>
      </c>
      <c r="H396" s="29">
        <v>0</v>
      </c>
      <c r="I396" s="29">
        <v>240</v>
      </c>
      <c r="J396" s="29">
        <v>50</v>
      </c>
      <c r="K396" s="29">
        <v>12.12</v>
      </c>
      <c r="L396" s="29">
        <v>11.6</v>
      </c>
      <c r="M396" s="29">
        <v>2.4</v>
      </c>
      <c r="N396" s="29">
        <v>2.4</v>
      </c>
      <c r="O396" s="29">
        <v>2.4</v>
      </c>
      <c r="P396" s="29">
        <v>12.35</v>
      </c>
      <c r="Q396" s="29">
        <v>12.4</v>
      </c>
      <c r="R396" s="29">
        <v>3.46</v>
      </c>
      <c r="S396" s="29">
        <v>3.46</v>
      </c>
      <c r="T396" s="29">
        <v>3.46</v>
      </c>
      <c r="U396" s="29">
        <v>1</v>
      </c>
      <c r="V396" s="29">
        <v>63.96</v>
      </c>
      <c r="W396" s="29">
        <v>0.1</v>
      </c>
      <c r="X396" s="29">
        <v>0</v>
      </c>
      <c r="Y396" s="29">
        <v>0</v>
      </c>
      <c r="Z396" s="29">
        <v>0</v>
      </c>
    </row>
    <row r="397" spans="1:26" ht="32.25" thickBot="1" x14ac:dyDescent="0.3">
      <c r="A397" s="27">
        <v>814</v>
      </c>
      <c r="B397" s="28" t="s">
        <v>597</v>
      </c>
      <c r="C397" s="29">
        <v>120</v>
      </c>
      <c r="D397" s="29">
        <v>120</v>
      </c>
      <c r="E397" s="29" t="s">
        <v>232</v>
      </c>
      <c r="F397" s="29" t="s">
        <v>232</v>
      </c>
      <c r="G397" s="29" t="s">
        <v>232</v>
      </c>
      <c r="H397" s="29">
        <v>0</v>
      </c>
      <c r="I397" s="29">
        <v>240</v>
      </c>
      <c r="J397" s="29">
        <v>50</v>
      </c>
      <c r="K397" s="29">
        <v>12.12</v>
      </c>
      <c r="L397" s="29">
        <v>11.6</v>
      </c>
      <c r="M397" s="29">
        <v>2.4</v>
      </c>
      <c r="N397" s="29">
        <v>2.4</v>
      </c>
      <c r="O397" s="29">
        <v>2.4</v>
      </c>
      <c r="P397" s="29">
        <v>12.35</v>
      </c>
      <c r="Q397" s="29">
        <v>12.4</v>
      </c>
      <c r="R397" s="29">
        <v>3.46</v>
      </c>
      <c r="S397" s="29">
        <v>3.46</v>
      </c>
      <c r="T397" s="29">
        <v>3.46</v>
      </c>
      <c r="U397" s="29">
        <v>1</v>
      </c>
      <c r="V397" s="29">
        <v>53.3</v>
      </c>
      <c r="W397" s="29">
        <v>0.1</v>
      </c>
      <c r="X397" s="29">
        <v>0</v>
      </c>
      <c r="Y397" s="29">
        <v>0</v>
      </c>
      <c r="Z397" s="29">
        <v>0</v>
      </c>
    </row>
    <row r="398" spans="1:26" ht="32.25" thickBot="1" x14ac:dyDescent="0.3">
      <c r="A398" s="27">
        <v>815</v>
      </c>
      <c r="B398" s="28" t="s">
        <v>598</v>
      </c>
      <c r="C398" s="29">
        <v>120</v>
      </c>
      <c r="D398" s="29">
        <v>120</v>
      </c>
      <c r="E398" s="29" t="s">
        <v>232</v>
      </c>
      <c r="F398" s="29" t="s">
        <v>232</v>
      </c>
      <c r="G398" s="29" t="s">
        <v>232</v>
      </c>
      <c r="H398" s="29">
        <v>0</v>
      </c>
      <c r="I398" s="29">
        <v>240</v>
      </c>
      <c r="J398" s="29">
        <v>50</v>
      </c>
      <c r="K398" s="29">
        <v>12.12</v>
      </c>
      <c r="L398" s="29">
        <v>11.6</v>
      </c>
      <c r="M398" s="29">
        <v>2.4</v>
      </c>
      <c r="N398" s="29">
        <v>2.4</v>
      </c>
      <c r="O398" s="29">
        <v>2.4</v>
      </c>
      <c r="P398" s="29">
        <v>12.35</v>
      </c>
      <c r="Q398" s="29">
        <v>12.4</v>
      </c>
      <c r="R398" s="29">
        <v>3.46</v>
      </c>
      <c r="S398" s="29">
        <v>3.46</v>
      </c>
      <c r="T398" s="29">
        <v>3.46</v>
      </c>
      <c r="U398" s="29">
        <v>1</v>
      </c>
      <c r="V398" s="29">
        <v>42.64</v>
      </c>
      <c r="W398" s="29">
        <v>0.1</v>
      </c>
      <c r="X398" s="29">
        <v>0</v>
      </c>
      <c r="Y398" s="29">
        <v>0</v>
      </c>
      <c r="Z398" s="29">
        <v>0</v>
      </c>
    </row>
    <row r="399" spans="1:26" ht="32.25" thickBot="1" x14ac:dyDescent="0.3">
      <c r="A399" s="27">
        <v>816</v>
      </c>
      <c r="B399" s="28" t="s">
        <v>599</v>
      </c>
      <c r="C399" s="29">
        <v>120</v>
      </c>
      <c r="D399" s="29">
        <v>120</v>
      </c>
      <c r="E399" s="29" t="s">
        <v>232</v>
      </c>
      <c r="F399" s="29" t="s">
        <v>232</v>
      </c>
      <c r="G399" s="29" t="s">
        <v>232</v>
      </c>
      <c r="H399" s="29">
        <v>0</v>
      </c>
      <c r="I399" s="29">
        <v>240</v>
      </c>
      <c r="J399" s="29">
        <v>50</v>
      </c>
      <c r="K399" s="29">
        <v>12.12</v>
      </c>
      <c r="L399" s="29">
        <v>11.6</v>
      </c>
      <c r="M399" s="29">
        <v>2.4</v>
      </c>
      <c r="N399" s="29">
        <v>2.4</v>
      </c>
      <c r="O399" s="29">
        <v>2.4</v>
      </c>
      <c r="P399" s="29">
        <v>12.35</v>
      </c>
      <c r="Q399" s="29">
        <v>12.4</v>
      </c>
      <c r="R399" s="29">
        <v>3.46</v>
      </c>
      <c r="S399" s="29">
        <v>3.46</v>
      </c>
      <c r="T399" s="29">
        <v>3.46</v>
      </c>
      <c r="U399" s="29">
        <v>1</v>
      </c>
      <c r="V399" s="29">
        <v>31.98</v>
      </c>
      <c r="W399" s="29">
        <v>0.1</v>
      </c>
      <c r="X399" s="29">
        <v>0</v>
      </c>
      <c r="Y399" s="29">
        <v>0</v>
      </c>
      <c r="Z399" s="29">
        <v>0</v>
      </c>
    </row>
    <row r="400" spans="1:26" ht="32.25" thickBot="1" x14ac:dyDescent="0.3">
      <c r="A400" s="27">
        <v>817</v>
      </c>
      <c r="B400" s="28" t="s">
        <v>600</v>
      </c>
      <c r="C400" s="29">
        <v>120</v>
      </c>
      <c r="D400" s="29">
        <v>120</v>
      </c>
      <c r="E400" s="29" t="s">
        <v>232</v>
      </c>
      <c r="F400" s="29" t="s">
        <v>232</v>
      </c>
      <c r="G400" s="29" t="s">
        <v>232</v>
      </c>
      <c r="H400" s="29">
        <v>0</v>
      </c>
      <c r="I400" s="29">
        <v>240</v>
      </c>
      <c r="J400" s="29">
        <v>50</v>
      </c>
      <c r="K400" s="29">
        <v>12.12</v>
      </c>
      <c r="L400" s="29">
        <v>11.6</v>
      </c>
      <c r="M400" s="29">
        <v>2.4</v>
      </c>
      <c r="N400" s="29">
        <v>2.4</v>
      </c>
      <c r="O400" s="29">
        <v>2.4</v>
      </c>
      <c r="P400" s="29">
        <v>12.35</v>
      </c>
      <c r="Q400" s="29">
        <v>12.4</v>
      </c>
      <c r="R400" s="29">
        <v>3.46</v>
      </c>
      <c r="S400" s="29">
        <v>3.46</v>
      </c>
      <c r="T400" s="29">
        <v>3.46</v>
      </c>
      <c r="U400" s="29">
        <v>1</v>
      </c>
      <c r="V400" s="29">
        <v>21.32</v>
      </c>
      <c r="W400" s="29">
        <v>0.1</v>
      </c>
      <c r="X400" s="29">
        <v>0</v>
      </c>
      <c r="Y400" s="29">
        <v>0</v>
      </c>
      <c r="Z400" s="29">
        <v>0</v>
      </c>
    </row>
    <row r="401" spans="1:26" ht="32.25" thickBot="1" x14ac:dyDescent="0.3">
      <c r="A401" s="27">
        <v>818</v>
      </c>
      <c r="B401" s="28" t="s">
        <v>601</v>
      </c>
      <c r="C401" s="29">
        <v>120</v>
      </c>
      <c r="D401" s="29">
        <v>120</v>
      </c>
      <c r="E401" s="29" t="s">
        <v>232</v>
      </c>
      <c r="F401" s="29" t="s">
        <v>232</v>
      </c>
      <c r="G401" s="29" t="s">
        <v>232</v>
      </c>
      <c r="H401" s="29">
        <v>0</v>
      </c>
      <c r="I401" s="29">
        <v>240</v>
      </c>
      <c r="J401" s="29">
        <v>50</v>
      </c>
      <c r="K401" s="29">
        <v>12.12</v>
      </c>
      <c r="L401" s="29">
        <v>11.6</v>
      </c>
      <c r="M401" s="29">
        <v>2.4</v>
      </c>
      <c r="N401" s="29">
        <v>2.4</v>
      </c>
      <c r="O401" s="29">
        <v>2.4</v>
      </c>
      <c r="P401" s="29">
        <v>12.35</v>
      </c>
      <c r="Q401" s="29">
        <v>12.4</v>
      </c>
      <c r="R401" s="29">
        <v>3.46</v>
      </c>
      <c r="S401" s="29">
        <v>3.46</v>
      </c>
      <c r="T401" s="29">
        <v>3.46</v>
      </c>
      <c r="U401" s="29">
        <v>1</v>
      </c>
      <c r="V401" s="29">
        <v>10.66</v>
      </c>
      <c r="W401" s="29">
        <v>0.1</v>
      </c>
      <c r="X401" s="29">
        <v>0</v>
      </c>
      <c r="Y401" s="29">
        <v>0</v>
      </c>
      <c r="Z401" s="29">
        <v>0</v>
      </c>
    </row>
    <row r="402" spans="1:26" ht="32.25" thickBot="1" x14ac:dyDescent="0.3">
      <c r="A402" s="27">
        <v>819</v>
      </c>
      <c r="B402" s="28" t="s">
        <v>602</v>
      </c>
      <c r="C402" s="29">
        <v>120</v>
      </c>
      <c r="D402" s="29">
        <v>120</v>
      </c>
      <c r="E402" s="29" t="s">
        <v>232</v>
      </c>
      <c r="F402" s="29" t="s">
        <v>232</v>
      </c>
      <c r="G402" s="29" t="s">
        <v>232</v>
      </c>
      <c r="H402" s="29">
        <v>0</v>
      </c>
      <c r="I402" s="29">
        <v>240</v>
      </c>
      <c r="J402" s="29">
        <v>50</v>
      </c>
      <c r="K402" s="29">
        <v>12.12</v>
      </c>
      <c r="L402" s="29">
        <v>11.6</v>
      </c>
      <c r="M402" s="29">
        <v>2.4</v>
      </c>
      <c r="N402" s="29">
        <v>2.4</v>
      </c>
      <c r="O402" s="29">
        <v>2.4</v>
      </c>
      <c r="P402" s="29">
        <v>12.35</v>
      </c>
      <c r="Q402" s="29">
        <v>12.4</v>
      </c>
      <c r="R402" s="29">
        <v>3.46</v>
      </c>
      <c r="S402" s="29">
        <v>3.46</v>
      </c>
      <c r="T402" s="29">
        <v>3.46</v>
      </c>
      <c r="U402" s="29">
        <v>1</v>
      </c>
      <c r="V402" s="29">
        <v>5.33</v>
      </c>
      <c r="W402" s="29">
        <v>0.1</v>
      </c>
      <c r="X402" s="29">
        <v>0</v>
      </c>
      <c r="Y402" s="29">
        <v>0</v>
      </c>
      <c r="Z402" s="29">
        <v>0</v>
      </c>
    </row>
    <row r="403" spans="1:26" ht="48" thickBot="1" x14ac:dyDescent="0.3">
      <c r="A403" s="27">
        <v>820</v>
      </c>
      <c r="B403" s="28" t="s">
        <v>603</v>
      </c>
      <c r="C403" s="29">
        <v>120</v>
      </c>
      <c r="D403" s="29">
        <v>120</v>
      </c>
      <c r="E403" s="29" t="s">
        <v>232</v>
      </c>
      <c r="F403" s="29" t="s">
        <v>232</v>
      </c>
      <c r="G403" s="29" t="s">
        <v>232</v>
      </c>
      <c r="H403" s="29">
        <v>0</v>
      </c>
      <c r="I403" s="29">
        <v>200</v>
      </c>
      <c r="J403" s="29">
        <v>60</v>
      </c>
      <c r="K403" s="29">
        <v>12.12</v>
      </c>
      <c r="L403" s="29">
        <v>11.6</v>
      </c>
      <c r="M403" s="29">
        <v>2.4</v>
      </c>
      <c r="N403" s="29">
        <v>2.4</v>
      </c>
      <c r="O403" s="29">
        <v>2.4</v>
      </c>
      <c r="P403" s="29">
        <v>12.35</v>
      </c>
      <c r="Q403" s="29">
        <v>12.4</v>
      </c>
      <c r="R403" s="29">
        <v>3.46</v>
      </c>
      <c r="S403" s="29">
        <v>3.46</v>
      </c>
      <c r="T403" s="29">
        <v>3.46</v>
      </c>
      <c r="U403" s="29">
        <v>1</v>
      </c>
      <c r="V403" s="29">
        <v>106.6</v>
      </c>
      <c r="W403" s="29">
        <v>0.1</v>
      </c>
      <c r="X403" s="29">
        <v>0</v>
      </c>
      <c r="Y403" s="29">
        <v>0</v>
      </c>
      <c r="Z403" s="29">
        <v>0</v>
      </c>
    </row>
    <row r="404" spans="1:26" ht="32.25" thickBot="1" x14ac:dyDescent="0.3">
      <c r="A404" s="27">
        <v>821</v>
      </c>
      <c r="B404" s="28" t="s">
        <v>604</v>
      </c>
      <c r="C404" s="29">
        <v>120</v>
      </c>
      <c r="D404" s="29">
        <v>120</v>
      </c>
      <c r="E404" s="29" t="s">
        <v>232</v>
      </c>
      <c r="F404" s="29" t="s">
        <v>232</v>
      </c>
      <c r="G404" s="29" t="s">
        <v>232</v>
      </c>
      <c r="H404" s="29">
        <v>0</v>
      </c>
      <c r="I404" s="29">
        <v>200</v>
      </c>
      <c r="J404" s="29">
        <v>60</v>
      </c>
      <c r="K404" s="29">
        <v>12.12</v>
      </c>
      <c r="L404" s="29">
        <v>11.6</v>
      </c>
      <c r="M404" s="29">
        <v>2.4</v>
      </c>
      <c r="N404" s="29">
        <v>2.4</v>
      </c>
      <c r="O404" s="29">
        <v>2.4</v>
      </c>
      <c r="P404" s="29">
        <v>12.35</v>
      </c>
      <c r="Q404" s="29">
        <v>12.4</v>
      </c>
      <c r="R404" s="29">
        <v>3.46</v>
      </c>
      <c r="S404" s="29">
        <v>3.46</v>
      </c>
      <c r="T404" s="29">
        <v>3.46</v>
      </c>
      <c r="U404" s="29">
        <v>1</v>
      </c>
      <c r="V404" s="29">
        <v>95.94</v>
      </c>
      <c r="W404" s="29">
        <v>0.1</v>
      </c>
      <c r="X404" s="29">
        <v>0</v>
      </c>
      <c r="Y404" s="29">
        <v>0</v>
      </c>
      <c r="Z404" s="29">
        <v>0</v>
      </c>
    </row>
    <row r="405" spans="1:26" ht="32.25" thickBot="1" x14ac:dyDescent="0.3">
      <c r="A405" s="27">
        <v>822</v>
      </c>
      <c r="B405" s="28" t="s">
        <v>605</v>
      </c>
      <c r="C405" s="29">
        <v>120</v>
      </c>
      <c r="D405" s="29">
        <v>120</v>
      </c>
      <c r="E405" s="29" t="s">
        <v>232</v>
      </c>
      <c r="F405" s="29" t="s">
        <v>232</v>
      </c>
      <c r="G405" s="29" t="s">
        <v>232</v>
      </c>
      <c r="H405" s="29">
        <v>0</v>
      </c>
      <c r="I405" s="29">
        <v>200</v>
      </c>
      <c r="J405" s="29">
        <v>60</v>
      </c>
      <c r="K405" s="29">
        <v>12.12</v>
      </c>
      <c r="L405" s="29">
        <v>11.6</v>
      </c>
      <c r="M405" s="29">
        <v>2.4</v>
      </c>
      <c r="N405" s="29">
        <v>2.4</v>
      </c>
      <c r="O405" s="29">
        <v>2.4</v>
      </c>
      <c r="P405" s="29">
        <v>12.35</v>
      </c>
      <c r="Q405" s="29">
        <v>12.4</v>
      </c>
      <c r="R405" s="29">
        <v>3.46</v>
      </c>
      <c r="S405" s="29">
        <v>3.46</v>
      </c>
      <c r="T405" s="29">
        <v>3.46</v>
      </c>
      <c r="U405" s="29">
        <v>1</v>
      </c>
      <c r="V405" s="29">
        <v>85.28</v>
      </c>
      <c r="W405" s="29">
        <v>0.1</v>
      </c>
      <c r="X405" s="29">
        <v>0</v>
      </c>
      <c r="Y405" s="29">
        <v>0</v>
      </c>
      <c r="Z405" s="29">
        <v>0</v>
      </c>
    </row>
    <row r="406" spans="1:26" ht="32.25" thickBot="1" x14ac:dyDescent="0.3">
      <c r="A406" s="27">
        <v>823</v>
      </c>
      <c r="B406" s="28" t="s">
        <v>606</v>
      </c>
      <c r="C406" s="29">
        <v>120</v>
      </c>
      <c r="D406" s="29">
        <v>120</v>
      </c>
      <c r="E406" s="29" t="s">
        <v>232</v>
      </c>
      <c r="F406" s="29" t="s">
        <v>232</v>
      </c>
      <c r="G406" s="29" t="s">
        <v>232</v>
      </c>
      <c r="H406" s="29">
        <v>0</v>
      </c>
      <c r="I406" s="29">
        <v>200</v>
      </c>
      <c r="J406" s="29">
        <v>60</v>
      </c>
      <c r="K406" s="29">
        <v>12.12</v>
      </c>
      <c r="L406" s="29">
        <v>11.6</v>
      </c>
      <c r="M406" s="29">
        <v>2.4</v>
      </c>
      <c r="N406" s="29">
        <v>2.4</v>
      </c>
      <c r="O406" s="29">
        <v>2.4</v>
      </c>
      <c r="P406" s="29">
        <v>12.35</v>
      </c>
      <c r="Q406" s="29">
        <v>12.4</v>
      </c>
      <c r="R406" s="29">
        <v>3.46</v>
      </c>
      <c r="S406" s="29">
        <v>3.46</v>
      </c>
      <c r="T406" s="29">
        <v>3.46</v>
      </c>
      <c r="U406" s="29">
        <v>1</v>
      </c>
      <c r="V406" s="29">
        <v>74.62</v>
      </c>
      <c r="W406" s="29">
        <v>0.1</v>
      </c>
      <c r="X406" s="29">
        <v>0</v>
      </c>
      <c r="Y406" s="29">
        <v>0</v>
      </c>
      <c r="Z406" s="29">
        <v>0</v>
      </c>
    </row>
    <row r="407" spans="1:26" ht="32.25" thickBot="1" x14ac:dyDescent="0.3">
      <c r="A407" s="27">
        <v>824</v>
      </c>
      <c r="B407" s="28" t="s">
        <v>607</v>
      </c>
      <c r="C407" s="29">
        <v>120</v>
      </c>
      <c r="D407" s="29">
        <v>120</v>
      </c>
      <c r="E407" s="29" t="s">
        <v>232</v>
      </c>
      <c r="F407" s="29" t="s">
        <v>232</v>
      </c>
      <c r="G407" s="29" t="s">
        <v>232</v>
      </c>
      <c r="H407" s="29">
        <v>0</v>
      </c>
      <c r="I407" s="29">
        <v>200</v>
      </c>
      <c r="J407" s="29">
        <v>60</v>
      </c>
      <c r="K407" s="29">
        <v>12.12</v>
      </c>
      <c r="L407" s="29">
        <v>11.6</v>
      </c>
      <c r="M407" s="29">
        <v>2.4</v>
      </c>
      <c r="N407" s="29">
        <v>2.4</v>
      </c>
      <c r="O407" s="29">
        <v>2.4</v>
      </c>
      <c r="P407" s="29">
        <v>12.35</v>
      </c>
      <c r="Q407" s="29">
        <v>12.4</v>
      </c>
      <c r="R407" s="29">
        <v>3.46</v>
      </c>
      <c r="S407" s="29">
        <v>3.46</v>
      </c>
      <c r="T407" s="29">
        <v>3.46</v>
      </c>
      <c r="U407" s="29">
        <v>1</v>
      </c>
      <c r="V407" s="29">
        <v>63.96</v>
      </c>
      <c r="W407" s="29">
        <v>0.1</v>
      </c>
      <c r="X407" s="29">
        <v>0</v>
      </c>
      <c r="Y407" s="29">
        <v>0</v>
      </c>
      <c r="Z407" s="29">
        <v>0</v>
      </c>
    </row>
    <row r="408" spans="1:26" ht="32.25" thickBot="1" x14ac:dyDescent="0.3">
      <c r="A408" s="27">
        <v>825</v>
      </c>
      <c r="B408" s="28" t="s">
        <v>608</v>
      </c>
      <c r="C408" s="29">
        <v>120</v>
      </c>
      <c r="D408" s="29">
        <v>120</v>
      </c>
      <c r="E408" s="29" t="s">
        <v>232</v>
      </c>
      <c r="F408" s="29" t="s">
        <v>232</v>
      </c>
      <c r="G408" s="29" t="s">
        <v>232</v>
      </c>
      <c r="H408" s="29">
        <v>0</v>
      </c>
      <c r="I408" s="29">
        <v>200</v>
      </c>
      <c r="J408" s="29">
        <v>60</v>
      </c>
      <c r="K408" s="29">
        <v>12.12</v>
      </c>
      <c r="L408" s="29">
        <v>11.6</v>
      </c>
      <c r="M408" s="29">
        <v>2.4</v>
      </c>
      <c r="N408" s="29">
        <v>2.4</v>
      </c>
      <c r="O408" s="29">
        <v>2.4</v>
      </c>
      <c r="P408" s="29">
        <v>12.35</v>
      </c>
      <c r="Q408" s="29">
        <v>12.4</v>
      </c>
      <c r="R408" s="29">
        <v>3.46</v>
      </c>
      <c r="S408" s="29">
        <v>3.46</v>
      </c>
      <c r="T408" s="29">
        <v>3.46</v>
      </c>
      <c r="U408" s="29">
        <v>1</v>
      </c>
      <c r="V408" s="29">
        <v>53.3</v>
      </c>
      <c r="W408" s="29">
        <v>0.1</v>
      </c>
      <c r="X408" s="29">
        <v>0</v>
      </c>
      <c r="Y408" s="29">
        <v>0</v>
      </c>
      <c r="Z408" s="29">
        <v>0</v>
      </c>
    </row>
    <row r="409" spans="1:26" ht="32.25" thickBot="1" x14ac:dyDescent="0.3">
      <c r="A409" s="27">
        <v>826</v>
      </c>
      <c r="B409" s="28" t="s">
        <v>609</v>
      </c>
      <c r="C409" s="29">
        <v>120</v>
      </c>
      <c r="D409" s="29">
        <v>120</v>
      </c>
      <c r="E409" s="29" t="s">
        <v>232</v>
      </c>
      <c r="F409" s="29" t="s">
        <v>232</v>
      </c>
      <c r="G409" s="29" t="s">
        <v>232</v>
      </c>
      <c r="H409" s="29">
        <v>0</v>
      </c>
      <c r="I409" s="29">
        <v>200</v>
      </c>
      <c r="J409" s="29">
        <v>60</v>
      </c>
      <c r="K409" s="29">
        <v>12.12</v>
      </c>
      <c r="L409" s="29">
        <v>11.6</v>
      </c>
      <c r="M409" s="29">
        <v>2.4</v>
      </c>
      <c r="N409" s="29">
        <v>2.4</v>
      </c>
      <c r="O409" s="29">
        <v>2.4</v>
      </c>
      <c r="P409" s="29">
        <v>12.35</v>
      </c>
      <c r="Q409" s="29">
        <v>12.4</v>
      </c>
      <c r="R409" s="29">
        <v>3.46</v>
      </c>
      <c r="S409" s="29">
        <v>3.46</v>
      </c>
      <c r="T409" s="29">
        <v>3.46</v>
      </c>
      <c r="U409" s="29">
        <v>1</v>
      </c>
      <c r="V409" s="29">
        <v>42.64</v>
      </c>
      <c r="W409" s="29">
        <v>0.1</v>
      </c>
      <c r="X409" s="29">
        <v>0</v>
      </c>
      <c r="Y409" s="29">
        <v>0</v>
      </c>
      <c r="Z409" s="29">
        <v>0</v>
      </c>
    </row>
    <row r="410" spans="1:26" ht="32.25" thickBot="1" x14ac:dyDescent="0.3">
      <c r="A410" s="27">
        <v>827</v>
      </c>
      <c r="B410" s="28" t="s">
        <v>610</v>
      </c>
      <c r="C410" s="29">
        <v>120</v>
      </c>
      <c r="D410" s="29">
        <v>120</v>
      </c>
      <c r="E410" s="29" t="s">
        <v>232</v>
      </c>
      <c r="F410" s="29" t="s">
        <v>232</v>
      </c>
      <c r="G410" s="29" t="s">
        <v>232</v>
      </c>
      <c r="H410" s="29">
        <v>0</v>
      </c>
      <c r="I410" s="29">
        <v>200</v>
      </c>
      <c r="J410" s="29">
        <v>60</v>
      </c>
      <c r="K410" s="29">
        <v>12.12</v>
      </c>
      <c r="L410" s="29">
        <v>11.6</v>
      </c>
      <c r="M410" s="29">
        <v>2.4</v>
      </c>
      <c r="N410" s="29">
        <v>2.4</v>
      </c>
      <c r="O410" s="29">
        <v>2.4</v>
      </c>
      <c r="P410" s="29">
        <v>12.35</v>
      </c>
      <c r="Q410" s="29">
        <v>12.4</v>
      </c>
      <c r="R410" s="29">
        <v>3.46</v>
      </c>
      <c r="S410" s="29">
        <v>3.46</v>
      </c>
      <c r="T410" s="29">
        <v>3.46</v>
      </c>
      <c r="U410" s="29">
        <v>1</v>
      </c>
      <c r="V410" s="29">
        <v>31.98</v>
      </c>
      <c r="W410" s="29">
        <v>0.1</v>
      </c>
      <c r="X410" s="29">
        <v>0</v>
      </c>
      <c r="Y410" s="29">
        <v>0</v>
      </c>
      <c r="Z410" s="29">
        <v>0</v>
      </c>
    </row>
    <row r="411" spans="1:26" ht="32.25" thickBot="1" x14ac:dyDescent="0.3">
      <c r="A411" s="27">
        <v>828</v>
      </c>
      <c r="B411" s="28" t="s">
        <v>611</v>
      </c>
      <c r="C411" s="29">
        <v>120</v>
      </c>
      <c r="D411" s="29">
        <v>120</v>
      </c>
      <c r="E411" s="29" t="s">
        <v>232</v>
      </c>
      <c r="F411" s="29" t="s">
        <v>232</v>
      </c>
      <c r="G411" s="29" t="s">
        <v>232</v>
      </c>
      <c r="H411" s="29">
        <v>0</v>
      </c>
      <c r="I411" s="29">
        <v>200</v>
      </c>
      <c r="J411" s="29">
        <v>60</v>
      </c>
      <c r="K411" s="29">
        <v>12.12</v>
      </c>
      <c r="L411" s="29">
        <v>11.6</v>
      </c>
      <c r="M411" s="29">
        <v>2.4</v>
      </c>
      <c r="N411" s="29">
        <v>2.4</v>
      </c>
      <c r="O411" s="29">
        <v>2.4</v>
      </c>
      <c r="P411" s="29">
        <v>12.35</v>
      </c>
      <c r="Q411" s="29">
        <v>12.4</v>
      </c>
      <c r="R411" s="29">
        <v>3.46</v>
      </c>
      <c r="S411" s="29">
        <v>3.46</v>
      </c>
      <c r="T411" s="29">
        <v>3.46</v>
      </c>
      <c r="U411" s="29">
        <v>1</v>
      </c>
      <c r="V411" s="29">
        <v>21.32</v>
      </c>
      <c r="W411" s="29">
        <v>0.1</v>
      </c>
      <c r="X411" s="29">
        <v>0</v>
      </c>
      <c r="Y411" s="29">
        <v>0</v>
      </c>
      <c r="Z411" s="29">
        <v>0</v>
      </c>
    </row>
    <row r="412" spans="1:26" ht="32.25" thickBot="1" x14ac:dyDescent="0.3">
      <c r="A412" s="27">
        <v>829</v>
      </c>
      <c r="B412" s="28" t="s">
        <v>612</v>
      </c>
      <c r="C412" s="29">
        <v>120</v>
      </c>
      <c r="D412" s="29">
        <v>120</v>
      </c>
      <c r="E412" s="29" t="s">
        <v>232</v>
      </c>
      <c r="F412" s="29" t="s">
        <v>232</v>
      </c>
      <c r="G412" s="29" t="s">
        <v>232</v>
      </c>
      <c r="H412" s="29">
        <v>0</v>
      </c>
      <c r="I412" s="29">
        <v>200</v>
      </c>
      <c r="J412" s="29">
        <v>60</v>
      </c>
      <c r="K412" s="29">
        <v>12.12</v>
      </c>
      <c r="L412" s="29">
        <v>11.6</v>
      </c>
      <c r="M412" s="29">
        <v>2.4</v>
      </c>
      <c r="N412" s="29">
        <v>2.4</v>
      </c>
      <c r="O412" s="29">
        <v>2.4</v>
      </c>
      <c r="P412" s="29">
        <v>12.35</v>
      </c>
      <c r="Q412" s="29">
        <v>12.4</v>
      </c>
      <c r="R412" s="29">
        <v>3.46</v>
      </c>
      <c r="S412" s="29">
        <v>3.46</v>
      </c>
      <c r="T412" s="29">
        <v>3.46</v>
      </c>
      <c r="U412" s="29">
        <v>1</v>
      </c>
      <c r="V412" s="29">
        <v>10.66</v>
      </c>
      <c r="W412" s="29">
        <v>0.1</v>
      </c>
      <c r="X412" s="29">
        <v>0</v>
      </c>
      <c r="Y412" s="29">
        <v>0</v>
      </c>
      <c r="Z412" s="29">
        <v>0</v>
      </c>
    </row>
    <row r="413" spans="1:26" ht="32.25" thickBot="1" x14ac:dyDescent="0.3">
      <c r="A413" s="27">
        <v>830</v>
      </c>
      <c r="B413" s="28" t="s">
        <v>613</v>
      </c>
      <c r="C413" s="29">
        <v>120</v>
      </c>
      <c r="D413" s="29">
        <v>120</v>
      </c>
      <c r="E413" s="29" t="s">
        <v>232</v>
      </c>
      <c r="F413" s="29" t="s">
        <v>232</v>
      </c>
      <c r="G413" s="29" t="s">
        <v>232</v>
      </c>
      <c r="H413" s="29">
        <v>0</v>
      </c>
      <c r="I413" s="29">
        <v>200</v>
      </c>
      <c r="J413" s="29">
        <v>60</v>
      </c>
      <c r="K413" s="29">
        <v>12.12</v>
      </c>
      <c r="L413" s="29">
        <v>11.6</v>
      </c>
      <c r="M413" s="29">
        <v>2.4</v>
      </c>
      <c r="N413" s="29">
        <v>2.4</v>
      </c>
      <c r="O413" s="29">
        <v>2.4</v>
      </c>
      <c r="P413" s="29">
        <v>12.35</v>
      </c>
      <c r="Q413" s="29">
        <v>12.4</v>
      </c>
      <c r="R413" s="29">
        <v>3.46</v>
      </c>
      <c r="S413" s="29">
        <v>3.46</v>
      </c>
      <c r="T413" s="29">
        <v>3.46</v>
      </c>
      <c r="U413" s="29">
        <v>1</v>
      </c>
      <c r="V413" s="29">
        <v>5.33</v>
      </c>
      <c r="W413" s="29">
        <v>0.1</v>
      </c>
      <c r="X413" s="29">
        <v>0</v>
      </c>
      <c r="Y413" s="29">
        <v>0</v>
      </c>
      <c r="Z413" s="29">
        <v>0</v>
      </c>
    </row>
    <row r="414" spans="1:26" ht="48" thickBot="1" x14ac:dyDescent="0.3">
      <c r="A414" s="27">
        <v>831</v>
      </c>
      <c r="B414" s="28" t="s">
        <v>614</v>
      </c>
      <c r="C414" s="29">
        <v>120</v>
      </c>
      <c r="D414" s="29">
        <v>120</v>
      </c>
      <c r="E414" s="29" t="s">
        <v>232</v>
      </c>
      <c r="F414" s="29" t="s">
        <v>232</v>
      </c>
      <c r="G414" s="29" t="s">
        <v>232</v>
      </c>
      <c r="H414" s="29">
        <v>0</v>
      </c>
      <c r="I414" s="29">
        <v>200</v>
      </c>
      <c r="J414" s="29">
        <v>50</v>
      </c>
      <c r="K414" s="29">
        <v>12.12</v>
      </c>
      <c r="L414" s="29">
        <v>11.6</v>
      </c>
      <c r="M414" s="29">
        <v>2.4</v>
      </c>
      <c r="N414" s="29">
        <v>2.4</v>
      </c>
      <c r="O414" s="29">
        <v>2.4</v>
      </c>
      <c r="P414" s="29">
        <v>12.35</v>
      </c>
      <c r="Q414" s="29">
        <v>12.4</v>
      </c>
      <c r="R414" s="29">
        <v>3.46</v>
      </c>
      <c r="S414" s="29">
        <v>3.46</v>
      </c>
      <c r="T414" s="29">
        <v>3.46</v>
      </c>
      <c r="U414" s="29">
        <v>1</v>
      </c>
      <c r="V414" s="29">
        <v>106.6</v>
      </c>
      <c r="W414" s="29">
        <v>0.1</v>
      </c>
      <c r="X414" s="29">
        <v>0</v>
      </c>
      <c r="Y414" s="29">
        <v>0</v>
      </c>
      <c r="Z414" s="29">
        <v>0</v>
      </c>
    </row>
    <row r="415" spans="1:26" ht="32.25" thickBot="1" x14ac:dyDescent="0.3">
      <c r="A415" s="27">
        <v>832</v>
      </c>
      <c r="B415" s="28" t="s">
        <v>615</v>
      </c>
      <c r="C415" s="29">
        <v>120</v>
      </c>
      <c r="D415" s="29">
        <v>120</v>
      </c>
      <c r="E415" s="29" t="s">
        <v>232</v>
      </c>
      <c r="F415" s="29" t="s">
        <v>232</v>
      </c>
      <c r="G415" s="29" t="s">
        <v>232</v>
      </c>
      <c r="H415" s="29">
        <v>0</v>
      </c>
      <c r="I415" s="29">
        <v>200</v>
      </c>
      <c r="J415" s="29">
        <v>50</v>
      </c>
      <c r="K415" s="29">
        <v>12.12</v>
      </c>
      <c r="L415" s="29">
        <v>11.6</v>
      </c>
      <c r="M415" s="29">
        <v>2.4</v>
      </c>
      <c r="N415" s="29">
        <v>2.4</v>
      </c>
      <c r="O415" s="29">
        <v>2.4</v>
      </c>
      <c r="P415" s="29">
        <v>12.35</v>
      </c>
      <c r="Q415" s="29">
        <v>12.4</v>
      </c>
      <c r="R415" s="29">
        <v>3.46</v>
      </c>
      <c r="S415" s="29">
        <v>3.46</v>
      </c>
      <c r="T415" s="29">
        <v>3.46</v>
      </c>
      <c r="U415" s="29">
        <v>1</v>
      </c>
      <c r="V415" s="29">
        <v>95.94</v>
      </c>
      <c r="W415" s="29">
        <v>0.1</v>
      </c>
      <c r="X415" s="29">
        <v>0</v>
      </c>
      <c r="Y415" s="29">
        <v>0</v>
      </c>
      <c r="Z415" s="29">
        <v>0</v>
      </c>
    </row>
    <row r="416" spans="1:26" ht="32.25" thickBot="1" x14ac:dyDescent="0.3">
      <c r="A416" s="27">
        <v>833</v>
      </c>
      <c r="B416" s="28" t="s">
        <v>616</v>
      </c>
      <c r="C416" s="29">
        <v>120</v>
      </c>
      <c r="D416" s="29">
        <v>120</v>
      </c>
      <c r="E416" s="29" t="s">
        <v>232</v>
      </c>
      <c r="F416" s="29" t="s">
        <v>232</v>
      </c>
      <c r="G416" s="29" t="s">
        <v>232</v>
      </c>
      <c r="H416" s="29">
        <v>0</v>
      </c>
      <c r="I416" s="29">
        <v>200</v>
      </c>
      <c r="J416" s="29">
        <v>50</v>
      </c>
      <c r="K416" s="29">
        <v>12.12</v>
      </c>
      <c r="L416" s="29">
        <v>11.6</v>
      </c>
      <c r="M416" s="29">
        <v>2.4</v>
      </c>
      <c r="N416" s="29">
        <v>2.4</v>
      </c>
      <c r="O416" s="29">
        <v>2.4</v>
      </c>
      <c r="P416" s="29">
        <v>12.35</v>
      </c>
      <c r="Q416" s="29">
        <v>12.4</v>
      </c>
      <c r="R416" s="29">
        <v>3.46</v>
      </c>
      <c r="S416" s="29">
        <v>3.46</v>
      </c>
      <c r="T416" s="29">
        <v>3.46</v>
      </c>
      <c r="U416" s="29">
        <v>1</v>
      </c>
      <c r="V416" s="29">
        <v>85.28</v>
      </c>
      <c r="W416" s="29">
        <v>0.1</v>
      </c>
      <c r="X416" s="29">
        <v>0</v>
      </c>
      <c r="Y416" s="29">
        <v>0</v>
      </c>
      <c r="Z416" s="29">
        <v>0</v>
      </c>
    </row>
    <row r="417" spans="1:26" ht="32.25" thickBot="1" x14ac:dyDescent="0.3">
      <c r="A417" s="27">
        <v>834</v>
      </c>
      <c r="B417" s="28" t="s">
        <v>617</v>
      </c>
      <c r="C417" s="29">
        <v>120</v>
      </c>
      <c r="D417" s="29">
        <v>120</v>
      </c>
      <c r="E417" s="29" t="s">
        <v>232</v>
      </c>
      <c r="F417" s="29" t="s">
        <v>232</v>
      </c>
      <c r="G417" s="29" t="s">
        <v>232</v>
      </c>
      <c r="H417" s="29">
        <v>0</v>
      </c>
      <c r="I417" s="29">
        <v>200</v>
      </c>
      <c r="J417" s="29">
        <v>50</v>
      </c>
      <c r="K417" s="29">
        <v>12.12</v>
      </c>
      <c r="L417" s="29">
        <v>11.6</v>
      </c>
      <c r="M417" s="29">
        <v>2.4</v>
      </c>
      <c r="N417" s="29">
        <v>2.4</v>
      </c>
      <c r="O417" s="29">
        <v>2.4</v>
      </c>
      <c r="P417" s="29">
        <v>12.35</v>
      </c>
      <c r="Q417" s="29">
        <v>12.4</v>
      </c>
      <c r="R417" s="29">
        <v>3.46</v>
      </c>
      <c r="S417" s="29">
        <v>3.46</v>
      </c>
      <c r="T417" s="29">
        <v>3.46</v>
      </c>
      <c r="U417" s="29">
        <v>1</v>
      </c>
      <c r="V417" s="29">
        <v>74.62</v>
      </c>
      <c r="W417" s="29">
        <v>0.1</v>
      </c>
      <c r="X417" s="29">
        <v>0</v>
      </c>
      <c r="Y417" s="29">
        <v>0</v>
      </c>
      <c r="Z417" s="29">
        <v>0</v>
      </c>
    </row>
    <row r="418" spans="1:26" ht="32.25" thickBot="1" x14ac:dyDescent="0.3">
      <c r="A418" s="27">
        <v>835</v>
      </c>
      <c r="B418" s="28" t="s">
        <v>618</v>
      </c>
      <c r="C418" s="29">
        <v>120</v>
      </c>
      <c r="D418" s="29">
        <v>120</v>
      </c>
      <c r="E418" s="29" t="s">
        <v>232</v>
      </c>
      <c r="F418" s="29" t="s">
        <v>232</v>
      </c>
      <c r="G418" s="29" t="s">
        <v>232</v>
      </c>
      <c r="H418" s="29">
        <v>0</v>
      </c>
      <c r="I418" s="29">
        <v>200</v>
      </c>
      <c r="J418" s="29">
        <v>50</v>
      </c>
      <c r="K418" s="29">
        <v>12.12</v>
      </c>
      <c r="L418" s="29">
        <v>11.6</v>
      </c>
      <c r="M418" s="29">
        <v>2.4</v>
      </c>
      <c r="N418" s="29">
        <v>2.4</v>
      </c>
      <c r="O418" s="29">
        <v>2.4</v>
      </c>
      <c r="P418" s="29">
        <v>12.35</v>
      </c>
      <c r="Q418" s="29">
        <v>12.4</v>
      </c>
      <c r="R418" s="29">
        <v>3.46</v>
      </c>
      <c r="S418" s="29">
        <v>3.46</v>
      </c>
      <c r="T418" s="29">
        <v>3.46</v>
      </c>
      <c r="U418" s="29">
        <v>1</v>
      </c>
      <c r="V418" s="29">
        <v>63.96</v>
      </c>
      <c r="W418" s="29">
        <v>0.1</v>
      </c>
      <c r="X418" s="29">
        <v>0</v>
      </c>
      <c r="Y418" s="29">
        <v>0</v>
      </c>
      <c r="Z418" s="29">
        <v>0</v>
      </c>
    </row>
    <row r="419" spans="1:26" ht="32.25" thickBot="1" x14ac:dyDescent="0.3">
      <c r="A419" s="27">
        <v>836</v>
      </c>
      <c r="B419" s="28" t="s">
        <v>619</v>
      </c>
      <c r="C419" s="29">
        <v>120</v>
      </c>
      <c r="D419" s="29">
        <v>120</v>
      </c>
      <c r="E419" s="29" t="s">
        <v>232</v>
      </c>
      <c r="F419" s="29" t="s">
        <v>232</v>
      </c>
      <c r="G419" s="29" t="s">
        <v>232</v>
      </c>
      <c r="H419" s="29">
        <v>0</v>
      </c>
      <c r="I419" s="29">
        <v>200</v>
      </c>
      <c r="J419" s="29">
        <v>50</v>
      </c>
      <c r="K419" s="29">
        <v>12.12</v>
      </c>
      <c r="L419" s="29">
        <v>11.6</v>
      </c>
      <c r="M419" s="29">
        <v>2.4</v>
      </c>
      <c r="N419" s="29">
        <v>2.4</v>
      </c>
      <c r="O419" s="29">
        <v>2.4</v>
      </c>
      <c r="P419" s="29">
        <v>12.35</v>
      </c>
      <c r="Q419" s="29">
        <v>12.4</v>
      </c>
      <c r="R419" s="29">
        <v>3.46</v>
      </c>
      <c r="S419" s="29">
        <v>3.46</v>
      </c>
      <c r="T419" s="29">
        <v>3.46</v>
      </c>
      <c r="U419" s="29">
        <v>1</v>
      </c>
      <c r="V419" s="29">
        <v>53.3</v>
      </c>
      <c r="W419" s="29">
        <v>0.1</v>
      </c>
      <c r="X419" s="29">
        <v>0</v>
      </c>
      <c r="Y419" s="29">
        <v>0</v>
      </c>
      <c r="Z419" s="29">
        <v>0</v>
      </c>
    </row>
    <row r="420" spans="1:26" ht="32.25" thickBot="1" x14ac:dyDescent="0.3">
      <c r="A420" s="27">
        <v>837</v>
      </c>
      <c r="B420" s="28" t="s">
        <v>620</v>
      </c>
      <c r="C420" s="29">
        <v>120</v>
      </c>
      <c r="D420" s="29">
        <v>120</v>
      </c>
      <c r="E420" s="29" t="s">
        <v>232</v>
      </c>
      <c r="F420" s="29" t="s">
        <v>232</v>
      </c>
      <c r="G420" s="29" t="s">
        <v>232</v>
      </c>
      <c r="H420" s="29">
        <v>0</v>
      </c>
      <c r="I420" s="29">
        <v>200</v>
      </c>
      <c r="J420" s="29">
        <v>50</v>
      </c>
      <c r="K420" s="29">
        <v>12.12</v>
      </c>
      <c r="L420" s="29">
        <v>11.6</v>
      </c>
      <c r="M420" s="29">
        <v>2.4</v>
      </c>
      <c r="N420" s="29">
        <v>2.4</v>
      </c>
      <c r="O420" s="29">
        <v>2.4</v>
      </c>
      <c r="P420" s="29">
        <v>12.35</v>
      </c>
      <c r="Q420" s="29">
        <v>12.4</v>
      </c>
      <c r="R420" s="29">
        <v>3.46</v>
      </c>
      <c r="S420" s="29">
        <v>3.46</v>
      </c>
      <c r="T420" s="29">
        <v>3.46</v>
      </c>
      <c r="U420" s="29">
        <v>1</v>
      </c>
      <c r="V420" s="29">
        <v>42.64</v>
      </c>
      <c r="W420" s="29">
        <v>0.1</v>
      </c>
      <c r="X420" s="29">
        <v>0</v>
      </c>
      <c r="Y420" s="29">
        <v>0</v>
      </c>
      <c r="Z420" s="29">
        <v>0</v>
      </c>
    </row>
    <row r="421" spans="1:26" ht="32.25" thickBot="1" x14ac:dyDescent="0.3">
      <c r="A421" s="27">
        <v>838</v>
      </c>
      <c r="B421" s="28" t="s">
        <v>621</v>
      </c>
      <c r="C421" s="29">
        <v>120</v>
      </c>
      <c r="D421" s="29">
        <v>120</v>
      </c>
      <c r="E421" s="29" t="s">
        <v>232</v>
      </c>
      <c r="F421" s="29" t="s">
        <v>232</v>
      </c>
      <c r="G421" s="29" t="s">
        <v>232</v>
      </c>
      <c r="H421" s="29">
        <v>0</v>
      </c>
      <c r="I421" s="29">
        <v>200</v>
      </c>
      <c r="J421" s="29">
        <v>50</v>
      </c>
      <c r="K421" s="29">
        <v>12.12</v>
      </c>
      <c r="L421" s="29">
        <v>11.6</v>
      </c>
      <c r="M421" s="29">
        <v>2.4</v>
      </c>
      <c r="N421" s="29">
        <v>2.4</v>
      </c>
      <c r="O421" s="29">
        <v>2.4</v>
      </c>
      <c r="P421" s="29">
        <v>12.35</v>
      </c>
      <c r="Q421" s="29">
        <v>12.4</v>
      </c>
      <c r="R421" s="29">
        <v>3.46</v>
      </c>
      <c r="S421" s="29">
        <v>3.46</v>
      </c>
      <c r="T421" s="29">
        <v>3.46</v>
      </c>
      <c r="U421" s="29">
        <v>1</v>
      </c>
      <c r="V421" s="29">
        <v>31.98</v>
      </c>
      <c r="W421" s="29">
        <v>0.1</v>
      </c>
      <c r="X421" s="29">
        <v>0</v>
      </c>
      <c r="Y421" s="29">
        <v>0</v>
      </c>
      <c r="Z421" s="29">
        <v>0</v>
      </c>
    </row>
    <row r="422" spans="1:26" ht="32.25" thickBot="1" x14ac:dyDescent="0.3">
      <c r="A422" s="27">
        <v>839</v>
      </c>
      <c r="B422" s="28" t="s">
        <v>622</v>
      </c>
      <c r="C422" s="29">
        <v>120</v>
      </c>
      <c r="D422" s="29">
        <v>120</v>
      </c>
      <c r="E422" s="29" t="s">
        <v>232</v>
      </c>
      <c r="F422" s="29" t="s">
        <v>232</v>
      </c>
      <c r="G422" s="29" t="s">
        <v>232</v>
      </c>
      <c r="H422" s="29">
        <v>0</v>
      </c>
      <c r="I422" s="29">
        <v>200</v>
      </c>
      <c r="J422" s="29">
        <v>50</v>
      </c>
      <c r="K422" s="29">
        <v>12.12</v>
      </c>
      <c r="L422" s="29">
        <v>11.6</v>
      </c>
      <c r="M422" s="29">
        <v>2.4</v>
      </c>
      <c r="N422" s="29">
        <v>2.4</v>
      </c>
      <c r="O422" s="29">
        <v>2.4</v>
      </c>
      <c r="P422" s="29">
        <v>12.35</v>
      </c>
      <c r="Q422" s="29">
        <v>12.4</v>
      </c>
      <c r="R422" s="29">
        <v>3.46</v>
      </c>
      <c r="S422" s="29">
        <v>3.46</v>
      </c>
      <c r="T422" s="29">
        <v>3.46</v>
      </c>
      <c r="U422" s="29">
        <v>1</v>
      </c>
      <c r="V422" s="29">
        <v>21.32</v>
      </c>
      <c r="W422" s="29">
        <v>0.1</v>
      </c>
      <c r="X422" s="29">
        <v>0</v>
      </c>
      <c r="Y422" s="29">
        <v>0</v>
      </c>
      <c r="Z422" s="29">
        <v>0</v>
      </c>
    </row>
    <row r="423" spans="1:26" ht="32.25" thickBot="1" x14ac:dyDescent="0.3">
      <c r="A423" s="27">
        <v>840</v>
      </c>
      <c r="B423" s="28" t="s">
        <v>623</v>
      </c>
      <c r="C423" s="29">
        <v>120</v>
      </c>
      <c r="D423" s="29">
        <v>120</v>
      </c>
      <c r="E423" s="29" t="s">
        <v>232</v>
      </c>
      <c r="F423" s="29" t="s">
        <v>232</v>
      </c>
      <c r="G423" s="29" t="s">
        <v>232</v>
      </c>
      <c r="H423" s="29">
        <v>0</v>
      </c>
      <c r="I423" s="29">
        <v>200</v>
      </c>
      <c r="J423" s="29">
        <v>50</v>
      </c>
      <c r="K423" s="29">
        <v>12.12</v>
      </c>
      <c r="L423" s="29">
        <v>11.6</v>
      </c>
      <c r="M423" s="29">
        <v>2.4</v>
      </c>
      <c r="N423" s="29">
        <v>2.4</v>
      </c>
      <c r="O423" s="29">
        <v>2.4</v>
      </c>
      <c r="P423" s="29">
        <v>12.35</v>
      </c>
      <c r="Q423" s="29">
        <v>12.4</v>
      </c>
      <c r="R423" s="29">
        <v>3.46</v>
      </c>
      <c r="S423" s="29">
        <v>3.46</v>
      </c>
      <c r="T423" s="29">
        <v>3.46</v>
      </c>
      <c r="U423" s="29">
        <v>1</v>
      </c>
      <c r="V423" s="29">
        <v>10.66</v>
      </c>
      <c r="W423" s="29">
        <v>0.1</v>
      </c>
      <c r="X423" s="29">
        <v>0</v>
      </c>
      <c r="Y423" s="29">
        <v>0</v>
      </c>
      <c r="Z423" s="29">
        <v>0</v>
      </c>
    </row>
    <row r="424" spans="1:26" ht="32.25" thickBot="1" x14ac:dyDescent="0.3">
      <c r="A424" s="27">
        <v>841</v>
      </c>
      <c r="B424" s="28" t="s">
        <v>624</v>
      </c>
      <c r="C424" s="29">
        <v>120</v>
      </c>
      <c r="D424" s="29">
        <v>120</v>
      </c>
      <c r="E424" s="29" t="s">
        <v>232</v>
      </c>
      <c r="F424" s="29" t="s">
        <v>232</v>
      </c>
      <c r="G424" s="29" t="s">
        <v>232</v>
      </c>
      <c r="H424" s="29">
        <v>0</v>
      </c>
      <c r="I424" s="29">
        <v>200</v>
      </c>
      <c r="J424" s="29">
        <v>50</v>
      </c>
      <c r="K424" s="29">
        <v>12.12</v>
      </c>
      <c r="L424" s="29">
        <v>11.6</v>
      </c>
      <c r="M424" s="29">
        <v>2.4</v>
      </c>
      <c r="N424" s="29">
        <v>2.4</v>
      </c>
      <c r="O424" s="29">
        <v>2.4</v>
      </c>
      <c r="P424" s="29">
        <v>12.35</v>
      </c>
      <c r="Q424" s="29">
        <v>12.4</v>
      </c>
      <c r="R424" s="29">
        <v>3.46</v>
      </c>
      <c r="S424" s="29">
        <v>3.46</v>
      </c>
      <c r="T424" s="29">
        <v>3.46</v>
      </c>
      <c r="U424" s="29">
        <v>1</v>
      </c>
      <c r="V424" s="29">
        <v>5.33</v>
      </c>
      <c r="W424" s="29">
        <v>0.1</v>
      </c>
      <c r="X424" s="29">
        <v>0</v>
      </c>
      <c r="Y424" s="29">
        <v>0</v>
      </c>
      <c r="Z424" s="29">
        <v>0</v>
      </c>
    </row>
    <row r="425" spans="1:26" ht="32.25" thickBot="1" x14ac:dyDescent="0.3">
      <c r="A425" s="27">
        <v>887</v>
      </c>
      <c r="B425" s="28" t="s">
        <v>625</v>
      </c>
      <c r="C425" s="29">
        <v>120</v>
      </c>
      <c r="D425" s="29">
        <v>120</v>
      </c>
      <c r="E425" s="29" t="s">
        <v>232</v>
      </c>
      <c r="F425" s="29" t="s">
        <v>232</v>
      </c>
      <c r="G425" s="29" t="s">
        <v>232</v>
      </c>
      <c r="H425" s="29">
        <v>1</v>
      </c>
      <c r="I425" s="29">
        <v>240</v>
      </c>
      <c r="J425" s="29">
        <v>30</v>
      </c>
      <c r="K425" s="29">
        <v>11.8</v>
      </c>
      <c r="L425" s="29">
        <v>11.6</v>
      </c>
      <c r="M425" s="29">
        <v>2.4</v>
      </c>
      <c r="N425" s="29">
        <v>2.4</v>
      </c>
      <c r="O425" s="29">
        <v>2.4</v>
      </c>
      <c r="P425" s="29">
        <v>12.6</v>
      </c>
      <c r="Q425" s="29">
        <v>12.4</v>
      </c>
      <c r="R425" s="29">
        <v>3.46</v>
      </c>
      <c r="S425" s="29">
        <v>3.46</v>
      </c>
      <c r="T425" s="29">
        <v>3.46</v>
      </c>
      <c r="U425" s="29">
        <v>1</v>
      </c>
      <c r="V425" s="29">
        <v>106.6</v>
      </c>
      <c r="W425" s="29">
        <v>0.1</v>
      </c>
      <c r="X425" s="29">
        <v>0</v>
      </c>
      <c r="Y425" s="29">
        <v>0</v>
      </c>
      <c r="Z425" s="29">
        <v>0</v>
      </c>
    </row>
    <row r="426" spans="1:26" ht="32.25" thickBot="1" x14ac:dyDescent="0.3">
      <c r="A426" s="27">
        <v>888</v>
      </c>
      <c r="B426" s="28" t="s">
        <v>626</v>
      </c>
      <c r="C426" s="29">
        <v>120</v>
      </c>
      <c r="D426" s="29">
        <v>120</v>
      </c>
      <c r="E426" s="29" t="s">
        <v>232</v>
      </c>
      <c r="F426" s="29" t="s">
        <v>232</v>
      </c>
      <c r="G426" s="29" t="s">
        <v>232</v>
      </c>
      <c r="H426" s="29">
        <v>1</v>
      </c>
      <c r="I426" s="29">
        <v>240</v>
      </c>
      <c r="J426" s="29">
        <v>30</v>
      </c>
      <c r="K426" s="29">
        <v>11.8</v>
      </c>
      <c r="L426" s="29">
        <v>11.6</v>
      </c>
      <c r="M426" s="29">
        <v>2.4</v>
      </c>
      <c r="N426" s="29">
        <v>2.4</v>
      </c>
      <c r="O426" s="29">
        <v>2.4</v>
      </c>
      <c r="P426" s="29">
        <v>12.6</v>
      </c>
      <c r="Q426" s="29">
        <v>12.4</v>
      </c>
      <c r="R426" s="29">
        <v>3.46</v>
      </c>
      <c r="S426" s="29">
        <v>3.46</v>
      </c>
      <c r="T426" s="29">
        <v>3.46</v>
      </c>
      <c r="U426" s="29">
        <v>1</v>
      </c>
      <c r="V426" s="29">
        <v>95.94</v>
      </c>
      <c r="W426" s="29">
        <v>0.1</v>
      </c>
      <c r="X426" s="29">
        <v>0</v>
      </c>
      <c r="Y426" s="29">
        <v>0</v>
      </c>
      <c r="Z426" s="29">
        <v>0</v>
      </c>
    </row>
    <row r="427" spans="1:26" ht="32.25" thickBot="1" x14ac:dyDescent="0.3">
      <c r="A427" s="27">
        <v>889</v>
      </c>
      <c r="B427" s="28" t="s">
        <v>627</v>
      </c>
      <c r="C427" s="29">
        <v>120</v>
      </c>
      <c r="D427" s="29">
        <v>120</v>
      </c>
      <c r="E427" s="29" t="s">
        <v>232</v>
      </c>
      <c r="F427" s="29" t="s">
        <v>232</v>
      </c>
      <c r="G427" s="29" t="s">
        <v>232</v>
      </c>
      <c r="H427" s="29">
        <v>1</v>
      </c>
      <c r="I427" s="29">
        <v>240</v>
      </c>
      <c r="J427" s="29">
        <v>30</v>
      </c>
      <c r="K427" s="29">
        <v>11.8</v>
      </c>
      <c r="L427" s="29">
        <v>11.6</v>
      </c>
      <c r="M427" s="29">
        <v>2.4</v>
      </c>
      <c r="N427" s="29">
        <v>2.4</v>
      </c>
      <c r="O427" s="29">
        <v>2.4</v>
      </c>
      <c r="P427" s="29">
        <v>12.6</v>
      </c>
      <c r="Q427" s="29">
        <v>12.4</v>
      </c>
      <c r="R427" s="29">
        <v>3.46</v>
      </c>
      <c r="S427" s="29">
        <v>3.46</v>
      </c>
      <c r="T427" s="29">
        <v>3.46</v>
      </c>
      <c r="U427" s="29">
        <v>1</v>
      </c>
      <c r="V427" s="29">
        <v>85.28</v>
      </c>
      <c r="W427" s="29">
        <v>0.1</v>
      </c>
      <c r="X427" s="29">
        <v>0</v>
      </c>
      <c r="Y427" s="29">
        <v>0</v>
      </c>
      <c r="Z427" s="29">
        <v>0</v>
      </c>
    </row>
    <row r="428" spans="1:26" ht="32.25" thickBot="1" x14ac:dyDescent="0.3">
      <c r="A428" s="27">
        <v>890</v>
      </c>
      <c r="B428" s="28" t="s">
        <v>628</v>
      </c>
      <c r="C428" s="29">
        <v>120</v>
      </c>
      <c r="D428" s="29">
        <v>120</v>
      </c>
      <c r="E428" s="29" t="s">
        <v>232</v>
      </c>
      <c r="F428" s="29" t="s">
        <v>232</v>
      </c>
      <c r="G428" s="29" t="s">
        <v>232</v>
      </c>
      <c r="H428" s="29">
        <v>1</v>
      </c>
      <c r="I428" s="29">
        <v>240</v>
      </c>
      <c r="J428" s="29">
        <v>30</v>
      </c>
      <c r="K428" s="29">
        <v>11.8</v>
      </c>
      <c r="L428" s="29">
        <v>11.6</v>
      </c>
      <c r="M428" s="29">
        <v>2.4</v>
      </c>
      <c r="N428" s="29">
        <v>2.4</v>
      </c>
      <c r="O428" s="29">
        <v>2.4</v>
      </c>
      <c r="P428" s="29">
        <v>12.6</v>
      </c>
      <c r="Q428" s="29">
        <v>12.4</v>
      </c>
      <c r="R428" s="29">
        <v>3.46</v>
      </c>
      <c r="S428" s="29">
        <v>3.46</v>
      </c>
      <c r="T428" s="29">
        <v>3.46</v>
      </c>
      <c r="U428" s="29">
        <v>1</v>
      </c>
      <c r="V428" s="29">
        <v>74.62</v>
      </c>
      <c r="W428" s="29">
        <v>0.1</v>
      </c>
      <c r="X428" s="29">
        <v>0</v>
      </c>
      <c r="Y428" s="29">
        <v>0</v>
      </c>
      <c r="Z428" s="29">
        <v>0</v>
      </c>
    </row>
    <row r="429" spans="1:26" ht="32.25" thickBot="1" x14ac:dyDescent="0.3">
      <c r="A429" s="27">
        <v>891</v>
      </c>
      <c r="B429" s="28" t="s">
        <v>629</v>
      </c>
      <c r="C429" s="29">
        <v>120</v>
      </c>
      <c r="D429" s="29">
        <v>120</v>
      </c>
      <c r="E429" s="29" t="s">
        <v>232</v>
      </c>
      <c r="F429" s="29" t="s">
        <v>232</v>
      </c>
      <c r="G429" s="29" t="s">
        <v>232</v>
      </c>
      <c r="H429" s="29">
        <v>1</v>
      </c>
      <c r="I429" s="29">
        <v>240</v>
      </c>
      <c r="J429" s="29">
        <v>30</v>
      </c>
      <c r="K429" s="29">
        <v>11.8</v>
      </c>
      <c r="L429" s="29">
        <v>11.6</v>
      </c>
      <c r="M429" s="29">
        <v>2.4</v>
      </c>
      <c r="N429" s="29">
        <v>2.4</v>
      </c>
      <c r="O429" s="29">
        <v>2.4</v>
      </c>
      <c r="P429" s="29">
        <v>12.6</v>
      </c>
      <c r="Q429" s="29">
        <v>12.4</v>
      </c>
      <c r="R429" s="29">
        <v>3.46</v>
      </c>
      <c r="S429" s="29">
        <v>3.46</v>
      </c>
      <c r="T429" s="29">
        <v>3.46</v>
      </c>
      <c r="U429" s="29">
        <v>1</v>
      </c>
      <c r="V429" s="29">
        <v>63.96</v>
      </c>
      <c r="W429" s="29">
        <v>0.1</v>
      </c>
      <c r="X429" s="29">
        <v>0</v>
      </c>
      <c r="Y429" s="29">
        <v>0</v>
      </c>
      <c r="Z429" s="29">
        <v>0</v>
      </c>
    </row>
    <row r="430" spans="1:26" ht="32.25" thickBot="1" x14ac:dyDescent="0.3">
      <c r="A430" s="27">
        <v>892</v>
      </c>
      <c r="B430" s="28" t="s">
        <v>630</v>
      </c>
      <c r="C430" s="29">
        <v>120</v>
      </c>
      <c r="D430" s="29">
        <v>120</v>
      </c>
      <c r="E430" s="29" t="s">
        <v>232</v>
      </c>
      <c r="F430" s="29" t="s">
        <v>232</v>
      </c>
      <c r="G430" s="29" t="s">
        <v>232</v>
      </c>
      <c r="H430" s="29">
        <v>1</v>
      </c>
      <c r="I430" s="29">
        <v>240</v>
      </c>
      <c r="J430" s="29">
        <v>30</v>
      </c>
      <c r="K430" s="29">
        <v>11.8</v>
      </c>
      <c r="L430" s="29">
        <v>11.6</v>
      </c>
      <c r="M430" s="29">
        <v>2.4</v>
      </c>
      <c r="N430" s="29">
        <v>2.4</v>
      </c>
      <c r="O430" s="29">
        <v>2.4</v>
      </c>
      <c r="P430" s="29">
        <v>12.6</v>
      </c>
      <c r="Q430" s="29">
        <v>12.4</v>
      </c>
      <c r="R430" s="29">
        <v>3.46</v>
      </c>
      <c r="S430" s="29">
        <v>3.46</v>
      </c>
      <c r="T430" s="29">
        <v>3.46</v>
      </c>
      <c r="U430" s="29">
        <v>1</v>
      </c>
      <c r="V430" s="29">
        <v>53.3</v>
      </c>
      <c r="W430" s="29">
        <v>0.1</v>
      </c>
      <c r="X430" s="29">
        <v>0</v>
      </c>
      <c r="Y430" s="29">
        <v>0</v>
      </c>
      <c r="Z430" s="29">
        <v>0</v>
      </c>
    </row>
    <row r="431" spans="1:26" ht="32.25" thickBot="1" x14ac:dyDescent="0.3">
      <c r="A431" s="27">
        <v>893</v>
      </c>
      <c r="B431" s="28" t="s">
        <v>631</v>
      </c>
      <c r="C431" s="29">
        <v>120</v>
      </c>
      <c r="D431" s="29">
        <v>120</v>
      </c>
      <c r="E431" s="29" t="s">
        <v>232</v>
      </c>
      <c r="F431" s="29" t="s">
        <v>232</v>
      </c>
      <c r="G431" s="29" t="s">
        <v>232</v>
      </c>
      <c r="H431" s="29">
        <v>1</v>
      </c>
      <c r="I431" s="29">
        <v>240</v>
      </c>
      <c r="J431" s="29">
        <v>30</v>
      </c>
      <c r="K431" s="29">
        <v>11.8</v>
      </c>
      <c r="L431" s="29">
        <v>11.6</v>
      </c>
      <c r="M431" s="29">
        <v>2.4</v>
      </c>
      <c r="N431" s="29">
        <v>2.4</v>
      </c>
      <c r="O431" s="29">
        <v>2.4</v>
      </c>
      <c r="P431" s="29">
        <v>12.6</v>
      </c>
      <c r="Q431" s="29">
        <v>12.4</v>
      </c>
      <c r="R431" s="29">
        <v>3.46</v>
      </c>
      <c r="S431" s="29">
        <v>3.46</v>
      </c>
      <c r="T431" s="29">
        <v>3.46</v>
      </c>
      <c r="U431" s="29">
        <v>1</v>
      </c>
      <c r="V431" s="29">
        <v>42.64</v>
      </c>
      <c r="W431" s="29">
        <v>0.1</v>
      </c>
      <c r="X431" s="29">
        <v>0</v>
      </c>
      <c r="Y431" s="29">
        <v>0</v>
      </c>
      <c r="Z431" s="29">
        <v>0</v>
      </c>
    </row>
    <row r="432" spans="1:26" ht="32.25" thickBot="1" x14ac:dyDescent="0.3">
      <c r="A432" s="27">
        <v>894</v>
      </c>
      <c r="B432" s="28" t="s">
        <v>632</v>
      </c>
      <c r="C432" s="29">
        <v>120</v>
      </c>
      <c r="D432" s="29">
        <v>120</v>
      </c>
      <c r="E432" s="29" t="s">
        <v>232</v>
      </c>
      <c r="F432" s="29" t="s">
        <v>232</v>
      </c>
      <c r="G432" s="29" t="s">
        <v>232</v>
      </c>
      <c r="H432" s="29">
        <v>1</v>
      </c>
      <c r="I432" s="29">
        <v>240</v>
      </c>
      <c r="J432" s="29">
        <v>30</v>
      </c>
      <c r="K432" s="29">
        <v>11.8</v>
      </c>
      <c r="L432" s="29">
        <v>11.6</v>
      </c>
      <c r="M432" s="29">
        <v>2.4</v>
      </c>
      <c r="N432" s="29">
        <v>2.4</v>
      </c>
      <c r="O432" s="29">
        <v>2.4</v>
      </c>
      <c r="P432" s="29">
        <v>12.6</v>
      </c>
      <c r="Q432" s="29">
        <v>12.4</v>
      </c>
      <c r="R432" s="29">
        <v>3.46</v>
      </c>
      <c r="S432" s="29">
        <v>3.46</v>
      </c>
      <c r="T432" s="29">
        <v>3.46</v>
      </c>
      <c r="U432" s="29">
        <v>1</v>
      </c>
      <c r="V432" s="29">
        <v>31.98</v>
      </c>
      <c r="W432" s="29">
        <v>0.1</v>
      </c>
      <c r="X432" s="29">
        <v>0</v>
      </c>
      <c r="Y432" s="29">
        <v>0</v>
      </c>
      <c r="Z432" s="29">
        <v>0</v>
      </c>
    </row>
    <row r="433" spans="1:26" ht="48" thickBot="1" x14ac:dyDescent="0.3">
      <c r="A433" s="27">
        <v>895</v>
      </c>
      <c r="B433" s="28" t="s">
        <v>546</v>
      </c>
      <c r="C433" s="29">
        <v>120</v>
      </c>
      <c r="D433" s="29">
        <v>120</v>
      </c>
      <c r="E433" s="29" t="s">
        <v>232</v>
      </c>
      <c r="F433" s="29" t="s">
        <v>232</v>
      </c>
      <c r="G433" s="29" t="s">
        <v>232</v>
      </c>
      <c r="H433" s="29">
        <v>1</v>
      </c>
      <c r="I433" s="29">
        <v>240</v>
      </c>
      <c r="J433" s="29">
        <v>30</v>
      </c>
      <c r="K433" s="29">
        <v>11.8</v>
      </c>
      <c r="L433" s="29">
        <v>11.6</v>
      </c>
      <c r="M433" s="29">
        <v>2.4</v>
      </c>
      <c r="N433" s="29">
        <v>2.4</v>
      </c>
      <c r="O433" s="29">
        <v>2.4</v>
      </c>
      <c r="P433" s="29">
        <v>12.6</v>
      </c>
      <c r="Q433" s="29">
        <v>12.4</v>
      </c>
      <c r="R433" s="29">
        <v>3.46</v>
      </c>
      <c r="S433" s="29">
        <v>3.46</v>
      </c>
      <c r="T433" s="29">
        <v>3.46</v>
      </c>
      <c r="U433" s="29">
        <v>1</v>
      </c>
      <c r="V433" s="29">
        <v>21.32</v>
      </c>
      <c r="W433" s="29">
        <v>0.1</v>
      </c>
      <c r="X433" s="29">
        <v>0</v>
      </c>
      <c r="Y433" s="29">
        <v>0</v>
      </c>
      <c r="Z433" s="29">
        <v>0</v>
      </c>
    </row>
    <row r="434" spans="1:26" ht="48" thickBot="1" x14ac:dyDescent="0.3">
      <c r="A434" s="27">
        <v>896</v>
      </c>
      <c r="B434" s="28" t="s">
        <v>546</v>
      </c>
      <c r="C434" s="29">
        <v>120</v>
      </c>
      <c r="D434" s="29">
        <v>120</v>
      </c>
      <c r="E434" s="29" t="s">
        <v>232</v>
      </c>
      <c r="F434" s="29" t="s">
        <v>232</v>
      </c>
      <c r="G434" s="29" t="s">
        <v>232</v>
      </c>
      <c r="H434" s="29">
        <v>1</v>
      </c>
      <c r="I434" s="29">
        <v>240</v>
      </c>
      <c r="J434" s="29">
        <v>30</v>
      </c>
      <c r="K434" s="29">
        <v>11.8</v>
      </c>
      <c r="L434" s="29">
        <v>11.6</v>
      </c>
      <c r="M434" s="29">
        <v>2.4</v>
      </c>
      <c r="N434" s="29">
        <v>2.4</v>
      </c>
      <c r="O434" s="29">
        <v>2.4</v>
      </c>
      <c r="P434" s="29">
        <v>12.6</v>
      </c>
      <c r="Q434" s="29">
        <v>12.4</v>
      </c>
      <c r="R434" s="29">
        <v>3.46</v>
      </c>
      <c r="S434" s="29">
        <v>3.46</v>
      </c>
      <c r="T434" s="29">
        <v>3.46</v>
      </c>
      <c r="U434" s="29">
        <v>1</v>
      </c>
      <c r="V434" s="29">
        <v>10.66</v>
      </c>
      <c r="W434" s="29">
        <v>0.1</v>
      </c>
      <c r="X434" s="29">
        <v>0</v>
      </c>
      <c r="Y434" s="29">
        <v>0</v>
      </c>
      <c r="Z434" s="29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2"/>
  <sheetViews>
    <sheetView topLeftCell="A265" workbookViewId="0">
      <selection activeCell="B272" sqref="B272:C272"/>
    </sheetView>
  </sheetViews>
  <sheetFormatPr defaultRowHeight="16.5" x14ac:dyDescent="0.25"/>
  <cols>
    <col min="2" max="2" width="9.125" bestFit="1" customWidth="1"/>
    <col min="3" max="3" width="9.5" bestFit="1" customWidth="1"/>
    <col min="4" max="6" width="9.125" bestFit="1" customWidth="1"/>
    <col min="7" max="7" width="9.5" bestFit="1" customWidth="1"/>
    <col min="8" max="11" width="9.125" bestFit="1" customWidth="1"/>
    <col min="16" max="16" width="10.375" customWidth="1"/>
    <col min="19" max="19" width="9.5" bestFit="1" customWidth="1"/>
    <col min="21" max="21" width="12.75" customWidth="1"/>
    <col min="22" max="22" width="14.875" customWidth="1"/>
    <col min="23" max="23" width="9.5" bestFit="1" customWidth="1"/>
    <col min="25" max="25" width="39.125" customWidth="1"/>
  </cols>
  <sheetData>
    <row r="1" spans="1:3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9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4</v>
      </c>
      <c r="M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  <c r="S2" s="3" t="s">
        <v>11</v>
      </c>
      <c r="T2" s="2" t="s">
        <v>12</v>
      </c>
      <c r="U2" s="2" t="s">
        <v>13</v>
      </c>
      <c r="V2" s="2" t="s">
        <v>14</v>
      </c>
      <c r="W2" s="2"/>
      <c r="Y2" t="s">
        <v>15</v>
      </c>
      <c r="Z2" t="s">
        <v>16</v>
      </c>
      <c r="AA2" t="s">
        <v>17</v>
      </c>
      <c r="AB2" t="s">
        <v>18</v>
      </c>
      <c r="AC2" t="s">
        <v>19</v>
      </c>
      <c r="AD2" t="s">
        <v>20</v>
      </c>
      <c r="AE2" t="s">
        <v>21</v>
      </c>
      <c r="AF2" t="s">
        <v>22</v>
      </c>
      <c r="AG2" s="4" t="s">
        <v>23</v>
      </c>
      <c r="AH2" s="4" t="s">
        <v>24</v>
      </c>
      <c r="AI2" s="4" t="s">
        <v>25</v>
      </c>
      <c r="AJ2" s="4" t="s">
        <v>26</v>
      </c>
      <c r="AK2" s="4" t="s">
        <v>27</v>
      </c>
      <c r="AL2" s="4" t="s">
        <v>28</v>
      </c>
      <c r="AM2" s="4" t="s">
        <v>29</v>
      </c>
    </row>
    <row r="3" spans="1:39" x14ac:dyDescent="0.25">
      <c r="A3" s="5">
        <v>123</v>
      </c>
      <c r="B3" s="6">
        <v>12.8</v>
      </c>
      <c r="C3" s="6">
        <v>11.6</v>
      </c>
      <c r="D3" s="6">
        <v>12.6</v>
      </c>
      <c r="E3" s="6">
        <v>11.4</v>
      </c>
      <c r="F3" s="6">
        <v>3.46</v>
      </c>
      <c r="G3" s="6">
        <v>2.4</v>
      </c>
      <c r="H3" s="6">
        <v>3.46</v>
      </c>
      <c r="I3" s="6">
        <v>2.4</v>
      </c>
      <c r="J3" s="6">
        <v>3.46</v>
      </c>
      <c r="K3" s="6">
        <v>2.4</v>
      </c>
      <c r="L3" s="7">
        <v>90</v>
      </c>
      <c r="M3" s="7">
        <v>47</v>
      </c>
      <c r="N3" s="7">
        <v>1</v>
      </c>
      <c r="O3" s="6">
        <v>37.9</v>
      </c>
      <c r="P3" s="6">
        <v>0.1</v>
      </c>
      <c r="Q3" s="6">
        <v>0.1</v>
      </c>
      <c r="R3" s="8">
        <f>SUM(O3-N3)</f>
        <v>36.9</v>
      </c>
      <c r="S3" s="9">
        <f>SUM(Q3-P3)</f>
        <v>0</v>
      </c>
      <c r="T3" s="7">
        <v>2</v>
      </c>
      <c r="U3" s="7">
        <v>18</v>
      </c>
      <c r="V3" s="10">
        <v>50</v>
      </c>
      <c r="W3" s="11">
        <f>SUM(T3/(T3+U3))</f>
        <v>0.1</v>
      </c>
      <c r="Y3" t="s">
        <v>30</v>
      </c>
      <c r="Z3" s="5">
        <v>90</v>
      </c>
      <c r="AA3" s="5">
        <v>1</v>
      </c>
      <c r="AB3" s="5">
        <v>37.9</v>
      </c>
      <c r="AC3" s="5">
        <v>0.1</v>
      </c>
      <c r="AD3" s="5">
        <v>0.1</v>
      </c>
      <c r="AE3" s="5">
        <v>50</v>
      </c>
      <c r="AF3" s="11">
        <v>0.1</v>
      </c>
      <c r="AG3" s="12">
        <f>L3-Z3</f>
        <v>0</v>
      </c>
      <c r="AH3" s="12">
        <f>N3-AA3</f>
        <v>0</v>
      </c>
      <c r="AI3" s="12">
        <f>O3-AB3</f>
        <v>0</v>
      </c>
      <c r="AJ3" s="12">
        <f>P3-AC3</f>
        <v>0</v>
      </c>
      <c r="AK3" s="12">
        <f>Q3-AD3</f>
        <v>0</v>
      </c>
      <c r="AL3" s="12">
        <f>V3-AE3</f>
        <v>0</v>
      </c>
      <c r="AM3" s="12">
        <f>W3-AF3</f>
        <v>0</v>
      </c>
    </row>
    <row r="4" spans="1:39" x14ac:dyDescent="0.25">
      <c r="A4" s="5">
        <v>124</v>
      </c>
      <c r="B4" s="6">
        <v>12.8</v>
      </c>
      <c r="C4" s="6">
        <v>11.6</v>
      </c>
      <c r="D4" s="6">
        <v>12.6</v>
      </c>
      <c r="E4" s="6">
        <v>11.4</v>
      </c>
      <c r="F4" s="6">
        <v>3.46</v>
      </c>
      <c r="G4" s="6">
        <v>2.4</v>
      </c>
      <c r="H4" s="6">
        <v>3.46</v>
      </c>
      <c r="I4" s="6">
        <v>2.4</v>
      </c>
      <c r="J4" s="6">
        <v>3.46</v>
      </c>
      <c r="K4" s="6">
        <v>2.4</v>
      </c>
      <c r="L4" s="7">
        <v>90</v>
      </c>
      <c r="M4" s="7">
        <v>47</v>
      </c>
      <c r="N4" s="7">
        <v>1</v>
      </c>
      <c r="O4" s="6">
        <v>37.9</v>
      </c>
      <c r="P4" s="6">
        <v>0.1</v>
      </c>
      <c r="Q4" s="6">
        <v>0.1</v>
      </c>
      <c r="R4" s="8">
        <f t="shared" ref="R4:R71" si="0">SUM(O4-N4)</f>
        <v>36.9</v>
      </c>
      <c r="S4" s="9">
        <f t="shared" ref="S4:S71" si="1">SUM(Q4-P4)</f>
        <v>0</v>
      </c>
      <c r="T4" s="7">
        <v>10</v>
      </c>
      <c r="U4" s="7">
        <v>10</v>
      </c>
      <c r="V4" s="10">
        <v>50</v>
      </c>
      <c r="W4" s="11">
        <f t="shared" ref="W4:W71" si="2">SUM(T4/(T4+U4))</f>
        <v>0.5</v>
      </c>
      <c r="Y4" t="s">
        <v>31</v>
      </c>
      <c r="Z4" s="5">
        <v>90</v>
      </c>
      <c r="AA4" s="5">
        <v>1</v>
      </c>
      <c r="AB4" s="5">
        <v>37.9</v>
      </c>
      <c r="AC4" s="5">
        <v>0.1</v>
      </c>
      <c r="AD4" s="5">
        <v>0.1</v>
      </c>
      <c r="AE4" s="5">
        <v>50</v>
      </c>
      <c r="AF4" s="11">
        <v>0.5</v>
      </c>
      <c r="AG4" s="12">
        <f t="shared" ref="AG4:AG71" si="3">L4-Z4</f>
        <v>0</v>
      </c>
      <c r="AH4" s="12">
        <f t="shared" ref="AH4:AK71" si="4">N4-AA4</f>
        <v>0</v>
      </c>
      <c r="AI4" s="12">
        <f t="shared" si="4"/>
        <v>0</v>
      </c>
      <c r="AJ4" s="12">
        <f t="shared" si="4"/>
        <v>0</v>
      </c>
      <c r="AK4" s="12">
        <f t="shared" si="4"/>
        <v>0</v>
      </c>
      <c r="AL4" s="12">
        <f t="shared" ref="AL4:AM71" si="5">V4-AE4</f>
        <v>0</v>
      </c>
      <c r="AM4" s="12">
        <f t="shared" si="5"/>
        <v>0</v>
      </c>
    </row>
    <row r="5" spans="1:39" x14ac:dyDescent="0.25">
      <c r="A5" s="5">
        <v>125</v>
      </c>
      <c r="B5" s="6">
        <v>12.8</v>
      </c>
      <c r="C5" s="6">
        <v>11.6</v>
      </c>
      <c r="D5" s="6">
        <v>12.6</v>
      </c>
      <c r="E5" s="6">
        <v>11.4</v>
      </c>
      <c r="F5" s="6">
        <v>3.46</v>
      </c>
      <c r="G5" s="6">
        <v>2.4</v>
      </c>
      <c r="H5" s="6">
        <v>3.46</v>
      </c>
      <c r="I5" s="6">
        <v>2.4</v>
      </c>
      <c r="J5" s="6">
        <v>3.46</v>
      </c>
      <c r="K5" s="6">
        <v>2.4</v>
      </c>
      <c r="L5" s="7">
        <v>90</v>
      </c>
      <c r="M5" s="7">
        <v>47</v>
      </c>
      <c r="N5" s="7">
        <v>1</v>
      </c>
      <c r="O5" s="6">
        <v>37.9</v>
      </c>
      <c r="P5" s="6">
        <v>0.1</v>
      </c>
      <c r="Q5" s="6">
        <v>0.1</v>
      </c>
      <c r="R5" s="8">
        <f t="shared" si="0"/>
        <v>36.9</v>
      </c>
      <c r="S5" s="9">
        <f t="shared" si="1"/>
        <v>0</v>
      </c>
      <c r="T5" s="7">
        <v>18</v>
      </c>
      <c r="U5" s="7">
        <v>2</v>
      </c>
      <c r="V5" s="10">
        <v>50</v>
      </c>
      <c r="W5" s="11">
        <f t="shared" si="2"/>
        <v>0.9</v>
      </c>
      <c r="Y5" t="s">
        <v>32</v>
      </c>
      <c r="Z5" s="5">
        <v>90</v>
      </c>
      <c r="AA5" s="5">
        <v>1</v>
      </c>
      <c r="AB5" s="5">
        <v>37.9</v>
      </c>
      <c r="AC5" s="5">
        <v>0.1</v>
      </c>
      <c r="AD5" s="5">
        <v>0.1</v>
      </c>
      <c r="AE5" s="5">
        <v>50</v>
      </c>
      <c r="AF5" s="11">
        <v>0.9</v>
      </c>
      <c r="AG5" s="12">
        <f t="shared" si="3"/>
        <v>0</v>
      </c>
      <c r="AH5" s="12">
        <f t="shared" si="4"/>
        <v>0</v>
      </c>
      <c r="AI5" s="12">
        <f t="shared" si="4"/>
        <v>0</v>
      </c>
      <c r="AJ5" s="12">
        <f t="shared" si="4"/>
        <v>0</v>
      </c>
      <c r="AK5" s="12">
        <f t="shared" si="4"/>
        <v>0</v>
      </c>
      <c r="AL5" s="12">
        <f t="shared" si="5"/>
        <v>0</v>
      </c>
      <c r="AM5" s="12">
        <f t="shared" si="5"/>
        <v>0</v>
      </c>
    </row>
    <row r="6" spans="1:39" x14ac:dyDescent="0.25">
      <c r="A6" s="5">
        <v>126</v>
      </c>
      <c r="B6" s="6">
        <v>12.8</v>
      </c>
      <c r="C6" s="6">
        <v>11.6</v>
      </c>
      <c r="D6" s="6">
        <v>12.6</v>
      </c>
      <c r="E6" s="6">
        <v>11.4</v>
      </c>
      <c r="F6" s="6">
        <v>3.46</v>
      </c>
      <c r="G6" s="6">
        <v>2.4</v>
      </c>
      <c r="H6" s="6">
        <v>3.46</v>
      </c>
      <c r="I6" s="6">
        <v>2.4</v>
      </c>
      <c r="J6" s="6">
        <v>3.46</v>
      </c>
      <c r="K6" s="6">
        <v>2.4</v>
      </c>
      <c r="L6" s="7">
        <v>90</v>
      </c>
      <c r="M6" s="7">
        <v>47</v>
      </c>
      <c r="N6" s="7">
        <v>1</v>
      </c>
      <c r="O6" s="6">
        <v>37.9</v>
      </c>
      <c r="P6" s="6">
        <v>0.1</v>
      </c>
      <c r="Q6" s="6">
        <v>0.1</v>
      </c>
      <c r="R6" s="8">
        <f t="shared" si="0"/>
        <v>36.9</v>
      </c>
      <c r="S6" s="9">
        <f t="shared" si="1"/>
        <v>0</v>
      </c>
      <c r="T6" s="6">
        <v>0.5</v>
      </c>
      <c r="U6" s="6">
        <v>4.5</v>
      </c>
      <c r="V6" s="10">
        <v>200</v>
      </c>
      <c r="W6" s="11">
        <f t="shared" si="2"/>
        <v>0.1</v>
      </c>
      <c r="Y6" t="s">
        <v>33</v>
      </c>
      <c r="Z6" s="5">
        <v>90</v>
      </c>
      <c r="AA6" s="5">
        <v>1</v>
      </c>
      <c r="AB6" s="5">
        <v>37.9</v>
      </c>
      <c r="AC6" s="5">
        <v>0.1</v>
      </c>
      <c r="AD6" s="5">
        <v>0.1</v>
      </c>
      <c r="AE6" s="5">
        <v>200</v>
      </c>
      <c r="AF6" s="11">
        <v>0.1</v>
      </c>
      <c r="AG6" s="12">
        <f t="shared" si="3"/>
        <v>0</v>
      </c>
      <c r="AH6" s="12">
        <f t="shared" si="4"/>
        <v>0</v>
      </c>
      <c r="AI6" s="12">
        <f t="shared" si="4"/>
        <v>0</v>
      </c>
      <c r="AJ6" s="12">
        <f t="shared" si="4"/>
        <v>0</v>
      </c>
      <c r="AK6" s="12">
        <f t="shared" si="4"/>
        <v>0</v>
      </c>
      <c r="AL6" s="12">
        <f t="shared" si="5"/>
        <v>0</v>
      </c>
      <c r="AM6" s="12">
        <f t="shared" si="5"/>
        <v>0</v>
      </c>
    </row>
    <row r="7" spans="1:39" x14ac:dyDescent="0.25">
      <c r="A7" s="5">
        <v>127</v>
      </c>
      <c r="B7" s="6">
        <v>12.8</v>
      </c>
      <c r="C7" s="6">
        <v>11.6</v>
      </c>
      <c r="D7" s="6">
        <v>12.6</v>
      </c>
      <c r="E7" s="6">
        <v>11.4</v>
      </c>
      <c r="F7" s="6">
        <v>3.46</v>
      </c>
      <c r="G7" s="6">
        <v>2.4</v>
      </c>
      <c r="H7" s="6">
        <v>3.46</v>
      </c>
      <c r="I7" s="6">
        <v>2.4</v>
      </c>
      <c r="J7" s="6">
        <v>3.46</v>
      </c>
      <c r="K7" s="6">
        <v>2.4</v>
      </c>
      <c r="L7" s="7">
        <v>90</v>
      </c>
      <c r="M7" s="7">
        <v>47</v>
      </c>
      <c r="N7" s="7">
        <v>1</v>
      </c>
      <c r="O7" s="6">
        <v>37.9</v>
      </c>
      <c r="P7" s="6">
        <v>0.1</v>
      </c>
      <c r="Q7" s="6">
        <v>0.1</v>
      </c>
      <c r="R7" s="8">
        <f t="shared" si="0"/>
        <v>36.9</v>
      </c>
      <c r="S7" s="9">
        <f t="shared" si="1"/>
        <v>0</v>
      </c>
      <c r="T7" s="6">
        <v>2.5</v>
      </c>
      <c r="U7" s="6">
        <v>2.5</v>
      </c>
      <c r="V7" s="10">
        <v>200</v>
      </c>
      <c r="W7" s="11">
        <f t="shared" si="2"/>
        <v>0.5</v>
      </c>
      <c r="Y7" t="s">
        <v>34</v>
      </c>
      <c r="Z7" s="5">
        <v>90</v>
      </c>
      <c r="AA7" s="5">
        <v>1</v>
      </c>
      <c r="AB7" s="5">
        <v>37.9</v>
      </c>
      <c r="AC7" s="5">
        <v>0.1</v>
      </c>
      <c r="AD7" s="5">
        <v>0.1</v>
      </c>
      <c r="AE7" s="5">
        <v>200</v>
      </c>
      <c r="AF7" s="11">
        <v>0.5</v>
      </c>
      <c r="AG7" s="12">
        <f t="shared" si="3"/>
        <v>0</v>
      </c>
      <c r="AH7" s="12">
        <f t="shared" si="4"/>
        <v>0</v>
      </c>
      <c r="AI7" s="12">
        <f t="shared" si="4"/>
        <v>0</v>
      </c>
      <c r="AJ7" s="12">
        <f t="shared" si="4"/>
        <v>0</v>
      </c>
      <c r="AK7" s="12">
        <f t="shared" si="4"/>
        <v>0</v>
      </c>
      <c r="AL7" s="12">
        <f t="shared" si="5"/>
        <v>0</v>
      </c>
      <c r="AM7" s="12">
        <f t="shared" si="5"/>
        <v>0</v>
      </c>
    </row>
    <row r="8" spans="1:39" x14ac:dyDescent="0.25">
      <c r="A8" s="5">
        <v>128</v>
      </c>
      <c r="B8" s="6">
        <v>12.8</v>
      </c>
      <c r="C8" s="6">
        <v>11.6</v>
      </c>
      <c r="D8" s="6">
        <v>12.6</v>
      </c>
      <c r="E8" s="6">
        <v>11.4</v>
      </c>
      <c r="F8" s="6">
        <v>3.46</v>
      </c>
      <c r="G8" s="6">
        <v>2.4</v>
      </c>
      <c r="H8" s="6">
        <v>3.46</v>
      </c>
      <c r="I8" s="6">
        <v>2.4</v>
      </c>
      <c r="J8" s="6">
        <v>3.46</v>
      </c>
      <c r="K8" s="6">
        <v>2.4</v>
      </c>
      <c r="L8" s="7">
        <v>90</v>
      </c>
      <c r="M8" s="7">
        <v>47</v>
      </c>
      <c r="N8" s="7">
        <v>1</v>
      </c>
      <c r="O8" s="6">
        <v>37.9</v>
      </c>
      <c r="P8" s="6">
        <v>0.1</v>
      </c>
      <c r="Q8" s="6">
        <v>0.1</v>
      </c>
      <c r="R8" s="8">
        <f t="shared" si="0"/>
        <v>36.9</v>
      </c>
      <c r="S8" s="9">
        <f t="shared" si="1"/>
        <v>0</v>
      </c>
      <c r="T8" s="6">
        <v>4.5</v>
      </c>
      <c r="U8" s="6">
        <v>0.5</v>
      </c>
      <c r="V8" s="10">
        <v>200</v>
      </c>
      <c r="W8" s="11">
        <f t="shared" si="2"/>
        <v>0.9</v>
      </c>
      <c r="Y8" t="s">
        <v>35</v>
      </c>
      <c r="Z8" s="5">
        <v>90</v>
      </c>
      <c r="AA8" s="5">
        <v>1</v>
      </c>
      <c r="AB8" s="5">
        <v>37.9</v>
      </c>
      <c r="AC8" s="5">
        <v>0.1</v>
      </c>
      <c r="AD8" s="5">
        <v>0.1</v>
      </c>
      <c r="AE8" s="5">
        <v>200</v>
      </c>
      <c r="AF8" s="11">
        <v>0.9</v>
      </c>
      <c r="AG8" s="12">
        <f t="shared" si="3"/>
        <v>0</v>
      </c>
      <c r="AH8" s="12">
        <f t="shared" si="4"/>
        <v>0</v>
      </c>
      <c r="AI8" s="12">
        <f t="shared" si="4"/>
        <v>0</v>
      </c>
      <c r="AJ8" s="12">
        <f t="shared" si="4"/>
        <v>0</v>
      </c>
      <c r="AK8" s="12">
        <f t="shared" si="4"/>
        <v>0</v>
      </c>
      <c r="AL8" s="12">
        <f t="shared" si="5"/>
        <v>0</v>
      </c>
      <c r="AM8" s="12">
        <f t="shared" si="5"/>
        <v>0</v>
      </c>
    </row>
    <row r="9" spans="1:39" x14ac:dyDescent="0.25">
      <c r="A9" s="5">
        <v>129</v>
      </c>
      <c r="B9" s="6">
        <v>12.8</v>
      </c>
      <c r="C9" s="6">
        <v>11.6</v>
      </c>
      <c r="D9" s="6">
        <v>12.6</v>
      </c>
      <c r="E9" s="6">
        <v>11.4</v>
      </c>
      <c r="F9" s="6">
        <v>3.46</v>
      </c>
      <c r="G9" s="6">
        <v>2.4</v>
      </c>
      <c r="H9" s="6">
        <v>3.46</v>
      </c>
      <c r="I9" s="6">
        <v>2.4</v>
      </c>
      <c r="J9" s="6">
        <v>3.46</v>
      </c>
      <c r="K9" s="6">
        <v>2.4</v>
      </c>
      <c r="L9" s="7">
        <v>90</v>
      </c>
      <c r="M9" s="7">
        <v>47</v>
      </c>
      <c r="N9" s="7">
        <v>1</v>
      </c>
      <c r="O9" s="6">
        <v>37.9</v>
      </c>
      <c r="P9" s="6">
        <v>0.1</v>
      </c>
      <c r="Q9" s="6">
        <v>0.1</v>
      </c>
      <c r="R9" s="8">
        <f t="shared" si="0"/>
        <v>36.9</v>
      </c>
      <c r="S9" s="9">
        <f t="shared" si="1"/>
        <v>0</v>
      </c>
      <c r="T9" s="6">
        <v>0.1</v>
      </c>
      <c r="U9" s="6">
        <v>0.9</v>
      </c>
      <c r="V9" s="10">
        <v>1000</v>
      </c>
      <c r="W9" s="11">
        <f t="shared" si="2"/>
        <v>0.1</v>
      </c>
      <c r="Y9" t="s">
        <v>36</v>
      </c>
      <c r="Z9" s="5">
        <v>90</v>
      </c>
      <c r="AA9" s="5">
        <v>1</v>
      </c>
      <c r="AB9" s="5">
        <v>37.9</v>
      </c>
      <c r="AC9" s="5">
        <v>0.1</v>
      </c>
      <c r="AD9" s="5">
        <v>0.1</v>
      </c>
      <c r="AE9">
        <v>1000</v>
      </c>
      <c r="AF9" s="11">
        <v>0.1</v>
      </c>
      <c r="AG9" s="12">
        <f t="shared" si="3"/>
        <v>0</v>
      </c>
      <c r="AH9" s="12">
        <f t="shared" si="4"/>
        <v>0</v>
      </c>
      <c r="AI9" s="12">
        <f t="shared" si="4"/>
        <v>0</v>
      </c>
      <c r="AJ9" s="12">
        <f t="shared" si="4"/>
        <v>0</v>
      </c>
      <c r="AK9" s="12">
        <f t="shared" si="4"/>
        <v>0</v>
      </c>
      <c r="AL9" s="12">
        <f t="shared" si="5"/>
        <v>0</v>
      </c>
      <c r="AM9" s="12">
        <f t="shared" si="5"/>
        <v>0</v>
      </c>
    </row>
    <row r="10" spans="1:39" x14ac:dyDescent="0.25">
      <c r="A10" s="5">
        <v>130</v>
      </c>
      <c r="B10" s="6">
        <v>12.8</v>
      </c>
      <c r="C10" s="6">
        <v>11.6</v>
      </c>
      <c r="D10" s="6">
        <v>12.6</v>
      </c>
      <c r="E10" s="6">
        <v>11.4</v>
      </c>
      <c r="F10" s="6">
        <v>3.46</v>
      </c>
      <c r="G10" s="6">
        <v>2.4</v>
      </c>
      <c r="H10" s="6">
        <v>3.46</v>
      </c>
      <c r="I10" s="6">
        <v>2.4</v>
      </c>
      <c r="J10" s="6">
        <v>3.46</v>
      </c>
      <c r="K10" s="6">
        <v>2.4</v>
      </c>
      <c r="L10" s="7">
        <v>90</v>
      </c>
      <c r="M10" s="7">
        <v>47</v>
      </c>
      <c r="N10" s="7">
        <v>1</v>
      </c>
      <c r="O10" s="6">
        <v>37.9</v>
      </c>
      <c r="P10" s="6">
        <v>0.1</v>
      </c>
      <c r="Q10" s="6">
        <v>0.1</v>
      </c>
      <c r="R10" s="8">
        <f t="shared" si="0"/>
        <v>36.9</v>
      </c>
      <c r="S10" s="9">
        <f t="shared" si="1"/>
        <v>0</v>
      </c>
      <c r="T10" s="6">
        <v>0.5</v>
      </c>
      <c r="U10" s="6">
        <v>0.5</v>
      </c>
      <c r="V10" s="10">
        <v>1000</v>
      </c>
      <c r="W10" s="11">
        <f t="shared" si="2"/>
        <v>0.5</v>
      </c>
      <c r="Y10" t="s">
        <v>37</v>
      </c>
      <c r="Z10" s="5">
        <v>90</v>
      </c>
      <c r="AA10" s="5">
        <v>1</v>
      </c>
      <c r="AB10" s="5">
        <v>37.9</v>
      </c>
      <c r="AC10" s="5">
        <v>0.1</v>
      </c>
      <c r="AD10" s="5">
        <v>0.1</v>
      </c>
      <c r="AE10">
        <v>1000</v>
      </c>
      <c r="AF10" s="11">
        <v>0.5</v>
      </c>
      <c r="AG10" s="12">
        <f t="shared" si="3"/>
        <v>0</v>
      </c>
      <c r="AH10" s="12">
        <f t="shared" si="4"/>
        <v>0</v>
      </c>
      <c r="AI10" s="12">
        <f t="shared" si="4"/>
        <v>0</v>
      </c>
      <c r="AJ10" s="12">
        <f t="shared" si="4"/>
        <v>0</v>
      </c>
      <c r="AK10" s="12">
        <f t="shared" si="4"/>
        <v>0</v>
      </c>
      <c r="AL10" s="12">
        <f t="shared" si="5"/>
        <v>0</v>
      </c>
      <c r="AM10" s="12">
        <f t="shared" si="5"/>
        <v>0</v>
      </c>
    </row>
    <row r="11" spans="1:39" x14ac:dyDescent="0.25">
      <c r="A11" s="5">
        <v>131</v>
      </c>
      <c r="B11" s="6">
        <v>12.8</v>
      </c>
      <c r="C11" s="6">
        <v>11.6</v>
      </c>
      <c r="D11" s="6">
        <v>12.6</v>
      </c>
      <c r="E11" s="6">
        <v>11.4</v>
      </c>
      <c r="F11" s="6">
        <v>3.46</v>
      </c>
      <c r="G11" s="6">
        <v>2.4</v>
      </c>
      <c r="H11" s="6">
        <v>3.46</v>
      </c>
      <c r="I11" s="6">
        <v>2.4</v>
      </c>
      <c r="J11" s="6">
        <v>3.46</v>
      </c>
      <c r="K11" s="6">
        <v>2.4</v>
      </c>
      <c r="L11" s="7">
        <v>90</v>
      </c>
      <c r="M11" s="7">
        <v>47</v>
      </c>
      <c r="N11" s="7">
        <v>1</v>
      </c>
      <c r="O11" s="6">
        <v>37.9</v>
      </c>
      <c r="P11" s="6">
        <v>0.1</v>
      </c>
      <c r="Q11" s="6">
        <v>0.1</v>
      </c>
      <c r="R11" s="8">
        <f t="shared" si="0"/>
        <v>36.9</v>
      </c>
      <c r="S11" s="9">
        <f t="shared" si="1"/>
        <v>0</v>
      </c>
      <c r="T11" s="6">
        <v>0.9</v>
      </c>
      <c r="U11" s="6">
        <v>0.1</v>
      </c>
      <c r="V11" s="10">
        <v>1000</v>
      </c>
      <c r="W11" s="11">
        <f t="shared" si="2"/>
        <v>0.9</v>
      </c>
      <c r="Y11" t="s">
        <v>38</v>
      </c>
      <c r="Z11" s="5">
        <v>90</v>
      </c>
      <c r="AA11" s="5">
        <v>1</v>
      </c>
      <c r="AB11" s="5">
        <v>37.9</v>
      </c>
      <c r="AC11" s="5">
        <v>0.1</v>
      </c>
      <c r="AD11" s="5">
        <v>0.1</v>
      </c>
      <c r="AE11">
        <v>1000</v>
      </c>
      <c r="AF11" s="11">
        <v>0.9</v>
      </c>
      <c r="AG11" s="12">
        <f t="shared" si="3"/>
        <v>0</v>
      </c>
      <c r="AH11" s="12">
        <f t="shared" si="4"/>
        <v>0</v>
      </c>
      <c r="AI11" s="12">
        <f t="shared" si="4"/>
        <v>0</v>
      </c>
      <c r="AJ11" s="12">
        <f t="shared" si="4"/>
        <v>0</v>
      </c>
      <c r="AK11" s="12">
        <f t="shared" si="4"/>
        <v>0</v>
      </c>
      <c r="AL11" s="12">
        <f t="shared" si="5"/>
        <v>0</v>
      </c>
      <c r="AM11" s="12">
        <f t="shared" si="5"/>
        <v>0</v>
      </c>
    </row>
    <row r="12" spans="1:39" x14ac:dyDescent="0.25">
      <c r="A12" s="5">
        <v>132</v>
      </c>
      <c r="B12" s="6">
        <v>12.8</v>
      </c>
      <c r="C12" s="6">
        <v>11.6</v>
      </c>
      <c r="D12" s="6">
        <v>12.6</v>
      </c>
      <c r="E12" s="6">
        <v>11.4</v>
      </c>
      <c r="F12" s="6">
        <v>3.46</v>
      </c>
      <c r="G12" s="6">
        <v>2.4</v>
      </c>
      <c r="H12" s="6">
        <v>3.46</v>
      </c>
      <c r="I12" s="6">
        <v>2.4</v>
      </c>
      <c r="J12" s="6">
        <v>3.46</v>
      </c>
      <c r="K12" s="6">
        <v>2.4</v>
      </c>
      <c r="L12" s="7">
        <v>90</v>
      </c>
      <c r="M12" s="7">
        <v>47</v>
      </c>
      <c r="N12" s="7">
        <v>1</v>
      </c>
      <c r="O12" s="6">
        <v>37.9</v>
      </c>
      <c r="P12" s="6">
        <v>0.1</v>
      </c>
      <c r="Q12" s="6">
        <v>0.1</v>
      </c>
      <c r="R12" s="8">
        <f t="shared" si="0"/>
        <v>36.9</v>
      </c>
      <c r="S12" s="9">
        <f t="shared" si="1"/>
        <v>0</v>
      </c>
      <c r="T12" s="6">
        <v>0.02</v>
      </c>
      <c r="U12" s="6">
        <v>0.18</v>
      </c>
      <c r="V12" s="10">
        <v>5000</v>
      </c>
      <c r="W12" s="11">
        <f t="shared" si="2"/>
        <v>0.1</v>
      </c>
      <c r="Y12" t="s">
        <v>39</v>
      </c>
      <c r="Z12" s="5">
        <v>90</v>
      </c>
      <c r="AA12" s="5">
        <v>1</v>
      </c>
      <c r="AB12" s="5">
        <v>37.9</v>
      </c>
      <c r="AC12" s="5">
        <v>0.1</v>
      </c>
      <c r="AD12" s="5">
        <v>0.1</v>
      </c>
      <c r="AE12">
        <v>5000</v>
      </c>
      <c r="AF12" s="11">
        <v>0.1</v>
      </c>
      <c r="AG12" s="12">
        <f t="shared" si="3"/>
        <v>0</v>
      </c>
      <c r="AH12" s="12">
        <f t="shared" si="4"/>
        <v>0</v>
      </c>
      <c r="AI12" s="12">
        <f t="shared" si="4"/>
        <v>0</v>
      </c>
      <c r="AJ12" s="12">
        <f t="shared" si="4"/>
        <v>0</v>
      </c>
      <c r="AK12" s="12">
        <f t="shared" si="4"/>
        <v>0</v>
      </c>
      <c r="AL12" s="12">
        <f t="shared" si="5"/>
        <v>0</v>
      </c>
      <c r="AM12" s="12">
        <f t="shared" si="5"/>
        <v>0</v>
      </c>
    </row>
    <row r="13" spans="1:39" x14ac:dyDescent="0.25">
      <c r="A13" s="5">
        <v>133</v>
      </c>
      <c r="B13" s="6">
        <v>12.8</v>
      </c>
      <c r="C13" s="6">
        <v>11.6</v>
      </c>
      <c r="D13" s="6">
        <v>12.6</v>
      </c>
      <c r="E13" s="6">
        <v>11.4</v>
      </c>
      <c r="F13" s="6">
        <v>3.46</v>
      </c>
      <c r="G13" s="6">
        <v>2.4</v>
      </c>
      <c r="H13" s="6">
        <v>3.46</v>
      </c>
      <c r="I13" s="6">
        <v>2.4</v>
      </c>
      <c r="J13" s="6">
        <v>3.46</v>
      </c>
      <c r="K13" s="6">
        <v>2.4</v>
      </c>
      <c r="L13" s="7">
        <v>90</v>
      </c>
      <c r="M13" s="7">
        <v>47</v>
      </c>
      <c r="N13" s="7">
        <v>1</v>
      </c>
      <c r="O13" s="6">
        <v>37.9</v>
      </c>
      <c r="P13" s="6">
        <v>0.1</v>
      </c>
      <c r="Q13" s="6">
        <v>0.1</v>
      </c>
      <c r="R13" s="8">
        <f t="shared" si="0"/>
        <v>36.9</v>
      </c>
      <c r="S13" s="9">
        <f t="shared" si="1"/>
        <v>0</v>
      </c>
      <c r="T13" s="6">
        <v>0.1</v>
      </c>
      <c r="U13" s="6">
        <v>0.1</v>
      </c>
      <c r="V13" s="10">
        <v>5000</v>
      </c>
      <c r="W13" s="11">
        <f t="shared" si="2"/>
        <v>0.5</v>
      </c>
      <c r="Y13" t="s">
        <v>40</v>
      </c>
      <c r="Z13" s="5">
        <v>90</v>
      </c>
      <c r="AA13" s="5">
        <v>1</v>
      </c>
      <c r="AB13" s="5">
        <v>37.9</v>
      </c>
      <c r="AC13" s="5">
        <v>0.1</v>
      </c>
      <c r="AD13" s="5">
        <v>0.1</v>
      </c>
      <c r="AE13">
        <v>5000</v>
      </c>
      <c r="AF13" s="11">
        <v>0.5</v>
      </c>
      <c r="AG13" s="12">
        <f t="shared" si="3"/>
        <v>0</v>
      </c>
      <c r="AH13" s="12">
        <f t="shared" si="4"/>
        <v>0</v>
      </c>
      <c r="AI13" s="12">
        <f t="shared" si="4"/>
        <v>0</v>
      </c>
      <c r="AJ13" s="12">
        <f t="shared" si="4"/>
        <v>0</v>
      </c>
      <c r="AK13" s="12">
        <f t="shared" si="4"/>
        <v>0</v>
      </c>
      <c r="AL13" s="12">
        <f t="shared" si="5"/>
        <v>0</v>
      </c>
      <c r="AM13" s="12">
        <f t="shared" si="5"/>
        <v>0</v>
      </c>
    </row>
    <row r="14" spans="1:39" x14ac:dyDescent="0.25">
      <c r="A14" s="5">
        <v>134</v>
      </c>
      <c r="B14" s="6">
        <v>12.8</v>
      </c>
      <c r="C14" s="6">
        <v>11.6</v>
      </c>
      <c r="D14" s="6">
        <v>12.6</v>
      </c>
      <c r="E14" s="6">
        <v>11.4</v>
      </c>
      <c r="F14" s="6">
        <v>3.46</v>
      </c>
      <c r="G14" s="6">
        <v>2.4</v>
      </c>
      <c r="H14" s="6">
        <v>3.46</v>
      </c>
      <c r="I14" s="6">
        <v>2.4</v>
      </c>
      <c r="J14" s="6">
        <v>3.46</v>
      </c>
      <c r="K14" s="6">
        <v>2.4</v>
      </c>
      <c r="L14" s="7">
        <v>90</v>
      </c>
      <c r="M14" s="7">
        <v>47</v>
      </c>
      <c r="N14" s="7">
        <v>1</v>
      </c>
      <c r="O14" s="6">
        <v>37.9</v>
      </c>
      <c r="P14" s="6">
        <v>0.1</v>
      </c>
      <c r="Q14" s="6">
        <v>0.1</v>
      </c>
      <c r="R14" s="8">
        <f t="shared" si="0"/>
        <v>36.9</v>
      </c>
      <c r="S14" s="9">
        <f t="shared" si="1"/>
        <v>0</v>
      </c>
      <c r="T14" s="6">
        <v>0.18</v>
      </c>
      <c r="U14" s="6">
        <v>0.02</v>
      </c>
      <c r="V14" s="10">
        <v>5000</v>
      </c>
      <c r="W14" s="11">
        <f t="shared" si="2"/>
        <v>0.9</v>
      </c>
      <c r="Y14" t="s">
        <v>41</v>
      </c>
      <c r="Z14" s="5">
        <v>90</v>
      </c>
      <c r="AA14" s="5">
        <v>1</v>
      </c>
      <c r="AB14" s="5">
        <v>37.9</v>
      </c>
      <c r="AC14" s="5">
        <v>0.1</v>
      </c>
      <c r="AD14" s="5">
        <v>0.1</v>
      </c>
      <c r="AE14">
        <v>5000</v>
      </c>
      <c r="AF14" s="11">
        <v>0.9</v>
      </c>
      <c r="AG14" s="12">
        <f t="shared" si="3"/>
        <v>0</v>
      </c>
      <c r="AH14" s="12">
        <f t="shared" si="4"/>
        <v>0</v>
      </c>
      <c r="AI14" s="12">
        <f t="shared" si="4"/>
        <v>0</v>
      </c>
      <c r="AJ14" s="12">
        <f t="shared" si="4"/>
        <v>0</v>
      </c>
      <c r="AK14" s="12">
        <f t="shared" si="4"/>
        <v>0</v>
      </c>
      <c r="AL14" s="12">
        <f t="shared" si="5"/>
        <v>0</v>
      </c>
      <c r="AM14" s="12">
        <f t="shared" si="5"/>
        <v>0</v>
      </c>
    </row>
    <row r="15" spans="1:39" ht="27.75" x14ac:dyDescent="0.4">
      <c r="A15" s="5"/>
      <c r="B15" s="13">
        <f>SUM(B3:B14)/12/B14</f>
        <v>0.99999999999999989</v>
      </c>
      <c r="C15" s="13">
        <f t="shared" ref="C15:L15" si="6">SUM(C3:C14)/12/C14</f>
        <v>0.99999999999999967</v>
      </c>
      <c r="D15" s="13">
        <f t="shared" si="6"/>
        <v>0.99999999999999967</v>
      </c>
      <c r="E15" s="13">
        <f t="shared" si="6"/>
        <v>1.0000000000000002</v>
      </c>
      <c r="F15" s="13">
        <f t="shared" si="6"/>
        <v>1.0000000000000002</v>
      </c>
      <c r="G15" s="13">
        <f t="shared" si="6"/>
        <v>0.99999999999999978</v>
      </c>
      <c r="H15" s="13">
        <f t="shared" si="6"/>
        <v>1.0000000000000002</v>
      </c>
      <c r="I15" s="13">
        <f t="shared" si="6"/>
        <v>0.99999999999999978</v>
      </c>
      <c r="J15" s="13">
        <f t="shared" si="6"/>
        <v>1.0000000000000002</v>
      </c>
      <c r="K15" s="13">
        <f t="shared" si="6"/>
        <v>0.99999999999999978</v>
      </c>
      <c r="L15" s="13">
        <f t="shared" si="6"/>
        <v>1</v>
      </c>
      <c r="M15" s="6"/>
      <c r="N15" s="6"/>
      <c r="O15" s="6"/>
      <c r="P15" s="6"/>
      <c r="Q15" s="6"/>
      <c r="R15" s="14">
        <f t="shared" ref="R15:S15" si="7">SUM(R3:R14)/12/R14</f>
        <v>0.99999999999999978</v>
      </c>
      <c r="S15" s="14" t="e">
        <f t="shared" si="7"/>
        <v>#DIV/0!</v>
      </c>
      <c r="T15" s="6"/>
      <c r="U15" s="6"/>
      <c r="V15" s="10"/>
      <c r="W15" s="11"/>
      <c r="Z15" s="5"/>
      <c r="AA15" s="5"/>
      <c r="AB15" s="5"/>
      <c r="AC15" s="5"/>
      <c r="AD15" s="5"/>
      <c r="AF15" s="11"/>
      <c r="AG15" s="5"/>
      <c r="AH15" s="5"/>
      <c r="AI15" s="5"/>
      <c r="AJ15" s="5"/>
      <c r="AK15" s="5"/>
      <c r="AL15" s="5"/>
      <c r="AM15" s="5"/>
    </row>
    <row r="16" spans="1:39" x14ac:dyDescent="0.25">
      <c r="A16" s="5">
        <v>137</v>
      </c>
      <c r="B16" s="6">
        <v>12.8</v>
      </c>
      <c r="C16" s="6">
        <v>11.6</v>
      </c>
      <c r="D16" s="6">
        <v>12.6</v>
      </c>
      <c r="E16" s="6">
        <v>11.4</v>
      </c>
      <c r="F16" s="6">
        <v>3.46</v>
      </c>
      <c r="G16" s="6">
        <v>2.4</v>
      </c>
      <c r="H16" s="6">
        <v>3.46</v>
      </c>
      <c r="I16" s="6">
        <v>2.4</v>
      </c>
      <c r="J16" s="6">
        <v>3.46</v>
      </c>
      <c r="K16" s="6">
        <v>2.4</v>
      </c>
      <c r="L16" s="7">
        <v>100</v>
      </c>
      <c r="M16" s="7">
        <v>60</v>
      </c>
      <c r="N16" s="7">
        <v>1</v>
      </c>
      <c r="O16" s="7">
        <v>42</v>
      </c>
      <c r="P16" s="6">
        <v>0.1</v>
      </c>
      <c r="Q16" s="6">
        <v>0.1</v>
      </c>
      <c r="R16" s="8">
        <f t="shared" si="0"/>
        <v>41</v>
      </c>
      <c r="S16" s="9">
        <f t="shared" si="1"/>
        <v>0</v>
      </c>
      <c r="T16" s="7">
        <v>2</v>
      </c>
      <c r="U16" s="7">
        <v>18</v>
      </c>
      <c r="V16" s="10">
        <v>50</v>
      </c>
      <c r="W16" s="11">
        <f t="shared" si="2"/>
        <v>0.1</v>
      </c>
      <c r="Y16" t="s">
        <v>42</v>
      </c>
      <c r="Z16" s="5">
        <v>100</v>
      </c>
      <c r="AA16" s="5">
        <v>1</v>
      </c>
      <c r="AB16" s="5">
        <v>42</v>
      </c>
      <c r="AC16" s="5">
        <v>0.1</v>
      </c>
      <c r="AD16" s="5">
        <v>0.1</v>
      </c>
      <c r="AE16" s="5">
        <v>50</v>
      </c>
      <c r="AF16" s="11">
        <v>0.1</v>
      </c>
      <c r="AG16" s="12">
        <f t="shared" si="3"/>
        <v>0</v>
      </c>
      <c r="AH16" s="12">
        <f t="shared" si="4"/>
        <v>0</v>
      </c>
      <c r="AI16" s="12">
        <f t="shared" si="4"/>
        <v>0</v>
      </c>
      <c r="AJ16" s="12">
        <f t="shared" si="4"/>
        <v>0</v>
      </c>
      <c r="AK16" s="12">
        <f t="shared" si="4"/>
        <v>0</v>
      </c>
      <c r="AL16" s="12">
        <f t="shared" si="5"/>
        <v>0</v>
      </c>
      <c r="AM16" s="12">
        <f t="shared" si="5"/>
        <v>0</v>
      </c>
    </row>
    <row r="17" spans="1:39" x14ac:dyDescent="0.25">
      <c r="A17" s="5">
        <v>138</v>
      </c>
      <c r="B17" s="6">
        <v>12.8</v>
      </c>
      <c r="C17" s="6">
        <v>11.6</v>
      </c>
      <c r="D17" s="6">
        <v>12.6</v>
      </c>
      <c r="E17" s="6">
        <v>11.4</v>
      </c>
      <c r="F17" s="6">
        <v>3.46</v>
      </c>
      <c r="G17" s="6">
        <v>2.4</v>
      </c>
      <c r="H17" s="6">
        <v>3.46</v>
      </c>
      <c r="I17" s="6">
        <v>2.4</v>
      </c>
      <c r="J17" s="6">
        <v>3.46</v>
      </c>
      <c r="K17" s="6">
        <v>2.4</v>
      </c>
      <c r="L17" s="7">
        <v>100</v>
      </c>
      <c r="M17" s="7">
        <v>60</v>
      </c>
      <c r="N17" s="7">
        <v>1</v>
      </c>
      <c r="O17" s="7">
        <v>42</v>
      </c>
      <c r="P17" s="6">
        <v>0.1</v>
      </c>
      <c r="Q17" s="6">
        <v>0.1</v>
      </c>
      <c r="R17" s="8">
        <f t="shared" si="0"/>
        <v>41</v>
      </c>
      <c r="S17" s="9">
        <f t="shared" si="1"/>
        <v>0</v>
      </c>
      <c r="T17" s="7">
        <v>10</v>
      </c>
      <c r="U17" s="7">
        <v>10</v>
      </c>
      <c r="V17" s="10">
        <v>50</v>
      </c>
      <c r="W17" s="11">
        <f t="shared" si="2"/>
        <v>0.5</v>
      </c>
      <c r="Y17" t="s">
        <v>43</v>
      </c>
      <c r="Z17" s="5">
        <v>100</v>
      </c>
      <c r="AA17" s="5">
        <v>1</v>
      </c>
      <c r="AB17" s="5">
        <v>42</v>
      </c>
      <c r="AC17" s="5">
        <v>0.1</v>
      </c>
      <c r="AD17" s="5">
        <v>0.1</v>
      </c>
      <c r="AE17" s="5">
        <v>50</v>
      </c>
      <c r="AF17" s="11">
        <v>0.5</v>
      </c>
      <c r="AG17" s="12">
        <f t="shared" si="3"/>
        <v>0</v>
      </c>
      <c r="AH17" s="12">
        <f t="shared" si="4"/>
        <v>0</v>
      </c>
      <c r="AI17" s="12">
        <f t="shared" si="4"/>
        <v>0</v>
      </c>
      <c r="AJ17" s="12">
        <f t="shared" si="4"/>
        <v>0</v>
      </c>
      <c r="AK17" s="12">
        <f t="shared" si="4"/>
        <v>0</v>
      </c>
      <c r="AL17" s="12">
        <f t="shared" si="5"/>
        <v>0</v>
      </c>
      <c r="AM17" s="12">
        <f t="shared" si="5"/>
        <v>0</v>
      </c>
    </row>
    <row r="18" spans="1:39" x14ac:dyDescent="0.25">
      <c r="A18" s="5">
        <v>139</v>
      </c>
      <c r="B18" s="6">
        <v>12.8</v>
      </c>
      <c r="C18" s="6">
        <v>11.6</v>
      </c>
      <c r="D18" s="6">
        <v>12.6</v>
      </c>
      <c r="E18" s="6">
        <v>11.4</v>
      </c>
      <c r="F18" s="6">
        <v>3.46</v>
      </c>
      <c r="G18" s="6">
        <v>2.4</v>
      </c>
      <c r="H18" s="6">
        <v>3.46</v>
      </c>
      <c r="I18" s="6">
        <v>2.4</v>
      </c>
      <c r="J18" s="6">
        <v>3.46</v>
      </c>
      <c r="K18" s="6">
        <v>2.4</v>
      </c>
      <c r="L18" s="7">
        <v>100</v>
      </c>
      <c r="M18" s="7">
        <v>60</v>
      </c>
      <c r="N18" s="7">
        <v>1</v>
      </c>
      <c r="O18" s="7">
        <v>42</v>
      </c>
      <c r="P18" s="6">
        <v>0.1</v>
      </c>
      <c r="Q18" s="6">
        <v>0.1</v>
      </c>
      <c r="R18" s="8">
        <f t="shared" si="0"/>
        <v>41</v>
      </c>
      <c r="S18" s="9">
        <f t="shared" si="1"/>
        <v>0</v>
      </c>
      <c r="T18" s="7">
        <v>18</v>
      </c>
      <c r="U18" s="7">
        <v>2</v>
      </c>
      <c r="V18" s="10">
        <v>50</v>
      </c>
      <c r="W18" s="11">
        <f t="shared" si="2"/>
        <v>0.9</v>
      </c>
      <c r="Y18" t="s">
        <v>44</v>
      </c>
      <c r="Z18" s="5">
        <v>100</v>
      </c>
      <c r="AA18" s="5">
        <v>1</v>
      </c>
      <c r="AB18" s="5">
        <v>42</v>
      </c>
      <c r="AC18" s="5">
        <v>0.1</v>
      </c>
      <c r="AD18" s="5">
        <v>0.1</v>
      </c>
      <c r="AE18" s="5">
        <v>50</v>
      </c>
      <c r="AF18" s="11">
        <v>0.9</v>
      </c>
      <c r="AG18" s="12">
        <f t="shared" si="3"/>
        <v>0</v>
      </c>
      <c r="AH18" s="12">
        <f t="shared" si="4"/>
        <v>0</v>
      </c>
      <c r="AI18" s="12">
        <f t="shared" si="4"/>
        <v>0</v>
      </c>
      <c r="AJ18" s="12">
        <f t="shared" si="4"/>
        <v>0</v>
      </c>
      <c r="AK18" s="12">
        <f t="shared" si="4"/>
        <v>0</v>
      </c>
      <c r="AL18" s="12">
        <f t="shared" si="5"/>
        <v>0</v>
      </c>
      <c r="AM18" s="12">
        <f t="shared" si="5"/>
        <v>0</v>
      </c>
    </row>
    <row r="19" spans="1:39" x14ac:dyDescent="0.25">
      <c r="A19" s="5">
        <v>140</v>
      </c>
      <c r="B19" s="6">
        <v>12.8</v>
      </c>
      <c r="C19" s="6">
        <v>11.6</v>
      </c>
      <c r="D19" s="6">
        <v>12.6</v>
      </c>
      <c r="E19" s="6">
        <v>11.4</v>
      </c>
      <c r="F19" s="6">
        <v>3.46</v>
      </c>
      <c r="G19" s="6">
        <v>2.4</v>
      </c>
      <c r="H19" s="6">
        <v>3.46</v>
      </c>
      <c r="I19" s="6">
        <v>2.4</v>
      </c>
      <c r="J19" s="6">
        <v>3.46</v>
      </c>
      <c r="K19" s="6">
        <v>2.4</v>
      </c>
      <c r="L19" s="7">
        <v>100</v>
      </c>
      <c r="M19" s="7">
        <v>60</v>
      </c>
      <c r="N19" s="7">
        <v>1</v>
      </c>
      <c r="O19" s="7">
        <v>42</v>
      </c>
      <c r="P19" s="6">
        <v>0.1</v>
      </c>
      <c r="Q19" s="6">
        <v>0.1</v>
      </c>
      <c r="R19" s="8">
        <f t="shared" si="0"/>
        <v>41</v>
      </c>
      <c r="S19" s="9">
        <f t="shared" si="1"/>
        <v>0</v>
      </c>
      <c r="T19" s="6">
        <v>0.5</v>
      </c>
      <c r="U19" s="6">
        <v>4.5</v>
      </c>
      <c r="V19" s="10">
        <v>200</v>
      </c>
      <c r="W19" s="11">
        <f t="shared" si="2"/>
        <v>0.1</v>
      </c>
      <c r="Y19" t="s">
        <v>45</v>
      </c>
      <c r="Z19" s="5">
        <v>100</v>
      </c>
      <c r="AA19" s="5">
        <v>1</v>
      </c>
      <c r="AB19" s="5">
        <v>42</v>
      </c>
      <c r="AC19" s="5">
        <v>0.1</v>
      </c>
      <c r="AD19" s="5">
        <v>0.1</v>
      </c>
      <c r="AE19" s="5">
        <v>200</v>
      </c>
      <c r="AF19" s="11">
        <v>0.1</v>
      </c>
      <c r="AG19" s="12">
        <f t="shared" si="3"/>
        <v>0</v>
      </c>
      <c r="AH19" s="12">
        <f t="shared" si="4"/>
        <v>0</v>
      </c>
      <c r="AI19" s="12">
        <f t="shared" si="4"/>
        <v>0</v>
      </c>
      <c r="AJ19" s="12">
        <f t="shared" si="4"/>
        <v>0</v>
      </c>
      <c r="AK19" s="12">
        <f t="shared" si="4"/>
        <v>0</v>
      </c>
      <c r="AL19" s="12">
        <f t="shared" si="5"/>
        <v>0</v>
      </c>
      <c r="AM19" s="12">
        <f t="shared" si="5"/>
        <v>0</v>
      </c>
    </row>
    <row r="20" spans="1:39" x14ac:dyDescent="0.25">
      <c r="A20" s="5">
        <v>141</v>
      </c>
      <c r="B20" s="6">
        <v>12.8</v>
      </c>
      <c r="C20" s="6">
        <v>11.6</v>
      </c>
      <c r="D20" s="6">
        <v>12.6</v>
      </c>
      <c r="E20" s="6">
        <v>11.4</v>
      </c>
      <c r="F20" s="6">
        <v>3.46</v>
      </c>
      <c r="G20" s="6">
        <v>2.4</v>
      </c>
      <c r="H20" s="6">
        <v>3.46</v>
      </c>
      <c r="I20" s="6">
        <v>2.4</v>
      </c>
      <c r="J20" s="6">
        <v>3.46</v>
      </c>
      <c r="K20" s="6">
        <v>2.4</v>
      </c>
      <c r="L20" s="7">
        <v>100</v>
      </c>
      <c r="M20" s="7">
        <v>60</v>
      </c>
      <c r="N20" s="7">
        <v>1</v>
      </c>
      <c r="O20" s="7">
        <v>42</v>
      </c>
      <c r="P20" s="6">
        <v>0.1</v>
      </c>
      <c r="Q20" s="6">
        <v>0.1</v>
      </c>
      <c r="R20" s="8">
        <f t="shared" si="0"/>
        <v>41</v>
      </c>
      <c r="S20" s="9">
        <f t="shared" si="1"/>
        <v>0</v>
      </c>
      <c r="T20" s="6">
        <v>2.5</v>
      </c>
      <c r="U20" s="6">
        <v>2.5</v>
      </c>
      <c r="V20" s="10">
        <v>200</v>
      </c>
      <c r="W20" s="11">
        <f t="shared" si="2"/>
        <v>0.5</v>
      </c>
      <c r="Y20" t="s">
        <v>46</v>
      </c>
      <c r="Z20" s="5">
        <v>100</v>
      </c>
      <c r="AA20" s="5">
        <v>1</v>
      </c>
      <c r="AB20" s="5">
        <v>42</v>
      </c>
      <c r="AC20" s="5">
        <v>0.1</v>
      </c>
      <c r="AD20" s="5">
        <v>0.1</v>
      </c>
      <c r="AE20" s="5">
        <v>200</v>
      </c>
      <c r="AF20" s="11">
        <v>0.5</v>
      </c>
      <c r="AG20" s="12">
        <f t="shared" si="3"/>
        <v>0</v>
      </c>
      <c r="AH20" s="12">
        <f t="shared" si="4"/>
        <v>0</v>
      </c>
      <c r="AI20" s="12">
        <f t="shared" si="4"/>
        <v>0</v>
      </c>
      <c r="AJ20" s="12">
        <f t="shared" si="4"/>
        <v>0</v>
      </c>
      <c r="AK20" s="12">
        <f t="shared" si="4"/>
        <v>0</v>
      </c>
      <c r="AL20" s="12">
        <f t="shared" si="5"/>
        <v>0</v>
      </c>
      <c r="AM20" s="12">
        <f t="shared" si="5"/>
        <v>0</v>
      </c>
    </row>
    <row r="21" spans="1:39" x14ac:dyDescent="0.25">
      <c r="A21" s="5">
        <v>142</v>
      </c>
      <c r="B21" s="6">
        <v>12.8</v>
      </c>
      <c r="C21" s="6">
        <v>11.6</v>
      </c>
      <c r="D21" s="6">
        <v>12.6</v>
      </c>
      <c r="E21" s="6">
        <v>11.4</v>
      </c>
      <c r="F21" s="6">
        <v>3.46</v>
      </c>
      <c r="G21" s="6">
        <v>2.4</v>
      </c>
      <c r="H21" s="6">
        <v>3.46</v>
      </c>
      <c r="I21" s="6">
        <v>2.4</v>
      </c>
      <c r="J21" s="6">
        <v>3.46</v>
      </c>
      <c r="K21" s="6">
        <v>2.4</v>
      </c>
      <c r="L21" s="7">
        <v>100</v>
      </c>
      <c r="M21" s="7">
        <v>60</v>
      </c>
      <c r="N21" s="7">
        <v>1</v>
      </c>
      <c r="O21" s="7">
        <v>42</v>
      </c>
      <c r="P21" s="6">
        <v>0.1</v>
      </c>
      <c r="Q21" s="6">
        <v>0.1</v>
      </c>
      <c r="R21" s="8">
        <f t="shared" si="0"/>
        <v>41</v>
      </c>
      <c r="S21" s="9">
        <f t="shared" si="1"/>
        <v>0</v>
      </c>
      <c r="T21" s="6">
        <v>4.5</v>
      </c>
      <c r="U21" s="6">
        <v>0.5</v>
      </c>
      <c r="V21" s="10">
        <v>200</v>
      </c>
      <c r="W21" s="11">
        <f t="shared" si="2"/>
        <v>0.9</v>
      </c>
      <c r="Y21" t="s">
        <v>47</v>
      </c>
      <c r="Z21" s="5">
        <v>100</v>
      </c>
      <c r="AA21" s="5">
        <v>1</v>
      </c>
      <c r="AB21" s="5">
        <v>42</v>
      </c>
      <c r="AC21" s="5">
        <v>0.1</v>
      </c>
      <c r="AD21" s="5">
        <v>0.1</v>
      </c>
      <c r="AE21" s="5">
        <v>200</v>
      </c>
      <c r="AF21" s="11">
        <v>0.9</v>
      </c>
      <c r="AG21" s="12">
        <f t="shared" si="3"/>
        <v>0</v>
      </c>
      <c r="AH21" s="12">
        <f t="shared" si="4"/>
        <v>0</v>
      </c>
      <c r="AI21" s="12">
        <f t="shared" si="4"/>
        <v>0</v>
      </c>
      <c r="AJ21" s="12">
        <f t="shared" si="4"/>
        <v>0</v>
      </c>
      <c r="AK21" s="12">
        <f t="shared" si="4"/>
        <v>0</v>
      </c>
      <c r="AL21" s="12">
        <f t="shared" si="5"/>
        <v>0</v>
      </c>
      <c r="AM21" s="12">
        <f t="shared" si="5"/>
        <v>0</v>
      </c>
    </row>
    <row r="22" spans="1:39" x14ac:dyDescent="0.25">
      <c r="A22" s="5">
        <v>143</v>
      </c>
      <c r="B22" s="6">
        <v>12.8</v>
      </c>
      <c r="C22" s="6">
        <v>11.6</v>
      </c>
      <c r="D22" s="6">
        <v>12.6</v>
      </c>
      <c r="E22" s="6">
        <v>11.4</v>
      </c>
      <c r="F22" s="6">
        <v>3.46</v>
      </c>
      <c r="G22" s="6">
        <v>2.4</v>
      </c>
      <c r="H22" s="6">
        <v>3.46</v>
      </c>
      <c r="I22" s="6">
        <v>2.4</v>
      </c>
      <c r="J22" s="6">
        <v>3.46</v>
      </c>
      <c r="K22" s="6">
        <v>2.4</v>
      </c>
      <c r="L22" s="7">
        <v>100</v>
      </c>
      <c r="M22" s="7">
        <v>60</v>
      </c>
      <c r="N22" s="7">
        <v>1</v>
      </c>
      <c r="O22" s="7">
        <v>42</v>
      </c>
      <c r="P22" s="6">
        <v>0.1</v>
      </c>
      <c r="Q22" s="6">
        <v>0.1</v>
      </c>
      <c r="R22" s="8">
        <f t="shared" si="0"/>
        <v>41</v>
      </c>
      <c r="S22" s="9">
        <f t="shared" si="1"/>
        <v>0</v>
      </c>
      <c r="T22" s="6">
        <v>0.1</v>
      </c>
      <c r="U22" s="6">
        <v>0.9</v>
      </c>
      <c r="V22" s="10">
        <v>1000</v>
      </c>
      <c r="W22" s="11">
        <f t="shared" si="2"/>
        <v>0.1</v>
      </c>
      <c r="Y22" t="s">
        <v>48</v>
      </c>
      <c r="Z22" s="5">
        <v>100</v>
      </c>
      <c r="AA22" s="5">
        <v>1</v>
      </c>
      <c r="AB22" s="5">
        <v>42</v>
      </c>
      <c r="AC22" s="5">
        <v>0.1</v>
      </c>
      <c r="AD22" s="5">
        <v>0.1</v>
      </c>
      <c r="AE22">
        <v>1000</v>
      </c>
      <c r="AF22" s="11">
        <v>0.1</v>
      </c>
      <c r="AG22" s="12">
        <f t="shared" si="3"/>
        <v>0</v>
      </c>
      <c r="AH22" s="12">
        <f t="shared" si="4"/>
        <v>0</v>
      </c>
      <c r="AI22" s="12">
        <f t="shared" si="4"/>
        <v>0</v>
      </c>
      <c r="AJ22" s="12">
        <f t="shared" si="4"/>
        <v>0</v>
      </c>
      <c r="AK22" s="12">
        <f t="shared" si="4"/>
        <v>0</v>
      </c>
      <c r="AL22" s="12">
        <f t="shared" si="5"/>
        <v>0</v>
      </c>
      <c r="AM22" s="12">
        <f t="shared" si="5"/>
        <v>0</v>
      </c>
    </row>
    <row r="23" spans="1:39" x14ac:dyDescent="0.25">
      <c r="A23" s="5">
        <v>144</v>
      </c>
      <c r="B23" s="6">
        <v>12.8</v>
      </c>
      <c r="C23" s="6">
        <v>11.6</v>
      </c>
      <c r="D23" s="6">
        <v>12.6</v>
      </c>
      <c r="E23" s="6">
        <v>11.4</v>
      </c>
      <c r="F23" s="6">
        <v>3.46</v>
      </c>
      <c r="G23" s="6">
        <v>2.4</v>
      </c>
      <c r="H23" s="6">
        <v>3.46</v>
      </c>
      <c r="I23" s="6">
        <v>2.4</v>
      </c>
      <c r="J23" s="6">
        <v>3.46</v>
      </c>
      <c r="K23" s="6">
        <v>2.4</v>
      </c>
      <c r="L23" s="7">
        <v>100</v>
      </c>
      <c r="M23" s="7">
        <v>60</v>
      </c>
      <c r="N23" s="7">
        <v>1</v>
      </c>
      <c r="O23" s="7">
        <v>42</v>
      </c>
      <c r="P23" s="6">
        <v>0.1</v>
      </c>
      <c r="Q23" s="6">
        <v>0.1</v>
      </c>
      <c r="R23" s="8">
        <f t="shared" si="0"/>
        <v>41</v>
      </c>
      <c r="S23" s="9">
        <f t="shared" si="1"/>
        <v>0</v>
      </c>
      <c r="T23" s="6">
        <v>0.5</v>
      </c>
      <c r="U23" s="6">
        <v>0.5</v>
      </c>
      <c r="V23" s="10">
        <v>1000</v>
      </c>
      <c r="W23" s="11">
        <f t="shared" si="2"/>
        <v>0.5</v>
      </c>
      <c r="Y23" t="s">
        <v>49</v>
      </c>
      <c r="Z23" s="5">
        <v>100</v>
      </c>
      <c r="AA23" s="5">
        <v>1</v>
      </c>
      <c r="AB23" s="5">
        <v>42</v>
      </c>
      <c r="AC23" s="5">
        <v>0.1</v>
      </c>
      <c r="AD23" s="5">
        <v>0.1</v>
      </c>
      <c r="AE23">
        <v>1000</v>
      </c>
      <c r="AF23" s="11">
        <v>0.5</v>
      </c>
      <c r="AG23" s="12">
        <f t="shared" si="3"/>
        <v>0</v>
      </c>
      <c r="AH23" s="12">
        <f t="shared" si="4"/>
        <v>0</v>
      </c>
      <c r="AI23" s="12">
        <f t="shared" si="4"/>
        <v>0</v>
      </c>
      <c r="AJ23" s="12">
        <f t="shared" si="4"/>
        <v>0</v>
      </c>
      <c r="AK23" s="12">
        <f t="shared" si="4"/>
        <v>0</v>
      </c>
      <c r="AL23" s="12">
        <f t="shared" si="5"/>
        <v>0</v>
      </c>
      <c r="AM23" s="12">
        <f t="shared" si="5"/>
        <v>0</v>
      </c>
    </row>
    <row r="24" spans="1:39" x14ac:dyDescent="0.25">
      <c r="A24" s="5">
        <v>145</v>
      </c>
      <c r="B24" s="6">
        <v>12.8</v>
      </c>
      <c r="C24" s="6">
        <v>11.6</v>
      </c>
      <c r="D24" s="6">
        <v>12.6</v>
      </c>
      <c r="E24" s="6">
        <v>11.4</v>
      </c>
      <c r="F24" s="6">
        <v>3.46</v>
      </c>
      <c r="G24" s="6">
        <v>2.4</v>
      </c>
      <c r="H24" s="6">
        <v>3.46</v>
      </c>
      <c r="I24" s="6">
        <v>2.4</v>
      </c>
      <c r="J24" s="6">
        <v>3.46</v>
      </c>
      <c r="K24" s="6">
        <v>2.4</v>
      </c>
      <c r="L24" s="7">
        <v>100</v>
      </c>
      <c r="M24" s="7">
        <v>60</v>
      </c>
      <c r="N24" s="7">
        <v>1</v>
      </c>
      <c r="O24" s="7">
        <v>42</v>
      </c>
      <c r="P24" s="6">
        <v>0.1</v>
      </c>
      <c r="Q24" s="6">
        <v>0.1</v>
      </c>
      <c r="R24" s="8">
        <f t="shared" si="0"/>
        <v>41</v>
      </c>
      <c r="S24" s="9">
        <f t="shared" si="1"/>
        <v>0</v>
      </c>
      <c r="T24" s="6">
        <v>0.9</v>
      </c>
      <c r="U24" s="6">
        <v>0.1</v>
      </c>
      <c r="V24" s="10">
        <v>1000</v>
      </c>
      <c r="W24" s="11">
        <f t="shared" si="2"/>
        <v>0.9</v>
      </c>
      <c r="Y24" t="s">
        <v>50</v>
      </c>
      <c r="Z24" s="5">
        <v>100</v>
      </c>
      <c r="AA24" s="5">
        <v>1</v>
      </c>
      <c r="AB24" s="5">
        <v>42</v>
      </c>
      <c r="AC24" s="5">
        <v>0.1</v>
      </c>
      <c r="AD24" s="5">
        <v>0.1</v>
      </c>
      <c r="AE24">
        <v>1000</v>
      </c>
      <c r="AF24" s="11">
        <v>0.9</v>
      </c>
      <c r="AG24" s="12">
        <f t="shared" si="3"/>
        <v>0</v>
      </c>
      <c r="AH24" s="12">
        <f t="shared" si="4"/>
        <v>0</v>
      </c>
      <c r="AI24" s="12">
        <f t="shared" si="4"/>
        <v>0</v>
      </c>
      <c r="AJ24" s="12">
        <f t="shared" si="4"/>
        <v>0</v>
      </c>
      <c r="AK24" s="12">
        <f t="shared" si="4"/>
        <v>0</v>
      </c>
      <c r="AL24" s="12">
        <f t="shared" si="5"/>
        <v>0</v>
      </c>
      <c r="AM24" s="12">
        <f t="shared" si="5"/>
        <v>0</v>
      </c>
    </row>
    <row r="25" spans="1:39" x14ac:dyDescent="0.25">
      <c r="A25" s="5">
        <v>146</v>
      </c>
      <c r="B25" s="6">
        <v>12.8</v>
      </c>
      <c r="C25" s="6">
        <v>11.6</v>
      </c>
      <c r="D25" s="6">
        <v>12.6</v>
      </c>
      <c r="E25" s="6">
        <v>11.4</v>
      </c>
      <c r="F25" s="6">
        <v>3.46</v>
      </c>
      <c r="G25" s="6">
        <v>2.4</v>
      </c>
      <c r="H25" s="6">
        <v>3.46</v>
      </c>
      <c r="I25" s="6">
        <v>2.4</v>
      </c>
      <c r="J25" s="6">
        <v>3.46</v>
      </c>
      <c r="K25" s="6">
        <v>2.4</v>
      </c>
      <c r="L25" s="7">
        <v>100</v>
      </c>
      <c r="M25" s="7">
        <v>60</v>
      </c>
      <c r="N25" s="7">
        <v>1</v>
      </c>
      <c r="O25" s="7">
        <v>42</v>
      </c>
      <c r="P25" s="6">
        <v>0.1</v>
      </c>
      <c r="Q25" s="6">
        <v>0.1</v>
      </c>
      <c r="R25" s="8">
        <f t="shared" si="0"/>
        <v>41</v>
      </c>
      <c r="S25" s="9">
        <f t="shared" si="1"/>
        <v>0</v>
      </c>
      <c r="T25" s="6">
        <v>0.02</v>
      </c>
      <c r="U25" s="6">
        <v>0.18</v>
      </c>
      <c r="V25" s="10">
        <v>5000</v>
      </c>
      <c r="W25" s="11">
        <f t="shared" si="2"/>
        <v>0.1</v>
      </c>
      <c r="Y25" t="s">
        <v>51</v>
      </c>
      <c r="Z25" s="5">
        <v>100</v>
      </c>
      <c r="AA25" s="5">
        <v>1</v>
      </c>
      <c r="AB25" s="5">
        <v>42</v>
      </c>
      <c r="AC25" s="5">
        <v>0.1</v>
      </c>
      <c r="AD25" s="5">
        <v>0.1</v>
      </c>
      <c r="AE25">
        <v>5000</v>
      </c>
      <c r="AF25" s="11">
        <v>0.1</v>
      </c>
      <c r="AG25" s="12">
        <f t="shared" si="3"/>
        <v>0</v>
      </c>
      <c r="AH25" s="12">
        <f t="shared" si="4"/>
        <v>0</v>
      </c>
      <c r="AI25" s="12">
        <f t="shared" si="4"/>
        <v>0</v>
      </c>
      <c r="AJ25" s="12">
        <f t="shared" si="4"/>
        <v>0</v>
      </c>
      <c r="AK25" s="12">
        <f t="shared" si="4"/>
        <v>0</v>
      </c>
      <c r="AL25" s="12">
        <f t="shared" si="5"/>
        <v>0</v>
      </c>
      <c r="AM25" s="12">
        <f t="shared" si="5"/>
        <v>0</v>
      </c>
    </row>
    <row r="26" spans="1:39" x14ac:dyDescent="0.25">
      <c r="A26" s="5">
        <v>147</v>
      </c>
      <c r="B26" s="6">
        <v>12.8</v>
      </c>
      <c r="C26" s="6">
        <v>11.6</v>
      </c>
      <c r="D26" s="6">
        <v>12.6</v>
      </c>
      <c r="E26" s="6">
        <v>11.4</v>
      </c>
      <c r="F26" s="6">
        <v>3.46</v>
      </c>
      <c r="G26" s="6">
        <v>2.4</v>
      </c>
      <c r="H26" s="6">
        <v>3.46</v>
      </c>
      <c r="I26" s="6">
        <v>2.4</v>
      </c>
      <c r="J26" s="6">
        <v>3.46</v>
      </c>
      <c r="K26" s="6">
        <v>2.4</v>
      </c>
      <c r="L26" s="7">
        <v>100</v>
      </c>
      <c r="M26" s="7">
        <v>60</v>
      </c>
      <c r="N26" s="7">
        <v>1</v>
      </c>
      <c r="O26" s="7">
        <v>42</v>
      </c>
      <c r="P26" s="6">
        <v>0.1</v>
      </c>
      <c r="Q26" s="6">
        <v>0.1</v>
      </c>
      <c r="R26" s="8">
        <f t="shared" si="0"/>
        <v>41</v>
      </c>
      <c r="S26" s="9">
        <f t="shared" si="1"/>
        <v>0</v>
      </c>
      <c r="T26" s="6">
        <v>0.1</v>
      </c>
      <c r="U26" s="6">
        <v>0.1</v>
      </c>
      <c r="V26" s="10">
        <v>5000</v>
      </c>
      <c r="W26" s="11">
        <f t="shared" si="2"/>
        <v>0.5</v>
      </c>
      <c r="Y26" t="s">
        <v>52</v>
      </c>
      <c r="Z26" s="5">
        <v>100</v>
      </c>
      <c r="AA26" s="5">
        <v>1</v>
      </c>
      <c r="AB26" s="5">
        <v>42</v>
      </c>
      <c r="AC26" s="5">
        <v>0.1</v>
      </c>
      <c r="AD26" s="5">
        <v>0.1</v>
      </c>
      <c r="AE26">
        <v>5000</v>
      </c>
      <c r="AF26" s="11">
        <v>0.5</v>
      </c>
      <c r="AG26" s="12">
        <f t="shared" si="3"/>
        <v>0</v>
      </c>
      <c r="AH26" s="12">
        <f t="shared" si="4"/>
        <v>0</v>
      </c>
      <c r="AI26" s="12">
        <f t="shared" si="4"/>
        <v>0</v>
      </c>
      <c r="AJ26" s="12">
        <f t="shared" si="4"/>
        <v>0</v>
      </c>
      <c r="AK26" s="12">
        <f t="shared" si="4"/>
        <v>0</v>
      </c>
      <c r="AL26" s="12">
        <f t="shared" si="5"/>
        <v>0</v>
      </c>
      <c r="AM26" s="12">
        <f t="shared" si="5"/>
        <v>0</v>
      </c>
    </row>
    <row r="27" spans="1:39" x14ac:dyDescent="0.25">
      <c r="A27" s="5">
        <v>148</v>
      </c>
      <c r="B27" s="6">
        <v>12.8</v>
      </c>
      <c r="C27" s="6">
        <v>11.6</v>
      </c>
      <c r="D27" s="6">
        <v>12.6</v>
      </c>
      <c r="E27" s="6">
        <v>11.4</v>
      </c>
      <c r="F27" s="6">
        <v>3.46</v>
      </c>
      <c r="G27" s="6">
        <v>2.4</v>
      </c>
      <c r="H27" s="6">
        <v>3.46</v>
      </c>
      <c r="I27" s="6">
        <v>2.4</v>
      </c>
      <c r="J27" s="6">
        <v>3.46</v>
      </c>
      <c r="K27" s="6">
        <v>2.4</v>
      </c>
      <c r="L27" s="7">
        <v>100</v>
      </c>
      <c r="M27" s="7">
        <v>60</v>
      </c>
      <c r="N27" s="7">
        <v>1</v>
      </c>
      <c r="O27" s="7">
        <v>42</v>
      </c>
      <c r="P27" s="6">
        <v>0.1</v>
      </c>
      <c r="Q27" s="6">
        <v>0.1</v>
      </c>
      <c r="R27" s="8">
        <f t="shared" si="0"/>
        <v>41</v>
      </c>
      <c r="S27" s="9">
        <f t="shared" si="1"/>
        <v>0</v>
      </c>
      <c r="T27" s="6">
        <v>0.18</v>
      </c>
      <c r="U27" s="6">
        <v>0.02</v>
      </c>
      <c r="V27" s="10">
        <v>5000</v>
      </c>
      <c r="W27" s="11">
        <f t="shared" si="2"/>
        <v>0.9</v>
      </c>
      <c r="Y27" t="s">
        <v>53</v>
      </c>
      <c r="Z27" s="5">
        <v>100</v>
      </c>
      <c r="AA27" s="5">
        <v>1</v>
      </c>
      <c r="AB27" s="5">
        <v>42</v>
      </c>
      <c r="AC27" s="5">
        <v>0.1</v>
      </c>
      <c r="AD27" s="5">
        <v>0.1</v>
      </c>
      <c r="AE27">
        <v>5000</v>
      </c>
      <c r="AF27" s="11">
        <v>0.9</v>
      </c>
      <c r="AG27" s="12">
        <f t="shared" si="3"/>
        <v>0</v>
      </c>
      <c r="AH27" s="12">
        <f t="shared" si="4"/>
        <v>0</v>
      </c>
      <c r="AI27" s="12">
        <f t="shared" si="4"/>
        <v>0</v>
      </c>
      <c r="AJ27" s="12">
        <f t="shared" si="4"/>
        <v>0</v>
      </c>
      <c r="AK27" s="12">
        <f t="shared" si="4"/>
        <v>0</v>
      </c>
      <c r="AL27" s="12">
        <f t="shared" si="5"/>
        <v>0</v>
      </c>
      <c r="AM27" s="12">
        <f t="shared" si="5"/>
        <v>0</v>
      </c>
    </row>
    <row r="28" spans="1:39" ht="27.75" x14ac:dyDescent="0.4">
      <c r="A28" s="5"/>
      <c r="B28" s="13">
        <f>SUM(B16:B27)/12/B27</f>
        <v>0.99999999999999989</v>
      </c>
      <c r="C28" s="13">
        <f t="shared" ref="C28:L28" si="8">SUM(C16:C27)/12/C27</f>
        <v>0.99999999999999967</v>
      </c>
      <c r="D28" s="13">
        <f t="shared" si="8"/>
        <v>0.99999999999999967</v>
      </c>
      <c r="E28" s="13">
        <f t="shared" si="8"/>
        <v>1.0000000000000002</v>
      </c>
      <c r="F28" s="13">
        <f t="shared" si="8"/>
        <v>1.0000000000000002</v>
      </c>
      <c r="G28" s="13">
        <f t="shared" si="8"/>
        <v>0.99999999999999978</v>
      </c>
      <c r="H28" s="13">
        <f t="shared" si="8"/>
        <v>1.0000000000000002</v>
      </c>
      <c r="I28" s="13">
        <f t="shared" si="8"/>
        <v>0.99999999999999978</v>
      </c>
      <c r="J28" s="13">
        <f t="shared" si="8"/>
        <v>1.0000000000000002</v>
      </c>
      <c r="K28" s="13">
        <f t="shared" si="8"/>
        <v>0.99999999999999978</v>
      </c>
      <c r="L28" s="13">
        <f t="shared" si="8"/>
        <v>1</v>
      </c>
      <c r="M28" s="7"/>
      <c r="N28" s="7"/>
      <c r="O28" s="7"/>
      <c r="P28" s="6"/>
      <c r="Q28" s="6"/>
      <c r="R28" s="14">
        <f t="shared" ref="R28" si="9">SUM(R16:R27)/12/R27</f>
        <v>1</v>
      </c>
      <c r="S28" s="14" t="e">
        <f t="shared" ref="S28" si="10">SUM(S16:S27)/12/S27</f>
        <v>#DIV/0!</v>
      </c>
      <c r="T28" s="6"/>
      <c r="U28" s="6"/>
      <c r="V28" s="10"/>
      <c r="W28" s="11"/>
      <c r="Z28" s="5"/>
      <c r="AA28" s="5"/>
      <c r="AB28" s="5"/>
      <c r="AC28" s="5"/>
      <c r="AD28" s="5"/>
      <c r="AF28" s="11"/>
      <c r="AG28" s="5"/>
      <c r="AH28" s="5"/>
      <c r="AI28" s="5"/>
      <c r="AJ28" s="5"/>
      <c r="AK28" s="5"/>
      <c r="AL28" s="5"/>
      <c r="AM28" s="5"/>
    </row>
    <row r="29" spans="1:39" x14ac:dyDescent="0.25">
      <c r="A29" s="5">
        <v>151</v>
      </c>
      <c r="B29" s="6">
        <v>12.8</v>
      </c>
      <c r="C29" s="6">
        <v>11.6</v>
      </c>
      <c r="D29" s="6">
        <v>12.6</v>
      </c>
      <c r="E29" s="6">
        <v>11.4</v>
      </c>
      <c r="F29" s="6">
        <v>3.46</v>
      </c>
      <c r="G29" s="6">
        <v>2.4</v>
      </c>
      <c r="H29" s="6">
        <v>3.46</v>
      </c>
      <c r="I29" s="6">
        <v>2.4</v>
      </c>
      <c r="J29" s="6">
        <v>3.46</v>
      </c>
      <c r="K29" s="6">
        <v>2.4</v>
      </c>
      <c r="L29" s="7">
        <v>180</v>
      </c>
      <c r="M29" s="7">
        <v>47</v>
      </c>
      <c r="N29" s="7">
        <v>1</v>
      </c>
      <c r="O29" s="6">
        <v>54.3</v>
      </c>
      <c r="P29" s="6">
        <v>0.1</v>
      </c>
      <c r="Q29" s="6">
        <v>0.1</v>
      </c>
      <c r="R29" s="8">
        <f t="shared" si="0"/>
        <v>53.3</v>
      </c>
      <c r="S29" s="9">
        <f t="shared" si="1"/>
        <v>0</v>
      </c>
      <c r="T29" s="7">
        <v>2</v>
      </c>
      <c r="U29" s="7">
        <v>18</v>
      </c>
      <c r="V29" s="10">
        <v>50</v>
      </c>
      <c r="W29" s="11">
        <f t="shared" si="2"/>
        <v>0.1</v>
      </c>
      <c r="Y29" t="s">
        <v>54</v>
      </c>
      <c r="Z29" s="5">
        <v>180</v>
      </c>
      <c r="AA29" s="5">
        <v>1</v>
      </c>
      <c r="AB29" s="5">
        <v>54.3</v>
      </c>
      <c r="AC29" s="5">
        <v>0.1</v>
      </c>
      <c r="AD29" s="5">
        <v>0.1</v>
      </c>
      <c r="AE29" s="5">
        <v>50</v>
      </c>
      <c r="AF29" s="11">
        <v>0.1</v>
      </c>
      <c r="AG29" s="12">
        <f t="shared" si="3"/>
        <v>0</v>
      </c>
      <c r="AH29" s="12">
        <f t="shared" si="4"/>
        <v>0</v>
      </c>
      <c r="AI29" s="12">
        <f t="shared" si="4"/>
        <v>0</v>
      </c>
      <c r="AJ29" s="12">
        <f t="shared" si="4"/>
        <v>0</v>
      </c>
      <c r="AK29" s="12">
        <f t="shared" si="4"/>
        <v>0</v>
      </c>
      <c r="AL29" s="12">
        <f t="shared" si="5"/>
        <v>0</v>
      </c>
      <c r="AM29" s="12">
        <f t="shared" si="5"/>
        <v>0</v>
      </c>
    </row>
    <row r="30" spans="1:39" x14ac:dyDescent="0.25">
      <c r="A30" s="5">
        <v>152</v>
      </c>
      <c r="B30" s="6">
        <v>12.8</v>
      </c>
      <c r="C30" s="6">
        <v>11.6</v>
      </c>
      <c r="D30" s="6">
        <v>12.6</v>
      </c>
      <c r="E30" s="6">
        <v>11.4</v>
      </c>
      <c r="F30" s="6">
        <v>3.46</v>
      </c>
      <c r="G30" s="6">
        <v>2.4</v>
      </c>
      <c r="H30" s="6">
        <v>3.46</v>
      </c>
      <c r="I30" s="6">
        <v>2.4</v>
      </c>
      <c r="J30" s="6">
        <v>3.46</v>
      </c>
      <c r="K30" s="6">
        <v>2.4</v>
      </c>
      <c r="L30" s="7">
        <v>180</v>
      </c>
      <c r="M30" s="7">
        <v>47</v>
      </c>
      <c r="N30" s="7">
        <v>1</v>
      </c>
      <c r="O30" s="6">
        <v>54.3</v>
      </c>
      <c r="P30" s="6">
        <v>0.1</v>
      </c>
      <c r="Q30" s="6">
        <v>0.1</v>
      </c>
      <c r="R30" s="8">
        <f t="shared" si="0"/>
        <v>53.3</v>
      </c>
      <c r="S30" s="9">
        <f t="shared" si="1"/>
        <v>0</v>
      </c>
      <c r="T30" s="7">
        <v>10</v>
      </c>
      <c r="U30" s="7">
        <v>10</v>
      </c>
      <c r="V30" s="10">
        <v>50</v>
      </c>
      <c r="W30" s="11">
        <f t="shared" si="2"/>
        <v>0.5</v>
      </c>
      <c r="Y30" t="s">
        <v>55</v>
      </c>
      <c r="Z30" s="5">
        <v>180</v>
      </c>
      <c r="AA30" s="5">
        <v>1</v>
      </c>
      <c r="AB30" s="5">
        <v>54.3</v>
      </c>
      <c r="AC30" s="5">
        <v>0.1</v>
      </c>
      <c r="AD30" s="5">
        <v>0.1</v>
      </c>
      <c r="AE30" s="5">
        <v>50</v>
      </c>
      <c r="AF30" s="11">
        <v>0.5</v>
      </c>
      <c r="AG30" s="12">
        <f t="shared" si="3"/>
        <v>0</v>
      </c>
      <c r="AH30" s="12">
        <f t="shared" si="4"/>
        <v>0</v>
      </c>
      <c r="AI30" s="12">
        <f t="shared" si="4"/>
        <v>0</v>
      </c>
      <c r="AJ30" s="12">
        <f t="shared" si="4"/>
        <v>0</v>
      </c>
      <c r="AK30" s="12">
        <f t="shared" si="4"/>
        <v>0</v>
      </c>
      <c r="AL30" s="12">
        <f t="shared" si="5"/>
        <v>0</v>
      </c>
      <c r="AM30" s="12">
        <f t="shared" si="5"/>
        <v>0</v>
      </c>
    </row>
    <row r="31" spans="1:39" x14ac:dyDescent="0.25">
      <c r="A31" s="5">
        <v>153</v>
      </c>
      <c r="B31" s="6">
        <v>12.8</v>
      </c>
      <c r="C31" s="6">
        <v>11.6</v>
      </c>
      <c r="D31" s="6">
        <v>12.6</v>
      </c>
      <c r="E31" s="6">
        <v>11.4</v>
      </c>
      <c r="F31" s="6">
        <v>3.46</v>
      </c>
      <c r="G31" s="6">
        <v>2.4</v>
      </c>
      <c r="H31" s="6">
        <v>3.46</v>
      </c>
      <c r="I31" s="6">
        <v>2.4</v>
      </c>
      <c r="J31" s="6">
        <v>3.46</v>
      </c>
      <c r="K31" s="6">
        <v>2.4</v>
      </c>
      <c r="L31" s="7">
        <v>180</v>
      </c>
      <c r="M31" s="7">
        <v>47</v>
      </c>
      <c r="N31" s="7">
        <v>1</v>
      </c>
      <c r="O31" s="6">
        <v>54.3</v>
      </c>
      <c r="P31" s="6">
        <v>0.1</v>
      </c>
      <c r="Q31" s="6">
        <v>0.1</v>
      </c>
      <c r="R31" s="8">
        <f t="shared" si="0"/>
        <v>53.3</v>
      </c>
      <c r="S31" s="9">
        <f t="shared" si="1"/>
        <v>0</v>
      </c>
      <c r="T31" s="7">
        <v>18</v>
      </c>
      <c r="U31" s="7">
        <v>2</v>
      </c>
      <c r="V31" s="10">
        <v>50</v>
      </c>
      <c r="W31" s="11">
        <f t="shared" si="2"/>
        <v>0.9</v>
      </c>
      <c r="Y31" t="s">
        <v>56</v>
      </c>
      <c r="Z31" s="5">
        <v>180</v>
      </c>
      <c r="AA31" s="5">
        <v>1</v>
      </c>
      <c r="AB31" s="5">
        <v>54.3</v>
      </c>
      <c r="AC31" s="5">
        <v>0.1</v>
      </c>
      <c r="AD31" s="5">
        <v>0.1</v>
      </c>
      <c r="AE31" s="5">
        <v>50</v>
      </c>
      <c r="AF31" s="11">
        <v>0.9</v>
      </c>
      <c r="AG31" s="12">
        <f t="shared" si="3"/>
        <v>0</v>
      </c>
      <c r="AH31" s="12">
        <f t="shared" si="4"/>
        <v>0</v>
      </c>
      <c r="AI31" s="12">
        <f t="shared" si="4"/>
        <v>0</v>
      </c>
      <c r="AJ31" s="12">
        <f t="shared" si="4"/>
        <v>0</v>
      </c>
      <c r="AK31" s="12">
        <f t="shared" si="4"/>
        <v>0</v>
      </c>
      <c r="AL31" s="12">
        <f t="shared" si="5"/>
        <v>0</v>
      </c>
      <c r="AM31" s="12">
        <f t="shared" si="5"/>
        <v>0</v>
      </c>
    </row>
    <row r="32" spans="1:39" x14ac:dyDescent="0.25">
      <c r="A32" s="5">
        <v>154</v>
      </c>
      <c r="B32" s="6">
        <v>12.8</v>
      </c>
      <c r="C32" s="6">
        <v>11.6</v>
      </c>
      <c r="D32" s="6">
        <v>12.6</v>
      </c>
      <c r="E32" s="6">
        <v>11.4</v>
      </c>
      <c r="F32" s="6">
        <v>3.46</v>
      </c>
      <c r="G32" s="6">
        <v>2.4</v>
      </c>
      <c r="H32" s="6">
        <v>3.46</v>
      </c>
      <c r="I32" s="6">
        <v>2.4</v>
      </c>
      <c r="J32" s="6">
        <v>3.46</v>
      </c>
      <c r="K32" s="6">
        <v>2.4</v>
      </c>
      <c r="L32" s="7">
        <v>180</v>
      </c>
      <c r="M32" s="7">
        <v>47</v>
      </c>
      <c r="N32" s="7">
        <v>1</v>
      </c>
      <c r="O32" s="6">
        <v>54.3</v>
      </c>
      <c r="P32" s="6">
        <v>0.1</v>
      </c>
      <c r="Q32" s="6">
        <v>0.1</v>
      </c>
      <c r="R32" s="8">
        <f t="shared" si="0"/>
        <v>53.3</v>
      </c>
      <c r="S32" s="9">
        <f t="shared" si="1"/>
        <v>0</v>
      </c>
      <c r="T32" s="6">
        <v>0.5</v>
      </c>
      <c r="U32" s="6">
        <v>4.5</v>
      </c>
      <c r="V32" s="10">
        <v>200</v>
      </c>
      <c r="W32" s="11">
        <f t="shared" si="2"/>
        <v>0.1</v>
      </c>
      <c r="Y32" t="s">
        <v>57</v>
      </c>
      <c r="Z32" s="5">
        <v>180</v>
      </c>
      <c r="AA32" s="5">
        <v>1</v>
      </c>
      <c r="AB32" s="5">
        <v>54.3</v>
      </c>
      <c r="AC32" s="5">
        <v>0.1</v>
      </c>
      <c r="AD32" s="5">
        <v>0.1</v>
      </c>
      <c r="AE32" s="5">
        <v>200</v>
      </c>
      <c r="AF32" s="11">
        <v>0.1</v>
      </c>
      <c r="AG32" s="12">
        <f t="shared" si="3"/>
        <v>0</v>
      </c>
      <c r="AH32" s="12">
        <f t="shared" si="4"/>
        <v>0</v>
      </c>
      <c r="AI32" s="12">
        <f t="shared" si="4"/>
        <v>0</v>
      </c>
      <c r="AJ32" s="12">
        <f t="shared" si="4"/>
        <v>0</v>
      </c>
      <c r="AK32" s="12">
        <f t="shared" si="4"/>
        <v>0</v>
      </c>
      <c r="AL32" s="12">
        <f t="shared" si="5"/>
        <v>0</v>
      </c>
      <c r="AM32" s="12">
        <f t="shared" si="5"/>
        <v>0</v>
      </c>
    </row>
    <row r="33" spans="1:39" x14ac:dyDescent="0.25">
      <c r="A33" s="5">
        <v>155</v>
      </c>
      <c r="B33" s="6">
        <v>12.8</v>
      </c>
      <c r="C33" s="6">
        <v>11.6</v>
      </c>
      <c r="D33" s="6">
        <v>12.6</v>
      </c>
      <c r="E33" s="6">
        <v>11.4</v>
      </c>
      <c r="F33" s="6">
        <v>3.46</v>
      </c>
      <c r="G33" s="6">
        <v>2.4</v>
      </c>
      <c r="H33" s="6">
        <v>3.46</v>
      </c>
      <c r="I33" s="6">
        <v>2.4</v>
      </c>
      <c r="J33" s="6">
        <v>3.46</v>
      </c>
      <c r="K33" s="6">
        <v>2.4</v>
      </c>
      <c r="L33" s="7">
        <v>180</v>
      </c>
      <c r="M33" s="7">
        <v>47</v>
      </c>
      <c r="N33" s="7">
        <v>1</v>
      </c>
      <c r="O33" s="6">
        <v>54.3</v>
      </c>
      <c r="P33" s="6">
        <v>0.1</v>
      </c>
      <c r="Q33" s="6">
        <v>0.1</v>
      </c>
      <c r="R33" s="8">
        <f t="shared" si="0"/>
        <v>53.3</v>
      </c>
      <c r="S33" s="9">
        <f t="shared" si="1"/>
        <v>0</v>
      </c>
      <c r="T33" s="6">
        <v>2.5</v>
      </c>
      <c r="U33" s="6">
        <v>2.5</v>
      </c>
      <c r="V33" s="10">
        <v>200</v>
      </c>
      <c r="W33" s="11">
        <f t="shared" si="2"/>
        <v>0.5</v>
      </c>
      <c r="Y33" t="s">
        <v>58</v>
      </c>
      <c r="Z33" s="5">
        <v>180</v>
      </c>
      <c r="AA33" s="5">
        <v>1</v>
      </c>
      <c r="AB33" s="5">
        <v>54.3</v>
      </c>
      <c r="AC33" s="5">
        <v>0.1</v>
      </c>
      <c r="AD33" s="5">
        <v>0.1</v>
      </c>
      <c r="AE33" s="5">
        <v>200</v>
      </c>
      <c r="AF33" s="11">
        <v>0.5</v>
      </c>
      <c r="AG33" s="12">
        <f t="shared" si="3"/>
        <v>0</v>
      </c>
      <c r="AH33" s="12">
        <f t="shared" si="4"/>
        <v>0</v>
      </c>
      <c r="AI33" s="12">
        <f t="shared" si="4"/>
        <v>0</v>
      </c>
      <c r="AJ33" s="12">
        <f t="shared" si="4"/>
        <v>0</v>
      </c>
      <c r="AK33" s="12">
        <f t="shared" si="4"/>
        <v>0</v>
      </c>
      <c r="AL33" s="12">
        <f t="shared" si="5"/>
        <v>0</v>
      </c>
      <c r="AM33" s="12">
        <f t="shared" si="5"/>
        <v>0</v>
      </c>
    </row>
    <row r="34" spans="1:39" x14ac:dyDescent="0.25">
      <c r="A34" s="5">
        <v>156</v>
      </c>
      <c r="B34" s="6">
        <v>12.8</v>
      </c>
      <c r="C34" s="6">
        <v>11.6</v>
      </c>
      <c r="D34" s="6">
        <v>12.6</v>
      </c>
      <c r="E34" s="6">
        <v>11.4</v>
      </c>
      <c r="F34" s="6">
        <v>3.46</v>
      </c>
      <c r="G34" s="6">
        <v>2.4</v>
      </c>
      <c r="H34" s="6">
        <v>3.46</v>
      </c>
      <c r="I34" s="6">
        <v>2.4</v>
      </c>
      <c r="J34" s="6">
        <v>3.46</v>
      </c>
      <c r="K34" s="6">
        <v>2.4</v>
      </c>
      <c r="L34" s="7">
        <v>180</v>
      </c>
      <c r="M34" s="7">
        <v>47</v>
      </c>
      <c r="N34" s="7">
        <v>1</v>
      </c>
      <c r="O34" s="6">
        <v>54.3</v>
      </c>
      <c r="P34" s="6">
        <v>0.1</v>
      </c>
      <c r="Q34" s="6">
        <v>0.1</v>
      </c>
      <c r="R34" s="8">
        <f t="shared" si="0"/>
        <v>53.3</v>
      </c>
      <c r="S34" s="9">
        <f t="shared" si="1"/>
        <v>0</v>
      </c>
      <c r="T34" s="6">
        <v>4.5</v>
      </c>
      <c r="U34" s="6">
        <v>0.5</v>
      </c>
      <c r="V34" s="10">
        <v>200</v>
      </c>
      <c r="W34" s="11">
        <f t="shared" si="2"/>
        <v>0.9</v>
      </c>
      <c r="Y34" t="s">
        <v>59</v>
      </c>
      <c r="Z34" s="5">
        <v>180</v>
      </c>
      <c r="AA34" s="5">
        <v>1</v>
      </c>
      <c r="AB34" s="5">
        <v>54.3</v>
      </c>
      <c r="AC34" s="5">
        <v>0.1</v>
      </c>
      <c r="AD34" s="5">
        <v>0.1</v>
      </c>
      <c r="AE34" s="5">
        <v>200</v>
      </c>
      <c r="AF34" s="11">
        <v>0.9</v>
      </c>
      <c r="AG34" s="12">
        <f t="shared" si="3"/>
        <v>0</v>
      </c>
      <c r="AH34" s="12">
        <f t="shared" si="4"/>
        <v>0</v>
      </c>
      <c r="AI34" s="12">
        <f t="shared" si="4"/>
        <v>0</v>
      </c>
      <c r="AJ34" s="12">
        <f t="shared" si="4"/>
        <v>0</v>
      </c>
      <c r="AK34" s="12">
        <f t="shared" si="4"/>
        <v>0</v>
      </c>
      <c r="AL34" s="12">
        <f t="shared" si="5"/>
        <v>0</v>
      </c>
      <c r="AM34" s="12">
        <f t="shared" si="5"/>
        <v>0</v>
      </c>
    </row>
    <row r="35" spans="1:39" x14ac:dyDescent="0.25">
      <c r="A35" s="5">
        <v>157</v>
      </c>
      <c r="B35" s="6">
        <v>12.8</v>
      </c>
      <c r="C35" s="6">
        <v>11.6</v>
      </c>
      <c r="D35" s="6">
        <v>12.6</v>
      </c>
      <c r="E35" s="6">
        <v>11.4</v>
      </c>
      <c r="F35" s="6">
        <v>3.46</v>
      </c>
      <c r="G35" s="6">
        <v>2.4</v>
      </c>
      <c r="H35" s="6">
        <v>3.46</v>
      </c>
      <c r="I35" s="6">
        <v>2.4</v>
      </c>
      <c r="J35" s="6">
        <v>3.46</v>
      </c>
      <c r="K35" s="6">
        <v>2.4</v>
      </c>
      <c r="L35" s="7">
        <v>180</v>
      </c>
      <c r="M35" s="7">
        <v>47</v>
      </c>
      <c r="N35" s="7">
        <v>1</v>
      </c>
      <c r="O35" s="6">
        <v>54.3</v>
      </c>
      <c r="P35" s="6">
        <v>0.1</v>
      </c>
      <c r="Q35" s="6">
        <v>0.1</v>
      </c>
      <c r="R35" s="8">
        <f t="shared" si="0"/>
        <v>53.3</v>
      </c>
      <c r="S35" s="9">
        <f t="shared" si="1"/>
        <v>0</v>
      </c>
      <c r="T35" s="6">
        <v>0.1</v>
      </c>
      <c r="U35" s="6">
        <v>0.9</v>
      </c>
      <c r="V35" s="10">
        <v>1000</v>
      </c>
      <c r="W35" s="11">
        <f t="shared" si="2"/>
        <v>0.1</v>
      </c>
      <c r="Y35" t="s">
        <v>60</v>
      </c>
      <c r="Z35" s="5">
        <v>180</v>
      </c>
      <c r="AA35" s="5">
        <v>1</v>
      </c>
      <c r="AB35" s="5">
        <v>54.3</v>
      </c>
      <c r="AC35" s="5">
        <v>0.1</v>
      </c>
      <c r="AD35" s="5">
        <v>0.1</v>
      </c>
      <c r="AE35">
        <v>1000</v>
      </c>
      <c r="AF35" s="11">
        <v>0.1</v>
      </c>
      <c r="AG35" s="12">
        <f t="shared" si="3"/>
        <v>0</v>
      </c>
      <c r="AH35" s="12">
        <f t="shared" si="4"/>
        <v>0</v>
      </c>
      <c r="AI35" s="12">
        <f t="shared" si="4"/>
        <v>0</v>
      </c>
      <c r="AJ35" s="12">
        <f t="shared" si="4"/>
        <v>0</v>
      </c>
      <c r="AK35" s="12">
        <f t="shared" si="4"/>
        <v>0</v>
      </c>
      <c r="AL35" s="12">
        <f t="shared" si="5"/>
        <v>0</v>
      </c>
      <c r="AM35" s="12">
        <f t="shared" si="5"/>
        <v>0</v>
      </c>
    </row>
    <row r="36" spans="1:39" x14ac:dyDescent="0.25">
      <c r="A36" s="5">
        <v>158</v>
      </c>
      <c r="B36" s="6">
        <v>12.8</v>
      </c>
      <c r="C36" s="6">
        <v>11.6</v>
      </c>
      <c r="D36" s="6">
        <v>12.6</v>
      </c>
      <c r="E36" s="6">
        <v>11.4</v>
      </c>
      <c r="F36" s="6">
        <v>3.46</v>
      </c>
      <c r="G36" s="6">
        <v>2.4</v>
      </c>
      <c r="H36" s="6">
        <v>3.46</v>
      </c>
      <c r="I36" s="6">
        <v>2.4</v>
      </c>
      <c r="J36" s="6">
        <v>3.46</v>
      </c>
      <c r="K36" s="6">
        <v>2.4</v>
      </c>
      <c r="L36" s="7">
        <v>180</v>
      </c>
      <c r="M36" s="7">
        <v>47</v>
      </c>
      <c r="N36" s="7">
        <v>1</v>
      </c>
      <c r="O36" s="6">
        <v>54.3</v>
      </c>
      <c r="P36" s="6">
        <v>0.1</v>
      </c>
      <c r="Q36" s="6">
        <v>0.1</v>
      </c>
      <c r="R36" s="8">
        <f t="shared" si="0"/>
        <v>53.3</v>
      </c>
      <c r="S36" s="9">
        <f t="shared" si="1"/>
        <v>0</v>
      </c>
      <c r="T36" s="6">
        <v>0.5</v>
      </c>
      <c r="U36" s="6">
        <v>0.5</v>
      </c>
      <c r="V36" s="10">
        <v>1000</v>
      </c>
      <c r="W36" s="11">
        <f t="shared" si="2"/>
        <v>0.5</v>
      </c>
      <c r="Y36" t="s">
        <v>61</v>
      </c>
      <c r="Z36" s="5">
        <v>180</v>
      </c>
      <c r="AA36" s="5">
        <v>1</v>
      </c>
      <c r="AB36" s="5">
        <v>54.3</v>
      </c>
      <c r="AC36" s="5">
        <v>0.1</v>
      </c>
      <c r="AD36" s="5">
        <v>0.1</v>
      </c>
      <c r="AE36">
        <v>1000</v>
      </c>
      <c r="AF36" s="11">
        <v>0.5</v>
      </c>
      <c r="AG36" s="12">
        <f t="shared" si="3"/>
        <v>0</v>
      </c>
      <c r="AH36" s="12">
        <f t="shared" si="4"/>
        <v>0</v>
      </c>
      <c r="AI36" s="12">
        <f t="shared" si="4"/>
        <v>0</v>
      </c>
      <c r="AJ36" s="12">
        <f t="shared" si="4"/>
        <v>0</v>
      </c>
      <c r="AK36" s="12">
        <f t="shared" si="4"/>
        <v>0</v>
      </c>
      <c r="AL36" s="12">
        <f t="shared" si="5"/>
        <v>0</v>
      </c>
      <c r="AM36" s="12">
        <f t="shared" si="5"/>
        <v>0</v>
      </c>
    </row>
    <row r="37" spans="1:39" x14ac:dyDescent="0.25">
      <c r="A37" s="5">
        <v>159</v>
      </c>
      <c r="B37" s="6">
        <v>12.8</v>
      </c>
      <c r="C37" s="6">
        <v>11.6</v>
      </c>
      <c r="D37" s="6">
        <v>12.6</v>
      </c>
      <c r="E37" s="6">
        <v>11.4</v>
      </c>
      <c r="F37" s="6">
        <v>3.46</v>
      </c>
      <c r="G37" s="6">
        <v>2.4</v>
      </c>
      <c r="H37" s="6">
        <v>3.46</v>
      </c>
      <c r="I37" s="6">
        <v>2.4</v>
      </c>
      <c r="J37" s="6">
        <v>3.46</v>
      </c>
      <c r="K37" s="6">
        <v>2.4</v>
      </c>
      <c r="L37" s="7">
        <v>180</v>
      </c>
      <c r="M37" s="7">
        <v>47</v>
      </c>
      <c r="N37" s="7">
        <v>1</v>
      </c>
      <c r="O37" s="6">
        <v>54.3</v>
      </c>
      <c r="P37" s="6">
        <v>0.1</v>
      </c>
      <c r="Q37" s="6">
        <v>0.1</v>
      </c>
      <c r="R37" s="8">
        <f t="shared" si="0"/>
        <v>53.3</v>
      </c>
      <c r="S37" s="9">
        <f t="shared" si="1"/>
        <v>0</v>
      </c>
      <c r="T37" s="6">
        <v>0.9</v>
      </c>
      <c r="U37" s="6">
        <v>0.1</v>
      </c>
      <c r="V37" s="10">
        <v>1000</v>
      </c>
      <c r="W37" s="11">
        <f t="shared" si="2"/>
        <v>0.9</v>
      </c>
      <c r="Y37" t="s">
        <v>62</v>
      </c>
      <c r="Z37" s="5">
        <v>180</v>
      </c>
      <c r="AA37" s="5">
        <v>1</v>
      </c>
      <c r="AB37" s="5">
        <v>54.3</v>
      </c>
      <c r="AC37" s="5">
        <v>0.1</v>
      </c>
      <c r="AD37" s="5">
        <v>0.1</v>
      </c>
      <c r="AE37">
        <v>1000</v>
      </c>
      <c r="AF37" s="11">
        <v>0.9</v>
      </c>
      <c r="AG37" s="12">
        <f t="shared" si="3"/>
        <v>0</v>
      </c>
      <c r="AH37" s="12">
        <f t="shared" si="4"/>
        <v>0</v>
      </c>
      <c r="AI37" s="12">
        <f t="shared" si="4"/>
        <v>0</v>
      </c>
      <c r="AJ37" s="12">
        <f t="shared" si="4"/>
        <v>0</v>
      </c>
      <c r="AK37" s="12">
        <f t="shared" si="4"/>
        <v>0</v>
      </c>
      <c r="AL37" s="12">
        <f t="shared" si="5"/>
        <v>0</v>
      </c>
      <c r="AM37" s="12">
        <f t="shared" si="5"/>
        <v>0</v>
      </c>
    </row>
    <row r="38" spans="1:39" x14ac:dyDescent="0.25">
      <c r="A38" s="5">
        <v>160</v>
      </c>
      <c r="B38" s="6">
        <v>12.8</v>
      </c>
      <c r="C38" s="6">
        <v>11.6</v>
      </c>
      <c r="D38" s="6">
        <v>12.6</v>
      </c>
      <c r="E38" s="6">
        <v>11.4</v>
      </c>
      <c r="F38" s="6">
        <v>3.46</v>
      </c>
      <c r="G38" s="6">
        <v>2.4</v>
      </c>
      <c r="H38" s="6">
        <v>3.46</v>
      </c>
      <c r="I38" s="6">
        <v>2.4</v>
      </c>
      <c r="J38" s="6">
        <v>3.46</v>
      </c>
      <c r="K38" s="6">
        <v>2.4</v>
      </c>
      <c r="L38" s="7">
        <v>180</v>
      </c>
      <c r="M38" s="7">
        <v>47</v>
      </c>
      <c r="N38" s="7">
        <v>1</v>
      </c>
      <c r="O38" s="6">
        <v>54.3</v>
      </c>
      <c r="P38" s="6">
        <v>0.1</v>
      </c>
      <c r="Q38" s="6">
        <v>0.1</v>
      </c>
      <c r="R38" s="8">
        <f t="shared" si="0"/>
        <v>53.3</v>
      </c>
      <c r="S38" s="9">
        <f t="shared" si="1"/>
        <v>0</v>
      </c>
      <c r="T38" s="6">
        <v>0.02</v>
      </c>
      <c r="U38" s="6">
        <v>0.18</v>
      </c>
      <c r="V38" s="10">
        <v>5000</v>
      </c>
      <c r="W38" s="11">
        <f t="shared" si="2"/>
        <v>0.1</v>
      </c>
      <c r="Y38" t="s">
        <v>63</v>
      </c>
      <c r="Z38" s="5">
        <v>180</v>
      </c>
      <c r="AA38" s="5">
        <v>1</v>
      </c>
      <c r="AB38" s="5">
        <v>54.3</v>
      </c>
      <c r="AC38" s="5">
        <v>0.1</v>
      </c>
      <c r="AD38" s="5">
        <v>0.1</v>
      </c>
      <c r="AE38">
        <v>5000</v>
      </c>
      <c r="AF38" s="11">
        <v>0.1</v>
      </c>
      <c r="AG38" s="12">
        <f t="shared" si="3"/>
        <v>0</v>
      </c>
      <c r="AH38" s="12">
        <f t="shared" si="4"/>
        <v>0</v>
      </c>
      <c r="AI38" s="12">
        <f t="shared" si="4"/>
        <v>0</v>
      </c>
      <c r="AJ38" s="12">
        <f t="shared" si="4"/>
        <v>0</v>
      </c>
      <c r="AK38" s="12">
        <f t="shared" si="4"/>
        <v>0</v>
      </c>
      <c r="AL38" s="12">
        <f t="shared" si="5"/>
        <v>0</v>
      </c>
      <c r="AM38" s="12">
        <f t="shared" si="5"/>
        <v>0</v>
      </c>
    </row>
    <row r="39" spans="1:39" x14ac:dyDescent="0.25">
      <c r="A39" s="5">
        <v>161</v>
      </c>
      <c r="B39" s="6">
        <v>12.8</v>
      </c>
      <c r="C39" s="6">
        <v>11.6</v>
      </c>
      <c r="D39" s="6">
        <v>12.6</v>
      </c>
      <c r="E39" s="6">
        <v>11.4</v>
      </c>
      <c r="F39" s="6">
        <v>3.46</v>
      </c>
      <c r="G39" s="6">
        <v>2.4</v>
      </c>
      <c r="H39" s="6">
        <v>3.46</v>
      </c>
      <c r="I39" s="6">
        <v>2.4</v>
      </c>
      <c r="J39" s="6">
        <v>3.46</v>
      </c>
      <c r="K39" s="6">
        <v>2.4</v>
      </c>
      <c r="L39" s="7">
        <v>180</v>
      </c>
      <c r="M39" s="7">
        <v>47</v>
      </c>
      <c r="N39" s="7">
        <v>1</v>
      </c>
      <c r="O39" s="6">
        <v>54.3</v>
      </c>
      <c r="P39" s="6">
        <v>0.1</v>
      </c>
      <c r="Q39" s="6">
        <v>0.1</v>
      </c>
      <c r="R39" s="8">
        <f t="shared" si="0"/>
        <v>53.3</v>
      </c>
      <c r="S39" s="9">
        <f t="shared" si="1"/>
        <v>0</v>
      </c>
      <c r="T39" s="6">
        <v>0.1</v>
      </c>
      <c r="U39" s="6">
        <v>0.1</v>
      </c>
      <c r="V39" s="10">
        <v>5000</v>
      </c>
      <c r="W39" s="11">
        <f t="shared" si="2"/>
        <v>0.5</v>
      </c>
      <c r="Y39" t="s">
        <v>64</v>
      </c>
      <c r="Z39" s="5">
        <v>180</v>
      </c>
      <c r="AA39" s="5">
        <v>1</v>
      </c>
      <c r="AB39" s="5">
        <v>54.3</v>
      </c>
      <c r="AC39" s="5">
        <v>0.1</v>
      </c>
      <c r="AD39" s="5">
        <v>0.1</v>
      </c>
      <c r="AE39">
        <v>5000</v>
      </c>
      <c r="AF39" s="11">
        <v>0.5</v>
      </c>
      <c r="AG39" s="12">
        <f t="shared" si="3"/>
        <v>0</v>
      </c>
      <c r="AH39" s="12">
        <f t="shared" si="4"/>
        <v>0</v>
      </c>
      <c r="AI39" s="12">
        <f t="shared" si="4"/>
        <v>0</v>
      </c>
      <c r="AJ39" s="12">
        <f t="shared" si="4"/>
        <v>0</v>
      </c>
      <c r="AK39" s="12">
        <f t="shared" si="4"/>
        <v>0</v>
      </c>
      <c r="AL39" s="12">
        <f t="shared" si="5"/>
        <v>0</v>
      </c>
      <c r="AM39" s="12">
        <f t="shared" si="5"/>
        <v>0</v>
      </c>
    </row>
    <row r="40" spans="1:39" x14ac:dyDescent="0.25">
      <c r="A40" s="5">
        <v>162</v>
      </c>
      <c r="B40" s="6">
        <v>12.8</v>
      </c>
      <c r="C40" s="6">
        <v>11.6</v>
      </c>
      <c r="D40" s="6">
        <v>12.6</v>
      </c>
      <c r="E40" s="6">
        <v>11.4</v>
      </c>
      <c r="F40" s="6">
        <v>3.46</v>
      </c>
      <c r="G40" s="6">
        <v>2.4</v>
      </c>
      <c r="H40" s="6">
        <v>3.46</v>
      </c>
      <c r="I40" s="6">
        <v>2.4</v>
      </c>
      <c r="J40" s="6">
        <v>3.46</v>
      </c>
      <c r="K40" s="6">
        <v>2.4</v>
      </c>
      <c r="L40" s="7">
        <v>180</v>
      </c>
      <c r="M40" s="7">
        <v>47</v>
      </c>
      <c r="N40" s="7">
        <v>1</v>
      </c>
      <c r="O40" s="6">
        <v>54.3</v>
      </c>
      <c r="P40" s="6">
        <v>0.1</v>
      </c>
      <c r="Q40" s="6">
        <v>0.1</v>
      </c>
      <c r="R40" s="8">
        <f t="shared" si="0"/>
        <v>53.3</v>
      </c>
      <c r="S40" s="9">
        <f t="shared" si="1"/>
        <v>0</v>
      </c>
      <c r="T40" s="6">
        <v>0.18</v>
      </c>
      <c r="U40" s="6">
        <v>0.02</v>
      </c>
      <c r="V40" s="10">
        <v>5000</v>
      </c>
      <c r="W40" s="11">
        <f t="shared" si="2"/>
        <v>0.9</v>
      </c>
      <c r="Y40" t="s">
        <v>65</v>
      </c>
      <c r="Z40" s="5">
        <v>180</v>
      </c>
      <c r="AA40" s="5">
        <v>1</v>
      </c>
      <c r="AB40" s="5">
        <v>54.3</v>
      </c>
      <c r="AC40" s="5">
        <v>0.1</v>
      </c>
      <c r="AD40" s="5">
        <v>0.1</v>
      </c>
      <c r="AE40">
        <v>5000</v>
      </c>
      <c r="AF40" s="11">
        <v>0.9</v>
      </c>
      <c r="AG40" s="12">
        <f t="shared" si="3"/>
        <v>0</v>
      </c>
      <c r="AH40" s="12">
        <f t="shared" si="4"/>
        <v>0</v>
      </c>
      <c r="AI40" s="12">
        <f t="shared" si="4"/>
        <v>0</v>
      </c>
      <c r="AJ40" s="12">
        <f t="shared" si="4"/>
        <v>0</v>
      </c>
      <c r="AK40" s="12">
        <f t="shared" si="4"/>
        <v>0</v>
      </c>
      <c r="AL40" s="12">
        <f t="shared" si="5"/>
        <v>0</v>
      </c>
      <c r="AM40" s="12">
        <f t="shared" si="5"/>
        <v>0</v>
      </c>
    </row>
    <row r="41" spans="1:39" ht="27.75" x14ac:dyDescent="0.4">
      <c r="A41" s="5"/>
      <c r="B41" s="13">
        <f t="shared" ref="B41:L41" si="11">SUM(B29:B40)/12/B40</f>
        <v>0.99999999999999989</v>
      </c>
      <c r="C41" s="13">
        <f t="shared" si="11"/>
        <v>0.99999999999999967</v>
      </c>
      <c r="D41" s="13">
        <f t="shared" si="11"/>
        <v>0.99999999999999967</v>
      </c>
      <c r="E41" s="13">
        <f t="shared" si="11"/>
        <v>1.0000000000000002</v>
      </c>
      <c r="F41" s="13">
        <f t="shared" si="11"/>
        <v>1.0000000000000002</v>
      </c>
      <c r="G41" s="13">
        <f t="shared" si="11"/>
        <v>0.99999999999999978</v>
      </c>
      <c r="H41" s="13">
        <f t="shared" si="11"/>
        <v>1.0000000000000002</v>
      </c>
      <c r="I41" s="13">
        <f t="shared" si="11"/>
        <v>0.99999999999999978</v>
      </c>
      <c r="J41" s="13">
        <f t="shared" si="11"/>
        <v>1.0000000000000002</v>
      </c>
      <c r="K41" s="13">
        <f t="shared" si="11"/>
        <v>0.99999999999999978</v>
      </c>
      <c r="L41" s="13">
        <f t="shared" si="11"/>
        <v>1</v>
      </c>
      <c r="M41" s="7"/>
      <c r="N41" s="7"/>
      <c r="O41" s="6"/>
      <c r="P41" s="6"/>
      <c r="Q41" s="6"/>
      <c r="R41" s="14">
        <f t="shared" ref="R41:S41" si="12">SUM(R29:R40)/12/R40</f>
        <v>0.99999999999999989</v>
      </c>
      <c r="S41" s="14" t="e">
        <f t="shared" si="12"/>
        <v>#DIV/0!</v>
      </c>
      <c r="T41" s="6"/>
      <c r="U41" s="6"/>
      <c r="V41" s="10"/>
      <c r="W41" s="11"/>
      <c r="Z41" s="5"/>
      <c r="AA41" s="5"/>
      <c r="AB41" s="5"/>
      <c r="AC41" s="5"/>
      <c r="AD41" s="5"/>
      <c r="AF41" s="11"/>
      <c r="AG41" s="5"/>
      <c r="AH41" s="5"/>
      <c r="AI41" s="5"/>
      <c r="AJ41" s="5"/>
      <c r="AK41" s="5"/>
      <c r="AL41" s="5"/>
      <c r="AM41" s="5"/>
    </row>
    <row r="42" spans="1:39" x14ac:dyDescent="0.25">
      <c r="A42" s="5">
        <v>165</v>
      </c>
      <c r="B42" s="6">
        <v>12.8</v>
      </c>
      <c r="C42" s="6">
        <v>11.6</v>
      </c>
      <c r="D42" s="6">
        <v>12.6</v>
      </c>
      <c r="E42" s="6">
        <v>11.4</v>
      </c>
      <c r="F42" s="6">
        <v>3.46</v>
      </c>
      <c r="G42" s="6">
        <v>2.4</v>
      </c>
      <c r="H42" s="6">
        <v>3.46</v>
      </c>
      <c r="I42" s="6">
        <v>2.4</v>
      </c>
      <c r="J42" s="6">
        <v>3.46</v>
      </c>
      <c r="K42" s="6">
        <v>2.4</v>
      </c>
      <c r="L42" s="7">
        <v>264</v>
      </c>
      <c r="M42" s="7">
        <v>63</v>
      </c>
      <c r="N42" s="7">
        <v>1</v>
      </c>
      <c r="O42" s="6">
        <v>53.05</v>
      </c>
      <c r="P42" s="6">
        <v>0.1</v>
      </c>
      <c r="Q42" s="6">
        <v>1.1000000000000001</v>
      </c>
      <c r="R42" s="8">
        <f t="shared" si="0"/>
        <v>52.05</v>
      </c>
      <c r="S42" s="9">
        <f t="shared" si="1"/>
        <v>1</v>
      </c>
      <c r="T42" s="7">
        <v>2</v>
      </c>
      <c r="U42" s="7">
        <v>18</v>
      </c>
      <c r="V42" s="10">
        <v>50</v>
      </c>
      <c r="W42" s="11">
        <f t="shared" si="2"/>
        <v>0.1</v>
      </c>
      <c r="Y42" t="s">
        <v>66</v>
      </c>
      <c r="Z42" s="5">
        <v>264</v>
      </c>
      <c r="AA42" s="5">
        <v>1</v>
      </c>
      <c r="AB42" s="5">
        <v>53.05</v>
      </c>
      <c r="AC42" s="5">
        <v>0.1</v>
      </c>
      <c r="AD42" s="5">
        <v>1.1000000000000001</v>
      </c>
      <c r="AE42" s="5">
        <v>50</v>
      </c>
      <c r="AF42" s="11">
        <v>0.1</v>
      </c>
      <c r="AG42" s="12">
        <f t="shared" si="3"/>
        <v>0</v>
      </c>
      <c r="AH42" s="12">
        <f t="shared" si="4"/>
        <v>0</v>
      </c>
      <c r="AI42" s="12">
        <f t="shared" si="4"/>
        <v>0</v>
      </c>
      <c r="AJ42" s="12">
        <f t="shared" si="4"/>
        <v>0</v>
      </c>
      <c r="AK42" s="12">
        <f t="shared" si="4"/>
        <v>0</v>
      </c>
      <c r="AL42" s="12">
        <f t="shared" si="5"/>
        <v>0</v>
      </c>
      <c r="AM42" s="12">
        <f t="shared" si="5"/>
        <v>0</v>
      </c>
    </row>
    <row r="43" spans="1:39" x14ac:dyDescent="0.25">
      <c r="A43" s="5">
        <v>166</v>
      </c>
      <c r="B43" s="6">
        <v>12.8</v>
      </c>
      <c r="C43" s="6">
        <v>11.6</v>
      </c>
      <c r="D43" s="6">
        <v>12.6</v>
      </c>
      <c r="E43" s="6">
        <v>11.4</v>
      </c>
      <c r="F43" s="6">
        <v>3.46</v>
      </c>
      <c r="G43" s="6">
        <v>2.4</v>
      </c>
      <c r="H43" s="6">
        <v>3.46</v>
      </c>
      <c r="I43" s="6">
        <v>2.4</v>
      </c>
      <c r="J43" s="6">
        <v>3.46</v>
      </c>
      <c r="K43" s="6">
        <v>2.4</v>
      </c>
      <c r="L43" s="7">
        <v>264</v>
      </c>
      <c r="M43" s="7">
        <v>63</v>
      </c>
      <c r="N43" s="7">
        <v>1</v>
      </c>
      <c r="O43" s="6">
        <v>53.05</v>
      </c>
      <c r="P43" s="6">
        <v>0.1</v>
      </c>
      <c r="Q43" s="6">
        <v>1.1000000000000001</v>
      </c>
      <c r="R43" s="8">
        <f t="shared" si="0"/>
        <v>52.05</v>
      </c>
      <c r="S43" s="9">
        <f t="shared" si="1"/>
        <v>1</v>
      </c>
      <c r="T43" s="7">
        <v>10</v>
      </c>
      <c r="U43" s="7">
        <v>10</v>
      </c>
      <c r="V43" s="10">
        <v>50</v>
      </c>
      <c r="W43" s="11">
        <f t="shared" si="2"/>
        <v>0.5</v>
      </c>
      <c r="Y43" t="s">
        <v>67</v>
      </c>
      <c r="Z43" s="5">
        <v>264</v>
      </c>
      <c r="AA43" s="5">
        <v>1</v>
      </c>
      <c r="AB43" s="5">
        <v>53.05</v>
      </c>
      <c r="AC43" s="5">
        <v>0.1</v>
      </c>
      <c r="AD43" s="5">
        <v>1.1000000000000001</v>
      </c>
      <c r="AE43" s="5">
        <v>50</v>
      </c>
      <c r="AF43" s="11">
        <v>0.5</v>
      </c>
      <c r="AG43" s="12">
        <f t="shared" si="3"/>
        <v>0</v>
      </c>
      <c r="AH43" s="12">
        <f t="shared" si="4"/>
        <v>0</v>
      </c>
      <c r="AI43" s="12">
        <f t="shared" si="4"/>
        <v>0</v>
      </c>
      <c r="AJ43" s="12">
        <f t="shared" si="4"/>
        <v>0</v>
      </c>
      <c r="AK43" s="12">
        <f t="shared" si="4"/>
        <v>0</v>
      </c>
      <c r="AL43" s="12">
        <f t="shared" si="5"/>
        <v>0</v>
      </c>
      <c r="AM43" s="12">
        <f t="shared" si="5"/>
        <v>0</v>
      </c>
    </row>
    <row r="44" spans="1:39" x14ac:dyDescent="0.25">
      <c r="A44" s="5">
        <v>167</v>
      </c>
      <c r="B44" s="6">
        <v>12.8</v>
      </c>
      <c r="C44" s="6">
        <v>11.6</v>
      </c>
      <c r="D44" s="6">
        <v>12.6</v>
      </c>
      <c r="E44" s="6">
        <v>11.4</v>
      </c>
      <c r="F44" s="6">
        <v>3.46</v>
      </c>
      <c r="G44" s="6">
        <v>2.4</v>
      </c>
      <c r="H44" s="6">
        <v>3.46</v>
      </c>
      <c r="I44" s="6">
        <v>2.4</v>
      </c>
      <c r="J44" s="6">
        <v>3.46</v>
      </c>
      <c r="K44" s="6">
        <v>2.4</v>
      </c>
      <c r="L44" s="7">
        <v>264</v>
      </c>
      <c r="M44" s="7">
        <v>63</v>
      </c>
      <c r="N44" s="7">
        <v>1</v>
      </c>
      <c r="O44" s="6">
        <v>53.05</v>
      </c>
      <c r="P44" s="6">
        <v>0.1</v>
      </c>
      <c r="Q44" s="6">
        <v>1.1000000000000001</v>
      </c>
      <c r="R44" s="8">
        <f t="shared" si="0"/>
        <v>52.05</v>
      </c>
      <c r="S44" s="9">
        <f t="shared" si="1"/>
        <v>1</v>
      </c>
      <c r="T44" s="7">
        <v>18</v>
      </c>
      <c r="U44" s="7">
        <v>2</v>
      </c>
      <c r="V44" s="10">
        <v>50</v>
      </c>
      <c r="W44" s="11">
        <f t="shared" si="2"/>
        <v>0.9</v>
      </c>
      <c r="Y44" t="s">
        <v>68</v>
      </c>
      <c r="Z44" s="5">
        <v>264</v>
      </c>
      <c r="AA44" s="5">
        <v>1</v>
      </c>
      <c r="AB44" s="5">
        <v>53.05</v>
      </c>
      <c r="AC44" s="5">
        <v>0.1</v>
      </c>
      <c r="AD44" s="5">
        <v>1.1000000000000001</v>
      </c>
      <c r="AE44" s="5">
        <v>50</v>
      </c>
      <c r="AF44" s="11">
        <v>0.9</v>
      </c>
      <c r="AG44" s="12">
        <f t="shared" si="3"/>
        <v>0</v>
      </c>
      <c r="AH44" s="12">
        <f t="shared" si="4"/>
        <v>0</v>
      </c>
      <c r="AI44" s="12">
        <f t="shared" si="4"/>
        <v>0</v>
      </c>
      <c r="AJ44" s="12">
        <f t="shared" si="4"/>
        <v>0</v>
      </c>
      <c r="AK44" s="12">
        <f t="shared" si="4"/>
        <v>0</v>
      </c>
      <c r="AL44" s="12">
        <f t="shared" si="5"/>
        <v>0</v>
      </c>
      <c r="AM44" s="12">
        <f t="shared" si="5"/>
        <v>0</v>
      </c>
    </row>
    <row r="45" spans="1:39" x14ac:dyDescent="0.25">
      <c r="A45" s="5">
        <v>168</v>
      </c>
      <c r="B45" s="6">
        <v>12.8</v>
      </c>
      <c r="C45" s="6">
        <v>11.6</v>
      </c>
      <c r="D45" s="6">
        <v>12.6</v>
      </c>
      <c r="E45" s="6">
        <v>11.4</v>
      </c>
      <c r="F45" s="6">
        <v>3.46</v>
      </c>
      <c r="G45" s="6">
        <v>2.4</v>
      </c>
      <c r="H45" s="6">
        <v>3.46</v>
      </c>
      <c r="I45" s="6">
        <v>2.4</v>
      </c>
      <c r="J45" s="6">
        <v>3.46</v>
      </c>
      <c r="K45" s="6">
        <v>2.4</v>
      </c>
      <c r="L45" s="7">
        <v>264</v>
      </c>
      <c r="M45" s="7">
        <v>63</v>
      </c>
      <c r="N45" s="7">
        <v>1</v>
      </c>
      <c r="O45" s="6">
        <v>53.05</v>
      </c>
      <c r="P45" s="6">
        <v>0.1</v>
      </c>
      <c r="Q45" s="6">
        <v>1.1000000000000001</v>
      </c>
      <c r="R45" s="8">
        <f t="shared" si="0"/>
        <v>52.05</v>
      </c>
      <c r="S45" s="9">
        <f t="shared" si="1"/>
        <v>1</v>
      </c>
      <c r="T45" s="6">
        <v>0.5</v>
      </c>
      <c r="U45" s="6">
        <v>4.5</v>
      </c>
      <c r="V45" s="10">
        <v>200</v>
      </c>
      <c r="W45" s="11">
        <f t="shared" si="2"/>
        <v>0.1</v>
      </c>
      <c r="Y45" t="s">
        <v>69</v>
      </c>
      <c r="Z45" s="5">
        <v>264</v>
      </c>
      <c r="AA45" s="5">
        <v>1</v>
      </c>
      <c r="AB45" s="5">
        <v>53.05</v>
      </c>
      <c r="AC45" s="5">
        <v>0.1</v>
      </c>
      <c r="AD45" s="5">
        <v>1.1000000000000001</v>
      </c>
      <c r="AE45" s="5">
        <v>200</v>
      </c>
      <c r="AF45" s="11">
        <v>0.1</v>
      </c>
      <c r="AG45" s="12">
        <f t="shared" si="3"/>
        <v>0</v>
      </c>
      <c r="AH45" s="12">
        <f t="shared" si="4"/>
        <v>0</v>
      </c>
      <c r="AI45" s="12">
        <f t="shared" si="4"/>
        <v>0</v>
      </c>
      <c r="AJ45" s="12">
        <f t="shared" si="4"/>
        <v>0</v>
      </c>
      <c r="AK45" s="12">
        <f t="shared" si="4"/>
        <v>0</v>
      </c>
      <c r="AL45" s="12">
        <f t="shared" si="5"/>
        <v>0</v>
      </c>
      <c r="AM45" s="12">
        <f t="shared" si="5"/>
        <v>0</v>
      </c>
    </row>
    <row r="46" spans="1:39" x14ac:dyDescent="0.25">
      <c r="A46" s="5">
        <v>169</v>
      </c>
      <c r="B46" s="6">
        <v>12.8</v>
      </c>
      <c r="C46" s="6">
        <v>11.6</v>
      </c>
      <c r="D46" s="6">
        <v>12.6</v>
      </c>
      <c r="E46" s="6">
        <v>11.4</v>
      </c>
      <c r="F46" s="6">
        <v>3.46</v>
      </c>
      <c r="G46" s="6">
        <v>2.4</v>
      </c>
      <c r="H46" s="6">
        <v>3.46</v>
      </c>
      <c r="I46" s="6">
        <v>2.4</v>
      </c>
      <c r="J46" s="6">
        <v>3.46</v>
      </c>
      <c r="K46" s="6">
        <v>2.4</v>
      </c>
      <c r="L46" s="7">
        <v>264</v>
      </c>
      <c r="M46" s="7">
        <v>63</v>
      </c>
      <c r="N46" s="7">
        <v>1</v>
      </c>
      <c r="O46" s="6">
        <v>53.05</v>
      </c>
      <c r="P46" s="6">
        <v>0.1</v>
      </c>
      <c r="Q46" s="6">
        <v>1.1000000000000001</v>
      </c>
      <c r="R46" s="8">
        <f t="shared" si="0"/>
        <v>52.05</v>
      </c>
      <c r="S46" s="9">
        <f t="shared" si="1"/>
        <v>1</v>
      </c>
      <c r="T46" s="6">
        <v>2.5</v>
      </c>
      <c r="U46" s="6">
        <v>2.5</v>
      </c>
      <c r="V46" s="10">
        <v>200</v>
      </c>
      <c r="W46" s="11">
        <f t="shared" si="2"/>
        <v>0.5</v>
      </c>
      <c r="Y46" t="s">
        <v>70</v>
      </c>
      <c r="Z46" s="5">
        <v>264</v>
      </c>
      <c r="AA46" s="5">
        <v>1</v>
      </c>
      <c r="AB46" s="5">
        <v>53.05</v>
      </c>
      <c r="AC46" s="5">
        <v>0.1</v>
      </c>
      <c r="AD46" s="5">
        <v>1.1000000000000001</v>
      </c>
      <c r="AE46" s="5">
        <v>200</v>
      </c>
      <c r="AF46" s="11">
        <v>0.5</v>
      </c>
      <c r="AG46" s="12">
        <f t="shared" si="3"/>
        <v>0</v>
      </c>
      <c r="AH46" s="12">
        <f t="shared" si="4"/>
        <v>0</v>
      </c>
      <c r="AI46" s="12">
        <f t="shared" si="4"/>
        <v>0</v>
      </c>
      <c r="AJ46" s="12">
        <f t="shared" si="4"/>
        <v>0</v>
      </c>
      <c r="AK46" s="12">
        <f t="shared" si="4"/>
        <v>0</v>
      </c>
      <c r="AL46" s="12">
        <f t="shared" si="5"/>
        <v>0</v>
      </c>
      <c r="AM46" s="12">
        <f t="shared" si="5"/>
        <v>0</v>
      </c>
    </row>
    <row r="47" spans="1:39" x14ac:dyDescent="0.25">
      <c r="A47" s="5">
        <v>170</v>
      </c>
      <c r="B47" s="6">
        <v>12.8</v>
      </c>
      <c r="C47" s="6">
        <v>11.6</v>
      </c>
      <c r="D47" s="6">
        <v>12.6</v>
      </c>
      <c r="E47" s="6">
        <v>11.4</v>
      </c>
      <c r="F47" s="6">
        <v>3.46</v>
      </c>
      <c r="G47" s="6">
        <v>2.4</v>
      </c>
      <c r="H47" s="6">
        <v>3.46</v>
      </c>
      <c r="I47" s="6">
        <v>2.4</v>
      </c>
      <c r="J47" s="6">
        <v>3.46</v>
      </c>
      <c r="K47" s="6">
        <v>2.4</v>
      </c>
      <c r="L47" s="7">
        <v>264</v>
      </c>
      <c r="M47" s="7">
        <v>63</v>
      </c>
      <c r="N47" s="7">
        <v>1</v>
      </c>
      <c r="O47" s="6">
        <v>53.05</v>
      </c>
      <c r="P47" s="6">
        <v>0.1</v>
      </c>
      <c r="Q47" s="6">
        <v>1.1000000000000001</v>
      </c>
      <c r="R47" s="8">
        <f t="shared" si="0"/>
        <v>52.05</v>
      </c>
      <c r="S47" s="9">
        <f t="shared" si="1"/>
        <v>1</v>
      </c>
      <c r="T47" s="6">
        <v>4.5</v>
      </c>
      <c r="U47" s="6">
        <v>0.5</v>
      </c>
      <c r="V47" s="10">
        <v>200</v>
      </c>
      <c r="W47" s="11">
        <f t="shared" si="2"/>
        <v>0.9</v>
      </c>
      <c r="Y47" t="s">
        <v>71</v>
      </c>
      <c r="Z47" s="5">
        <v>264</v>
      </c>
      <c r="AA47" s="5">
        <v>1</v>
      </c>
      <c r="AB47" s="5">
        <v>53.05</v>
      </c>
      <c r="AC47" s="5">
        <v>0.1</v>
      </c>
      <c r="AD47" s="5">
        <v>1.1000000000000001</v>
      </c>
      <c r="AE47" s="5">
        <v>200</v>
      </c>
      <c r="AF47" s="11">
        <v>0.9</v>
      </c>
      <c r="AG47" s="12">
        <f t="shared" si="3"/>
        <v>0</v>
      </c>
      <c r="AH47" s="12">
        <f t="shared" si="4"/>
        <v>0</v>
      </c>
      <c r="AI47" s="12">
        <f t="shared" si="4"/>
        <v>0</v>
      </c>
      <c r="AJ47" s="12">
        <f t="shared" si="4"/>
        <v>0</v>
      </c>
      <c r="AK47" s="12">
        <f t="shared" si="4"/>
        <v>0</v>
      </c>
      <c r="AL47" s="12">
        <f t="shared" si="5"/>
        <v>0</v>
      </c>
      <c r="AM47" s="12">
        <f t="shared" si="5"/>
        <v>0</v>
      </c>
    </row>
    <row r="48" spans="1:39" x14ac:dyDescent="0.25">
      <c r="A48" s="5">
        <v>171</v>
      </c>
      <c r="B48" s="6">
        <v>12.8</v>
      </c>
      <c r="C48" s="6">
        <v>11.6</v>
      </c>
      <c r="D48" s="6">
        <v>12.6</v>
      </c>
      <c r="E48" s="6">
        <v>11.4</v>
      </c>
      <c r="F48" s="6">
        <v>3.46</v>
      </c>
      <c r="G48" s="6">
        <v>2.4</v>
      </c>
      <c r="H48" s="6">
        <v>3.46</v>
      </c>
      <c r="I48" s="6">
        <v>2.4</v>
      </c>
      <c r="J48" s="6">
        <v>3.46</v>
      </c>
      <c r="K48" s="6">
        <v>2.4</v>
      </c>
      <c r="L48" s="7">
        <v>264</v>
      </c>
      <c r="M48" s="7">
        <v>63</v>
      </c>
      <c r="N48" s="7">
        <v>1</v>
      </c>
      <c r="O48" s="6">
        <v>53.05</v>
      </c>
      <c r="P48" s="6">
        <v>0.1</v>
      </c>
      <c r="Q48" s="6">
        <v>1.1000000000000001</v>
      </c>
      <c r="R48" s="8">
        <f t="shared" si="0"/>
        <v>52.05</v>
      </c>
      <c r="S48" s="9">
        <f t="shared" si="1"/>
        <v>1</v>
      </c>
      <c r="T48" s="6">
        <v>0.1</v>
      </c>
      <c r="U48" s="6">
        <v>0.9</v>
      </c>
      <c r="V48" s="10">
        <v>1000</v>
      </c>
      <c r="W48" s="11">
        <f t="shared" si="2"/>
        <v>0.1</v>
      </c>
      <c r="Y48" t="s">
        <v>72</v>
      </c>
      <c r="Z48" s="5">
        <v>264</v>
      </c>
      <c r="AA48" s="5">
        <v>1</v>
      </c>
      <c r="AB48" s="5">
        <v>53.05</v>
      </c>
      <c r="AC48" s="5">
        <v>0.1</v>
      </c>
      <c r="AD48" s="5">
        <v>1.1000000000000001</v>
      </c>
      <c r="AE48">
        <v>1000</v>
      </c>
      <c r="AF48" s="11">
        <v>0.1</v>
      </c>
      <c r="AG48" s="12">
        <f t="shared" si="3"/>
        <v>0</v>
      </c>
      <c r="AH48" s="12">
        <f t="shared" si="4"/>
        <v>0</v>
      </c>
      <c r="AI48" s="12">
        <f t="shared" si="4"/>
        <v>0</v>
      </c>
      <c r="AJ48" s="12">
        <f t="shared" si="4"/>
        <v>0</v>
      </c>
      <c r="AK48" s="12">
        <f t="shared" si="4"/>
        <v>0</v>
      </c>
      <c r="AL48" s="12">
        <f t="shared" si="5"/>
        <v>0</v>
      </c>
      <c r="AM48" s="12">
        <f t="shared" si="5"/>
        <v>0</v>
      </c>
    </row>
    <row r="49" spans="1:39" x14ac:dyDescent="0.25">
      <c r="A49" s="5">
        <v>172</v>
      </c>
      <c r="B49" s="6">
        <v>12.8</v>
      </c>
      <c r="C49" s="6">
        <v>11.6</v>
      </c>
      <c r="D49" s="6">
        <v>12.6</v>
      </c>
      <c r="E49" s="6">
        <v>11.4</v>
      </c>
      <c r="F49" s="6">
        <v>3.46</v>
      </c>
      <c r="G49" s="6">
        <v>2.4</v>
      </c>
      <c r="H49" s="6">
        <v>3.46</v>
      </c>
      <c r="I49" s="6">
        <v>2.4</v>
      </c>
      <c r="J49" s="6">
        <v>3.46</v>
      </c>
      <c r="K49" s="6">
        <v>2.4</v>
      </c>
      <c r="L49" s="7">
        <v>264</v>
      </c>
      <c r="M49" s="7">
        <v>63</v>
      </c>
      <c r="N49" s="7">
        <v>1</v>
      </c>
      <c r="O49" s="6">
        <v>53.05</v>
      </c>
      <c r="P49" s="6">
        <v>0.1</v>
      </c>
      <c r="Q49" s="6">
        <v>1.1000000000000001</v>
      </c>
      <c r="R49" s="8">
        <f t="shared" si="0"/>
        <v>52.05</v>
      </c>
      <c r="S49" s="9">
        <f t="shared" si="1"/>
        <v>1</v>
      </c>
      <c r="T49" s="6">
        <v>0.5</v>
      </c>
      <c r="U49" s="6">
        <v>0.5</v>
      </c>
      <c r="V49" s="10">
        <v>1000</v>
      </c>
      <c r="W49" s="11">
        <f t="shared" si="2"/>
        <v>0.5</v>
      </c>
      <c r="Y49" t="s">
        <v>73</v>
      </c>
      <c r="Z49" s="5">
        <v>264</v>
      </c>
      <c r="AA49" s="5">
        <v>1</v>
      </c>
      <c r="AB49" s="5">
        <v>53.05</v>
      </c>
      <c r="AC49" s="5">
        <v>0.1</v>
      </c>
      <c r="AD49" s="5">
        <v>1.1000000000000001</v>
      </c>
      <c r="AE49">
        <v>1000</v>
      </c>
      <c r="AF49" s="11">
        <v>0.5</v>
      </c>
      <c r="AG49" s="12">
        <f t="shared" si="3"/>
        <v>0</v>
      </c>
      <c r="AH49" s="12">
        <f t="shared" si="4"/>
        <v>0</v>
      </c>
      <c r="AI49" s="12">
        <f t="shared" si="4"/>
        <v>0</v>
      </c>
      <c r="AJ49" s="12">
        <f t="shared" si="4"/>
        <v>0</v>
      </c>
      <c r="AK49" s="12">
        <f t="shared" si="4"/>
        <v>0</v>
      </c>
      <c r="AL49" s="12">
        <f t="shared" si="5"/>
        <v>0</v>
      </c>
      <c r="AM49" s="12">
        <f t="shared" si="5"/>
        <v>0</v>
      </c>
    </row>
    <row r="50" spans="1:39" x14ac:dyDescent="0.25">
      <c r="A50" s="5">
        <v>173</v>
      </c>
      <c r="B50" s="6">
        <v>12.8</v>
      </c>
      <c r="C50" s="6">
        <v>11.6</v>
      </c>
      <c r="D50" s="6">
        <v>12.6</v>
      </c>
      <c r="E50" s="6">
        <v>11.4</v>
      </c>
      <c r="F50" s="6">
        <v>3.46</v>
      </c>
      <c r="G50" s="6">
        <v>2.4</v>
      </c>
      <c r="H50" s="6">
        <v>3.46</v>
      </c>
      <c r="I50" s="6">
        <v>2.4</v>
      </c>
      <c r="J50" s="6">
        <v>3.46</v>
      </c>
      <c r="K50" s="6">
        <v>2.4</v>
      </c>
      <c r="L50" s="7">
        <v>264</v>
      </c>
      <c r="M50" s="7">
        <v>63</v>
      </c>
      <c r="N50" s="7">
        <v>1</v>
      </c>
      <c r="O50" s="6">
        <v>53.05</v>
      </c>
      <c r="P50" s="6">
        <v>0.1</v>
      </c>
      <c r="Q50" s="6">
        <v>1.1000000000000001</v>
      </c>
      <c r="R50" s="8">
        <f t="shared" si="0"/>
        <v>52.05</v>
      </c>
      <c r="S50" s="9">
        <f t="shared" si="1"/>
        <v>1</v>
      </c>
      <c r="T50" s="6">
        <v>0.9</v>
      </c>
      <c r="U50" s="6">
        <v>0.1</v>
      </c>
      <c r="V50" s="10">
        <v>1000</v>
      </c>
      <c r="W50" s="11">
        <f t="shared" si="2"/>
        <v>0.9</v>
      </c>
      <c r="Y50" t="s">
        <v>74</v>
      </c>
      <c r="Z50" s="5">
        <v>264</v>
      </c>
      <c r="AA50" s="5">
        <v>1</v>
      </c>
      <c r="AB50" s="5">
        <v>53.05</v>
      </c>
      <c r="AC50" s="5">
        <v>0.1</v>
      </c>
      <c r="AD50" s="5">
        <v>1.1000000000000001</v>
      </c>
      <c r="AE50">
        <v>1000</v>
      </c>
      <c r="AF50" s="11">
        <v>0.9</v>
      </c>
      <c r="AG50" s="12">
        <f t="shared" si="3"/>
        <v>0</v>
      </c>
      <c r="AH50" s="12">
        <f t="shared" si="4"/>
        <v>0</v>
      </c>
      <c r="AI50" s="12">
        <f t="shared" si="4"/>
        <v>0</v>
      </c>
      <c r="AJ50" s="12">
        <f t="shared" si="4"/>
        <v>0</v>
      </c>
      <c r="AK50" s="12">
        <f t="shared" si="4"/>
        <v>0</v>
      </c>
      <c r="AL50" s="12">
        <f t="shared" si="5"/>
        <v>0</v>
      </c>
      <c r="AM50" s="12">
        <f t="shared" si="5"/>
        <v>0</v>
      </c>
    </row>
    <row r="51" spans="1:39" x14ac:dyDescent="0.25">
      <c r="A51" s="5">
        <v>174</v>
      </c>
      <c r="B51" s="6">
        <v>12.8</v>
      </c>
      <c r="C51" s="6">
        <v>11.6</v>
      </c>
      <c r="D51" s="6">
        <v>12.6</v>
      </c>
      <c r="E51" s="6">
        <v>11.4</v>
      </c>
      <c r="F51" s="6">
        <v>3.46</v>
      </c>
      <c r="G51" s="6">
        <v>2.4</v>
      </c>
      <c r="H51" s="6">
        <v>3.46</v>
      </c>
      <c r="I51" s="6">
        <v>2.4</v>
      </c>
      <c r="J51" s="6">
        <v>3.46</v>
      </c>
      <c r="K51" s="6">
        <v>2.4</v>
      </c>
      <c r="L51" s="7">
        <v>264</v>
      </c>
      <c r="M51" s="7">
        <v>63</v>
      </c>
      <c r="N51" s="7">
        <v>1</v>
      </c>
      <c r="O51" s="6">
        <v>53.05</v>
      </c>
      <c r="P51" s="6">
        <v>0.1</v>
      </c>
      <c r="Q51" s="6">
        <v>1.1000000000000001</v>
      </c>
      <c r="R51" s="8">
        <f t="shared" si="0"/>
        <v>52.05</v>
      </c>
      <c r="S51" s="9">
        <f t="shared" si="1"/>
        <v>1</v>
      </c>
      <c r="T51" s="6">
        <v>0.02</v>
      </c>
      <c r="U51" s="6">
        <v>0.18</v>
      </c>
      <c r="V51" s="10">
        <v>5000</v>
      </c>
      <c r="W51" s="11">
        <f t="shared" si="2"/>
        <v>0.1</v>
      </c>
      <c r="Y51" t="s">
        <v>75</v>
      </c>
      <c r="Z51" s="5">
        <v>264</v>
      </c>
      <c r="AA51" s="5">
        <v>1</v>
      </c>
      <c r="AB51" s="5">
        <v>53.05</v>
      </c>
      <c r="AC51" s="5">
        <v>0.1</v>
      </c>
      <c r="AD51" s="5">
        <v>1.1000000000000001</v>
      </c>
      <c r="AE51">
        <v>5000</v>
      </c>
      <c r="AF51" s="11">
        <v>0.1</v>
      </c>
      <c r="AG51" s="12">
        <f t="shared" si="3"/>
        <v>0</v>
      </c>
      <c r="AH51" s="12">
        <f t="shared" si="4"/>
        <v>0</v>
      </c>
      <c r="AI51" s="12">
        <f t="shared" si="4"/>
        <v>0</v>
      </c>
      <c r="AJ51" s="12">
        <f t="shared" si="4"/>
        <v>0</v>
      </c>
      <c r="AK51" s="12">
        <f t="shared" si="4"/>
        <v>0</v>
      </c>
      <c r="AL51" s="12">
        <f t="shared" si="5"/>
        <v>0</v>
      </c>
      <c r="AM51" s="12">
        <f t="shared" si="5"/>
        <v>0</v>
      </c>
    </row>
    <row r="52" spans="1:39" x14ac:dyDescent="0.25">
      <c r="A52" s="5">
        <v>175</v>
      </c>
      <c r="B52" s="6">
        <v>12.8</v>
      </c>
      <c r="C52" s="6">
        <v>11.6</v>
      </c>
      <c r="D52" s="6">
        <v>12.6</v>
      </c>
      <c r="E52" s="6">
        <v>11.4</v>
      </c>
      <c r="F52" s="6">
        <v>3.46</v>
      </c>
      <c r="G52" s="6">
        <v>2.4</v>
      </c>
      <c r="H52" s="6">
        <v>3.46</v>
      </c>
      <c r="I52" s="6">
        <v>2.4</v>
      </c>
      <c r="J52" s="6">
        <v>3.46</v>
      </c>
      <c r="K52" s="6">
        <v>2.4</v>
      </c>
      <c r="L52" s="7">
        <v>264</v>
      </c>
      <c r="M52" s="7">
        <v>63</v>
      </c>
      <c r="N52" s="7">
        <v>1</v>
      </c>
      <c r="O52" s="6">
        <v>53.05</v>
      </c>
      <c r="P52" s="6">
        <v>0.1</v>
      </c>
      <c r="Q52" s="6">
        <v>1.1000000000000001</v>
      </c>
      <c r="R52" s="8">
        <f t="shared" si="0"/>
        <v>52.05</v>
      </c>
      <c r="S52" s="9">
        <f t="shared" si="1"/>
        <v>1</v>
      </c>
      <c r="T52" s="6">
        <v>0.1</v>
      </c>
      <c r="U52" s="6">
        <v>0.1</v>
      </c>
      <c r="V52" s="10">
        <v>5000</v>
      </c>
      <c r="W52" s="11">
        <f t="shared" si="2"/>
        <v>0.5</v>
      </c>
      <c r="Y52" t="s">
        <v>76</v>
      </c>
      <c r="Z52" s="5">
        <v>264</v>
      </c>
      <c r="AA52" s="5">
        <v>1</v>
      </c>
      <c r="AB52" s="5">
        <v>53.05</v>
      </c>
      <c r="AC52" s="5">
        <v>0.1</v>
      </c>
      <c r="AD52" s="5">
        <v>1.1000000000000001</v>
      </c>
      <c r="AE52">
        <v>5000</v>
      </c>
      <c r="AF52" s="11">
        <v>0.5</v>
      </c>
      <c r="AG52" s="12">
        <f t="shared" si="3"/>
        <v>0</v>
      </c>
      <c r="AH52" s="12">
        <f t="shared" si="4"/>
        <v>0</v>
      </c>
      <c r="AI52" s="12">
        <f t="shared" si="4"/>
        <v>0</v>
      </c>
      <c r="AJ52" s="12">
        <f t="shared" si="4"/>
        <v>0</v>
      </c>
      <c r="AK52" s="12">
        <f t="shared" si="4"/>
        <v>0</v>
      </c>
      <c r="AL52" s="12">
        <f t="shared" si="5"/>
        <v>0</v>
      </c>
      <c r="AM52" s="12">
        <f t="shared" si="5"/>
        <v>0</v>
      </c>
    </row>
    <row r="53" spans="1:39" x14ac:dyDescent="0.25">
      <c r="A53" s="5">
        <v>176</v>
      </c>
      <c r="B53" s="6">
        <v>12.8</v>
      </c>
      <c r="C53" s="6">
        <v>11.6</v>
      </c>
      <c r="D53" s="6">
        <v>12.6</v>
      </c>
      <c r="E53" s="6">
        <v>11.4</v>
      </c>
      <c r="F53" s="6">
        <v>3.46</v>
      </c>
      <c r="G53" s="6">
        <v>2.4</v>
      </c>
      <c r="H53" s="6">
        <v>3.46</v>
      </c>
      <c r="I53" s="6">
        <v>2.4</v>
      </c>
      <c r="J53" s="6">
        <v>3.46</v>
      </c>
      <c r="K53" s="6">
        <v>2.4</v>
      </c>
      <c r="L53" s="7">
        <v>264</v>
      </c>
      <c r="M53" s="7">
        <v>63</v>
      </c>
      <c r="N53" s="7">
        <v>1</v>
      </c>
      <c r="O53" s="6">
        <v>53.05</v>
      </c>
      <c r="P53" s="6">
        <v>0.1</v>
      </c>
      <c r="Q53" s="6">
        <v>1.1000000000000001</v>
      </c>
      <c r="R53" s="8">
        <f t="shared" si="0"/>
        <v>52.05</v>
      </c>
      <c r="S53" s="9">
        <f t="shared" si="1"/>
        <v>1</v>
      </c>
      <c r="T53" s="6">
        <v>0.18</v>
      </c>
      <c r="U53" s="6">
        <v>0.02</v>
      </c>
      <c r="V53" s="10">
        <v>5000</v>
      </c>
      <c r="W53" s="11">
        <f t="shared" si="2"/>
        <v>0.9</v>
      </c>
      <c r="Y53" t="s">
        <v>77</v>
      </c>
      <c r="Z53" s="5">
        <v>264</v>
      </c>
      <c r="AA53" s="5">
        <v>1</v>
      </c>
      <c r="AB53" s="5">
        <v>53.05</v>
      </c>
      <c r="AC53" s="5">
        <v>0.1</v>
      </c>
      <c r="AD53" s="5">
        <v>1.1000000000000001</v>
      </c>
      <c r="AE53">
        <v>5000</v>
      </c>
      <c r="AF53" s="11">
        <v>0.9</v>
      </c>
      <c r="AG53" s="12">
        <f t="shared" si="3"/>
        <v>0</v>
      </c>
      <c r="AH53" s="12">
        <f t="shared" si="4"/>
        <v>0</v>
      </c>
      <c r="AI53" s="12">
        <f t="shared" si="4"/>
        <v>0</v>
      </c>
      <c r="AJ53" s="12">
        <f t="shared" si="4"/>
        <v>0</v>
      </c>
      <c r="AK53" s="12">
        <f t="shared" si="4"/>
        <v>0</v>
      </c>
      <c r="AL53" s="12">
        <f t="shared" si="5"/>
        <v>0</v>
      </c>
      <c r="AM53" s="12">
        <f t="shared" si="5"/>
        <v>0</v>
      </c>
    </row>
    <row r="54" spans="1:39" ht="27.75" x14ac:dyDescent="0.4">
      <c r="A54" s="5"/>
      <c r="B54" s="13">
        <f t="shared" ref="B54" si="13">SUM(B42:B53)/12/B53</f>
        <v>0.99999999999999989</v>
      </c>
      <c r="C54" s="13">
        <f t="shared" ref="C54" si="14">SUM(C42:C53)/12/C53</f>
        <v>0.99999999999999967</v>
      </c>
      <c r="D54" s="13">
        <f t="shared" ref="D54:L54" si="15">SUM(D42:D53)/12/D53</f>
        <v>0.99999999999999967</v>
      </c>
      <c r="E54" s="13">
        <f t="shared" si="15"/>
        <v>1.0000000000000002</v>
      </c>
      <c r="F54" s="13">
        <f t="shared" si="15"/>
        <v>1.0000000000000002</v>
      </c>
      <c r="G54" s="13">
        <f t="shared" si="15"/>
        <v>0.99999999999999978</v>
      </c>
      <c r="H54" s="13">
        <f t="shared" si="15"/>
        <v>1.0000000000000002</v>
      </c>
      <c r="I54" s="13">
        <f t="shared" si="15"/>
        <v>0.99999999999999978</v>
      </c>
      <c r="J54" s="13">
        <f t="shared" si="15"/>
        <v>1.0000000000000002</v>
      </c>
      <c r="K54" s="13">
        <f t="shared" si="15"/>
        <v>0.99999999999999978</v>
      </c>
      <c r="L54" s="13">
        <f t="shared" si="15"/>
        <v>1</v>
      </c>
      <c r="M54" s="7"/>
      <c r="N54" s="7"/>
      <c r="O54" s="6"/>
      <c r="P54" s="6"/>
      <c r="Q54" s="6"/>
      <c r="R54" s="14">
        <f t="shared" ref="R54:S54" si="16">SUM(R42:R53)/12/R53</f>
        <v>0.99999999999999989</v>
      </c>
      <c r="S54" s="14">
        <f t="shared" si="16"/>
        <v>1</v>
      </c>
      <c r="T54" s="6"/>
      <c r="U54" s="6"/>
      <c r="V54" s="10"/>
      <c r="W54" s="11"/>
      <c r="Z54" s="5"/>
      <c r="AA54" s="5"/>
      <c r="AB54" s="5"/>
      <c r="AC54" s="5"/>
      <c r="AD54" s="5"/>
      <c r="AF54" s="11"/>
      <c r="AG54" s="5"/>
      <c r="AH54" s="5"/>
      <c r="AI54" s="5"/>
      <c r="AJ54" s="5"/>
      <c r="AK54" s="5"/>
      <c r="AL54" s="5"/>
      <c r="AM54" s="5"/>
    </row>
    <row r="55" spans="1:39" x14ac:dyDescent="0.25">
      <c r="A55" s="5">
        <v>195</v>
      </c>
      <c r="B55" s="6">
        <v>12.8</v>
      </c>
      <c r="C55" s="6">
        <v>11.6</v>
      </c>
      <c r="D55" s="6">
        <v>12.6</v>
      </c>
      <c r="E55" s="6">
        <v>11.4</v>
      </c>
      <c r="F55" s="6">
        <v>3.46</v>
      </c>
      <c r="G55" s="6">
        <v>2.4</v>
      </c>
      <c r="H55" s="6">
        <v>3.46</v>
      </c>
      <c r="I55" s="6">
        <v>2.4</v>
      </c>
      <c r="J55" s="6">
        <v>3.46</v>
      </c>
      <c r="K55" s="6">
        <v>2.4</v>
      </c>
      <c r="L55" s="7">
        <v>180</v>
      </c>
      <c r="M55" s="7">
        <v>30</v>
      </c>
      <c r="N55" s="7">
        <v>1</v>
      </c>
      <c r="O55" s="6">
        <v>54.3</v>
      </c>
      <c r="P55" s="6">
        <v>0.1</v>
      </c>
      <c r="Q55" s="6">
        <v>0.1</v>
      </c>
      <c r="R55" s="8">
        <f t="shared" si="0"/>
        <v>53.3</v>
      </c>
      <c r="S55" s="9">
        <f t="shared" si="1"/>
        <v>0</v>
      </c>
      <c r="T55" s="7">
        <v>2</v>
      </c>
      <c r="U55" s="7">
        <v>18</v>
      </c>
      <c r="V55" s="10">
        <v>50</v>
      </c>
      <c r="W55" s="11">
        <f t="shared" si="2"/>
        <v>0.1</v>
      </c>
      <c r="Y55" t="s">
        <v>78</v>
      </c>
      <c r="Z55">
        <v>180</v>
      </c>
      <c r="AA55" s="5">
        <v>1</v>
      </c>
      <c r="AB55" s="5">
        <v>54.3</v>
      </c>
      <c r="AC55" s="5">
        <v>0.1</v>
      </c>
      <c r="AD55" s="5">
        <v>0.1</v>
      </c>
      <c r="AE55" s="5">
        <v>50</v>
      </c>
      <c r="AF55" s="11">
        <v>0.1</v>
      </c>
      <c r="AG55" s="12">
        <f t="shared" si="3"/>
        <v>0</v>
      </c>
      <c r="AH55" s="12">
        <f t="shared" si="4"/>
        <v>0</v>
      </c>
      <c r="AI55" s="12">
        <f t="shared" si="4"/>
        <v>0</v>
      </c>
      <c r="AJ55" s="12">
        <f t="shared" si="4"/>
        <v>0</v>
      </c>
      <c r="AK55" s="12">
        <f t="shared" si="4"/>
        <v>0</v>
      </c>
      <c r="AL55" s="12">
        <f t="shared" si="5"/>
        <v>0</v>
      </c>
      <c r="AM55" s="12">
        <f t="shared" si="5"/>
        <v>0</v>
      </c>
    </row>
    <row r="56" spans="1:39" x14ac:dyDescent="0.25">
      <c r="A56" s="5">
        <v>196</v>
      </c>
      <c r="B56" s="6">
        <v>12.8</v>
      </c>
      <c r="C56" s="6">
        <v>11.6</v>
      </c>
      <c r="D56" s="6">
        <v>12.6</v>
      </c>
      <c r="E56" s="6">
        <v>11.4</v>
      </c>
      <c r="F56" s="6">
        <v>3.46</v>
      </c>
      <c r="G56" s="6">
        <v>2.4</v>
      </c>
      <c r="H56" s="6">
        <v>3.46</v>
      </c>
      <c r="I56" s="6">
        <v>2.4</v>
      </c>
      <c r="J56" s="6">
        <v>3.46</v>
      </c>
      <c r="K56" s="6">
        <v>2.4</v>
      </c>
      <c r="L56" s="7">
        <v>180</v>
      </c>
      <c r="M56" s="7">
        <v>30</v>
      </c>
      <c r="N56" s="7">
        <v>1</v>
      </c>
      <c r="O56" s="6">
        <v>54.3</v>
      </c>
      <c r="P56" s="6">
        <v>0.1</v>
      </c>
      <c r="Q56" s="6">
        <v>0.1</v>
      </c>
      <c r="R56" s="8">
        <f t="shared" si="0"/>
        <v>53.3</v>
      </c>
      <c r="S56" s="9">
        <f t="shared" si="1"/>
        <v>0</v>
      </c>
      <c r="T56" s="7">
        <v>10</v>
      </c>
      <c r="U56" s="7">
        <v>10</v>
      </c>
      <c r="V56" s="10">
        <v>50</v>
      </c>
      <c r="W56" s="11">
        <f t="shared" si="2"/>
        <v>0.5</v>
      </c>
      <c r="Y56" t="s">
        <v>79</v>
      </c>
      <c r="Z56">
        <v>180</v>
      </c>
      <c r="AA56" s="5">
        <v>1</v>
      </c>
      <c r="AB56" s="5">
        <v>54.3</v>
      </c>
      <c r="AC56" s="5">
        <v>0.1</v>
      </c>
      <c r="AD56" s="5">
        <v>0.1</v>
      </c>
      <c r="AE56" s="5">
        <v>50</v>
      </c>
      <c r="AF56" s="11">
        <v>0.5</v>
      </c>
      <c r="AG56" s="12">
        <f t="shared" si="3"/>
        <v>0</v>
      </c>
      <c r="AH56" s="12">
        <f t="shared" si="4"/>
        <v>0</v>
      </c>
      <c r="AI56" s="12">
        <f t="shared" si="4"/>
        <v>0</v>
      </c>
      <c r="AJ56" s="12">
        <f t="shared" si="4"/>
        <v>0</v>
      </c>
      <c r="AK56" s="12">
        <f t="shared" si="4"/>
        <v>0</v>
      </c>
      <c r="AL56" s="12">
        <f t="shared" si="5"/>
        <v>0</v>
      </c>
      <c r="AM56" s="12">
        <f t="shared" si="5"/>
        <v>0</v>
      </c>
    </row>
    <row r="57" spans="1:39" x14ac:dyDescent="0.25">
      <c r="A57" s="5">
        <v>197</v>
      </c>
      <c r="B57" s="6">
        <v>12.8</v>
      </c>
      <c r="C57" s="6">
        <v>11.6</v>
      </c>
      <c r="D57" s="6">
        <v>12.6</v>
      </c>
      <c r="E57" s="6">
        <v>11.4</v>
      </c>
      <c r="F57" s="6">
        <v>3.46</v>
      </c>
      <c r="G57" s="6">
        <v>2.4</v>
      </c>
      <c r="H57" s="6">
        <v>3.46</v>
      </c>
      <c r="I57" s="6">
        <v>2.4</v>
      </c>
      <c r="J57" s="6">
        <v>3.46</v>
      </c>
      <c r="K57" s="6">
        <v>2.4</v>
      </c>
      <c r="L57" s="7">
        <v>180</v>
      </c>
      <c r="M57" s="7">
        <v>30</v>
      </c>
      <c r="N57" s="7">
        <v>1</v>
      </c>
      <c r="O57" s="6">
        <v>54.3</v>
      </c>
      <c r="P57" s="6">
        <v>0.1</v>
      </c>
      <c r="Q57" s="6">
        <v>0.1</v>
      </c>
      <c r="R57" s="8">
        <f t="shared" si="0"/>
        <v>53.3</v>
      </c>
      <c r="S57" s="9">
        <f t="shared" si="1"/>
        <v>0</v>
      </c>
      <c r="T57" s="7">
        <v>18</v>
      </c>
      <c r="U57" s="7">
        <v>2</v>
      </c>
      <c r="V57" s="10">
        <v>50</v>
      </c>
      <c r="W57" s="11">
        <f t="shared" si="2"/>
        <v>0.9</v>
      </c>
      <c r="Y57" t="s">
        <v>80</v>
      </c>
      <c r="Z57">
        <v>180</v>
      </c>
      <c r="AA57" s="5">
        <v>1</v>
      </c>
      <c r="AB57" s="5">
        <v>54.3</v>
      </c>
      <c r="AC57" s="5">
        <v>0.1</v>
      </c>
      <c r="AD57" s="5">
        <v>0.1</v>
      </c>
      <c r="AE57" s="5">
        <v>50</v>
      </c>
      <c r="AF57" s="11">
        <v>0.9</v>
      </c>
      <c r="AG57" s="12">
        <f t="shared" si="3"/>
        <v>0</v>
      </c>
      <c r="AH57" s="12">
        <f t="shared" si="4"/>
        <v>0</v>
      </c>
      <c r="AI57" s="12">
        <f t="shared" si="4"/>
        <v>0</v>
      </c>
      <c r="AJ57" s="12">
        <f t="shared" si="4"/>
        <v>0</v>
      </c>
      <c r="AK57" s="12">
        <f t="shared" si="4"/>
        <v>0</v>
      </c>
      <c r="AL57" s="12">
        <f t="shared" si="5"/>
        <v>0</v>
      </c>
      <c r="AM57" s="12">
        <f t="shared" si="5"/>
        <v>0</v>
      </c>
    </row>
    <row r="58" spans="1:39" x14ac:dyDescent="0.25">
      <c r="A58" s="5">
        <v>198</v>
      </c>
      <c r="B58" s="6">
        <v>12.8</v>
      </c>
      <c r="C58" s="6">
        <v>11.6</v>
      </c>
      <c r="D58" s="6">
        <v>12.6</v>
      </c>
      <c r="E58" s="6">
        <v>11.4</v>
      </c>
      <c r="F58" s="6">
        <v>3.46</v>
      </c>
      <c r="G58" s="6">
        <v>2.4</v>
      </c>
      <c r="H58" s="6">
        <v>3.46</v>
      </c>
      <c r="I58" s="6">
        <v>2.4</v>
      </c>
      <c r="J58" s="6">
        <v>3.46</v>
      </c>
      <c r="K58" s="6">
        <v>2.4</v>
      </c>
      <c r="L58" s="7">
        <v>180</v>
      </c>
      <c r="M58" s="7">
        <v>30</v>
      </c>
      <c r="N58" s="7">
        <v>1</v>
      </c>
      <c r="O58" s="6">
        <v>54.3</v>
      </c>
      <c r="P58" s="6">
        <v>0.1</v>
      </c>
      <c r="Q58" s="6">
        <v>0.1</v>
      </c>
      <c r="R58" s="8">
        <f t="shared" si="0"/>
        <v>53.3</v>
      </c>
      <c r="S58" s="9">
        <f t="shared" si="1"/>
        <v>0</v>
      </c>
      <c r="T58" s="6">
        <v>0.5</v>
      </c>
      <c r="U58" s="6">
        <v>4.5</v>
      </c>
      <c r="V58" s="10">
        <v>200</v>
      </c>
      <c r="W58" s="11">
        <f t="shared" si="2"/>
        <v>0.1</v>
      </c>
      <c r="Y58" t="s">
        <v>81</v>
      </c>
      <c r="Z58">
        <v>180</v>
      </c>
      <c r="AA58" s="5">
        <v>1</v>
      </c>
      <c r="AB58" s="5">
        <v>54.3</v>
      </c>
      <c r="AC58" s="5">
        <v>0.1</v>
      </c>
      <c r="AD58" s="5">
        <v>0.1</v>
      </c>
      <c r="AE58" s="5">
        <v>200</v>
      </c>
      <c r="AF58" s="11">
        <v>0.1</v>
      </c>
      <c r="AG58" s="12">
        <f t="shared" si="3"/>
        <v>0</v>
      </c>
      <c r="AH58" s="12">
        <f t="shared" si="4"/>
        <v>0</v>
      </c>
      <c r="AI58" s="12">
        <f t="shared" si="4"/>
        <v>0</v>
      </c>
      <c r="AJ58" s="12">
        <f t="shared" si="4"/>
        <v>0</v>
      </c>
      <c r="AK58" s="12">
        <f t="shared" si="4"/>
        <v>0</v>
      </c>
      <c r="AL58" s="12">
        <f t="shared" si="5"/>
        <v>0</v>
      </c>
      <c r="AM58" s="12">
        <f t="shared" si="5"/>
        <v>0</v>
      </c>
    </row>
    <row r="59" spans="1:39" x14ac:dyDescent="0.25">
      <c r="A59" s="5">
        <v>199</v>
      </c>
      <c r="B59" s="6">
        <v>12.8</v>
      </c>
      <c r="C59" s="6">
        <v>11.6</v>
      </c>
      <c r="D59" s="6">
        <v>12.6</v>
      </c>
      <c r="E59" s="6">
        <v>11.4</v>
      </c>
      <c r="F59" s="6">
        <v>3.46</v>
      </c>
      <c r="G59" s="6">
        <v>2.4</v>
      </c>
      <c r="H59" s="6">
        <v>3.46</v>
      </c>
      <c r="I59" s="6">
        <v>2.4</v>
      </c>
      <c r="J59" s="6">
        <v>3.46</v>
      </c>
      <c r="K59" s="6">
        <v>2.4</v>
      </c>
      <c r="L59" s="7">
        <v>180</v>
      </c>
      <c r="M59" s="7">
        <v>30</v>
      </c>
      <c r="N59" s="7">
        <v>1</v>
      </c>
      <c r="O59" s="6">
        <v>54.3</v>
      </c>
      <c r="P59" s="6">
        <v>0.1</v>
      </c>
      <c r="Q59" s="6">
        <v>0.1</v>
      </c>
      <c r="R59" s="8">
        <f t="shared" si="0"/>
        <v>53.3</v>
      </c>
      <c r="S59" s="9">
        <f t="shared" si="1"/>
        <v>0</v>
      </c>
      <c r="T59" s="6">
        <v>2.5</v>
      </c>
      <c r="U59" s="6">
        <v>2.5</v>
      </c>
      <c r="V59" s="10">
        <v>200</v>
      </c>
      <c r="W59" s="11">
        <f t="shared" si="2"/>
        <v>0.5</v>
      </c>
      <c r="Y59" t="s">
        <v>82</v>
      </c>
      <c r="Z59">
        <v>180</v>
      </c>
      <c r="AA59" s="5">
        <v>1</v>
      </c>
      <c r="AB59" s="5">
        <v>54.3</v>
      </c>
      <c r="AC59" s="5">
        <v>0.1</v>
      </c>
      <c r="AD59" s="5">
        <v>0.1</v>
      </c>
      <c r="AE59" s="5">
        <v>200</v>
      </c>
      <c r="AF59" s="11">
        <v>0.5</v>
      </c>
      <c r="AG59" s="12">
        <f t="shared" si="3"/>
        <v>0</v>
      </c>
      <c r="AH59" s="12">
        <f t="shared" si="4"/>
        <v>0</v>
      </c>
      <c r="AI59" s="12">
        <f t="shared" si="4"/>
        <v>0</v>
      </c>
      <c r="AJ59" s="12">
        <f t="shared" si="4"/>
        <v>0</v>
      </c>
      <c r="AK59" s="12">
        <f t="shared" si="4"/>
        <v>0</v>
      </c>
      <c r="AL59" s="12">
        <f t="shared" si="5"/>
        <v>0</v>
      </c>
      <c r="AM59" s="12">
        <f t="shared" si="5"/>
        <v>0</v>
      </c>
    </row>
    <row r="60" spans="1:39" x14ac:dyDescent="0.25">
      <c r="A60" s="5">
        <v>200</v>
      </c>
      <c r="B60" s="6">
        <v>12.8</v>
      </c>
      <c r="C60" s="6">
        <v>11.6</v>
      </c>
      <c r="D60" s="6">
        <v>12.6</v>
      </c>
      <c r="E60" s="6">
        <v>11.4</v>
      </c>
      <c r="F60" s="6">
        <v>3.46</v>
      </c>
      <c r="G60" s="6">
        <v>2.4</v>
      </c>
      <c r="H60" s="6">
        <v>3.46</v>
      </c>
      <c r="I60" s="6">
        <v>2.4</v>
      </c>
      <c r="J60" s="6">
        <v>3.46</v>
      </c>
      <c r="K60" s="6">
        <v>2.4</v>
      </c>
      <c r="L60" s="7">
        <v>180</v>
      </c>
      <c r="M60" s="7">
        <v>30</v>
      </c>
      <c r="N60" s="7">
        <v>1</v>
      </c>
      <c r="O60" s="6">
        <v>54.3</v>
      </c>
      <c r="P60" s="6">
        <v>0.1</v>
      </c>
      <c r="Q60" s="6">
        <v>0.1</v>
      </c>
      <c r="R60" s="8">
        <f t="shared" si="0"/>
        <v>53.3</v>
      </c>
      <c r="S60" s="9">
        <f t="shared" si="1"/>
        <v>0</v>
      </c>
      <c r="T60" s="6">
        <v>4.5</v>
      </c>
      <c r="U60" s="6">
        <v>0.5</v>
      </c>
      <c r="V60" s="10">
        <v>200</v>
      </c>
      <c r="W60" s="11">
        <f t="shared" si="2"/>
        <v>0.9</v>
      </c>
      <c r="Y60" t="s">
        <v>83</v>
      </c>
      <c r="Z60">
        <v>180</v>
      </c>
      <c r="AA60" s="5">
        <v>1</v>
      </c>
      <c r="AB60" s="5">
        <v>54.3</v>
      </c>
      <c r="AC60" s="5">
        <v>0.1</v>
      </c>
      <c r="AD60" s="5">
        <v>0.1</v>
      </c>
      <c r="AE60" s="5">
        <v>200</v>
      </c>
      <c r="AF60" s="11">
        <v>0.9</v>
      </c>
      <c r="AG60" s="12">
        <f t="shared" si="3"/>
        <v>0</v>
      </c>
      <c r="AH60" s="12">
        <f t="shared" si="4"/>
        <v>0</v>
      </c>
      <c r="AI60" s="12">
        <f t="shared" si="4"/>
        <v>0</v>
      </c>
      <c r="AJ60" s="12">
        <f t="shared" si="4"/>
        <v>0</v>
      </c>
      <c r="AK60" s="12">
        <f t="shared" si="4"/>
        <v>0</v>
      </c>
      <c r="AL60" s="12">
        <f t="shared" si="5"/>
        <v>0</v>
      </c>
      <c r="AM60" s="12">
        <f t="shared" si="5"/>
        <v>0</v>
      </c>
    </row>
    <row r="61" spans="1:39" x14ac:dyDescent="0.25">
      <c r="A61" s="5">
        <v>201</v>
      </c>
      <c r="B61" s="6">
        <v>12.8</v>
      </c>
      <c r="C61" s="6">
        <v>11.6</v>
      </c>
      <c r="D61" s="6">
        <v>12.6</v>
      </c>
      <c r="E61" s="6">
        <v>11.4</v>
      </c>
      <c r="F61" s="6">
        <v>3.46</v>
      </c>
      <c r="G61" s="6">
        <v>2.4</v>
      </c>
      <c r="H61" s="6">
        <v>3.46</v>
      </c>
      <c r="I61" s="6">
        <v>2.4</v>
      </c>
      <c r="J61" s="6">
        <v>3.46</v>
      </c>
      <c r="K61" s="6">
        <v>2.4</v>
      </c>
      <c r="L61" s="7">
        <v>180</v>
      </c>
      <c r="M61" s="7">
        <v>30</v>
      </c>
      <c r="N61" s="7">
        <v>1</v>
      </c>
      <c r="O61" s="6">
        <v>54.3</v>
      </c>
      <c r="P61" s="6">
        <v>0.1</v>
      </c>
      <c r="Q61" s="6">
        <v>0.1</v>
      </c>
      <c r="R61" s="8">
        <f t="shared" si="0"/>
        <v>53.3</v>
      </c>
      <c r="S61" s="9">
        <f t="shared" si="1"/>
        <v>0</v>
      </c>
      <c r="T61" s="6">
        <v>0.1</v>
      </c>
      <c r="U61" s="6">
        <v>0.9</v>
      </c>
      <c r="V61" s="10">
        <v>1000</v>
      </c>
      <c r="W61" s="11">
        <f t="shared" si="2"/>
        <v>0.1</v>
      </c>
      <c r="Y61" t="s">
        <v>84</v>
      </c>
      <c r="Z61">
        <v>180</v>
      </c>
      <c r="AA61" s="5">
        <v>1</v>
      </c>
      <c r="AB61" s="5">
        <v>54.3</v>
      </c>
      <c r="AC61" s="5">
        <v>0.1</v>
      </c>
      <c r="AD61" s="5">
        <v>0.1</v>
      </c>
      <c r="AE61">
        <v>1000</v>
      </c>
      <c r="AF61" s="11">
        <v>0.1</v>
      </c>
      <c r="AG61" s="12">
        <f t="shared" si="3"/>
        <v>0</v>
      </c>
      <c r="AH61" s="12">
        <f t="shared" si="4"/>
        <v>0</v>
      </c>
      <c r="AI61" s="12">
        <f t="shared" si="4"/>
        <v>0</v>
      </c>
      <c r="AJ61" s="12">
        <f t="shared" si="4"/>
        <v>0</v>
      </c>
      <c r="AK61" s="12">
        <f t="shared" si="4"/>
        <v>0</v>
      </c>
      <c r="AL61" s="12">
        <f t="shared" si="5"/>
        <v>0</v>
      </c>
      <c r="AM61" s="12">
        <f t="shared" si="5"/>
        <v>0</v>
      </c>
    </row>
    <row r="62" spans="1:39" x14ac:dyDescent="0.25">
      <c r="A62" s="5">
        <v>202</v>
      </c>
      <c r="B62" s="6">
        <v>12.8</v>
      </c>
      <c r="C62" s="6">
        <v>11.6</v>
      </c>
      <c r="D62" s="6">
        <v>12.6</v>
      </c>
      <c r="E62" s="6">
        <v>11.4</v>
      </c>
      <c r="F62" s="6">
        <v>3.46</v>
      </c>
      <c r="G62" s="6">
        <v>2.4</v>
      </c>
      <c r="H62" s="6">
        <v>3.46</v>
      </c>
      <c r="I62" s="6">
        <v>2.4</v>
      </c>
      <c r="J62" s="6">
        <v>3.46</v>
      </c>
      <c r="K62" s="6">
        <v>2.4</v>
      </c>
      <c r="L62" s="7">
        <v>180</v>
      </c>
      <c r="M62" s="7">
        <v>30</v>
      </c>
      <c r="N62" s="7">
        <v>1</v>
      </c>
      <c r="O62" s="6">
        <v>54.3</v>
      </c>
      <c r="P62" s="6">
        <v>0.1</v>
      </c>
      <c r="Q62" s="6">
        <v>0.1</v>
      </c>
      <c r="R62" s="8">
        <f t="shared" si="0"/>
        <v>53.3</v>
      </c>
      <c r="S62" s="9">
        <f t="shared" si="1"/>
        <v>0</v>
      </c>
      <c r="T62" s="6">
        <v>0.5</v>
      </c>
      <c r="U62" s="6">
        <v>0.5</v>
      </c>
      <c r="V62" s="10">
        <v>1000</v>
      </c>
      <c r="W62" s="11">
        <f t="shared" si="2"/>
        <v>0.5</v>
      </c>
      <c r="Y62" t="s">
        <v>85</v>
      </c>
      <c r="Z62">
        <v>180</v>
      </c>
      <c r="AA62" s="5">
        <v>1</v>
      </c>
      <c r="AB62" s="5">
        <v>54.3</v>
      </c>
      <c r="AC62" s="5">
        <v>0.1</v>
      </c>
      <c r="AD62" s="5">
        <v>0.1</v>
      </c>
      <c r="AE62">
        <v>1000</v>
      </c>
      <c r="AF62" s="11">
        <v>0.5</v>
      </c>
      <c r="AG62" s="12">
        <f t="shared" si="3"/>
        <v>0</v>
      </c>
      <c r="AH62" s="12">
        <f t="shared" si="4"/>
        <v>0</v>
      </c>
      <c r="AI62" s="12">
        <f t="shared" si="4"/>
        <v>0</v>
      </c>
      <c r="AJ62" s="12">
        <f t="shared" si="4"/>
        <v>0</v>
      </c>
      <c r="AK62" s="12">
        <f t="shared" si="4"/>
        <v>0</v>
      </c>
      <c r="AL62" s="12">
        <f t="shared" si="5"/>
        <v>0</v>
      </c>
      <c r="AM62" s="12">
        <f t="shared" si="5"/>
        <v>0</v>
      </c>
    </row>
    <row r="63" spans="1:39" x14ac:dyDescent="0.25">
      <c r="A63" s="5">
        <v>203</v>
      </c>
      <c r="B63" s="6">
        <v>12.8</v>
      </c>
      <c r="C63" s="6">
        <v>11.6</v>
      </c>
      <c r="D63" s="6">
        <v>12.6</v>
      </c>
      <c r="E63" s="6">
        <v>11.4</v>
      </c>
      <c r="F63" s="6">
        <v>3.46</v>
      </c>
      <c r="G63" s="6">
        <v>2.4</v>
      </c>
      <c r="H63" s="6">
        <v>3.46</v>
      </c>
      <c r="I63" s="6">
        <v>2.4</v>
      </c>
      <c r="J63" s="6">
        <v>3.46</v>
      </c>
      <c r="K63" s="6">
        <v>2.4</v>
      </c>
      <c r="L63" s="7">
        <v>180</v>
      </c>
      <c r="M63" s="7">
        <v>30</v>
      </c>
      <c r="N63" s="7">
        <v>1</v>
      </c>
      <c r="O63" s="6">
        <v>54.3</v>
      </c>
      <c r="P63" s="6">
        <v>0.1</v>
      </c>
      <c r="Q63" s="6">
        <v>0.1</v>
      </c>
      <c r="R63" s="8">
        <f t="shared" si="0"/>
        <v>53.3</v>
      </c>
      <c r="S63" s="9">
        <f t="shared" si="1"/>
        <v>0</v>
      </c>
      <c r="T63" s="6">
        <v>0.9</v>
      </c>
      <c r="U63" s="6">
        <v>0.1</v>
      </c>
      <c r="V63" s="10">
        <v>1000</v>
      </c>
      <c r="W63" s="11">
        <f t="shared" si="2"/>
        <v>0.9</v>
      </c>
      <c r="Y63" t="s">
        <v>86</v>
      </c>
      <c r="Z63">
        <v>180</v>
      </c>
      <c r="AA63" s="5">
        <v>1</v>
      </c>
      <c r="AB63" s="5">
        <v>54.3</v>
      </c>
      <c r="AC63" s="5">
        <v>0.1</v>
      </c>
      <c r="AD63" s="5">
        <v>0.1</v>
      </c>
      <c r="AE63">
        <v>1000</v>
      </c>
      <c r="AF63" s="11">
        <v>0.9</v>
      </c>
      <c r="AG63" s="12">
        <f t="shared" si="3"/>
        <v>0</v>
      </c>
      <c r="AH63" s="12">
        <f t="shared" si="4"/>
        <v>0</v>
      </c>
      <c r="AI63" s="12">
        <f t="shared" si="4"/>
        <v>0</v>
      </c>
      <c r="AJ63" s="12">
        <f t="shared" si="4"/>
        <v>0</v>
      </c>
      <c r="AK63" s="12">
        <f t="shared" si="4"/>
        <v>0</v>
      </c>
      <c r="AL63" s="12">
        <f t="shared" si="5"/>
        <v>0</v>
      </c>
      <c r="AM63" s="12">
        <f t="shared" si="5"/>
        <v>0</v>
      </c>
    </row>
    <row r="64" spans="1:39" x14ac:dyDescent="0.25">
      <c r="A64" s="5">
        <v>204</v>
      </c>
      <c r="B64" s="6">
        <v>12.8</v>
      </c>
      <c r="C64" s="6">
        <v>11.6</v>
      </c>
      <c r="D64" s="6">
        <v>12.6</v>
      </c>
      <c r="E64" s="6">
        <v>11.4</v>
      </c>
      <c r="F64" s="6">
        <v>3.46</v>
      </c>
      <c r="G64" s="6">
        <v>2.4</v>
      </c>
      <c r="H64" s="6">
        <v>3.46</v>
      </c>
      <c r="I64" s="6">
        <v>2.4</v>
      </c>
      <c r="J64" s="6">
        <v>3.46</v>
      </c>
      <c r="K64" s="6">
        <v>2.4</v>
      </c>
      <c r="L64" s="7">
        <v>180</v>
      </c>
      <c r="M64" s="7">
        <v>30</v>
      </c>
      <c r="N64" s="7">
        <v>1</v>
      </c>
      <c r="O64" s="6">
        <v>54.3</v>
      </c>
      <c r="P64" s="6">
        <v>0.1</v>
      </c>
      <c r="Q64" s="6">
        <v>0.1</v>
      </c>
      <c r="R64" s="8">
        <f t="shared" si="0"/>
        <v>53.3</v>
      </c>
      <c r="S64" s="9">
        <f t="shared" si="1"/>
        <v>0</v>
      </c>
      <c r="T64" s="6">
        <v>0.02</v>
      </c>
      <c r="U64" s="6">
        <v>0.18</v>
      </c>
      <c r="V64" s="10">
        <v>5000</v>
      </c>
      <c r="W64" s="11">
        <f t="shared" si="2"/>
        <v>0.1</v>
      </c>
      <c r="Y64" t="s">
        <v>87</v>
      </c>
      <c r="Z64">
        <v>180</v>
      </c>
      <c r="AA64" s="5">
        <v>1</v>
      </c>
      <c r="AB64" s="5">
        <v>54.3</v>
      </c>
      <c r="AC64" s="5">
        <v>0.1</v>
      </c>
      <c r="AD64" s="5">
        <v>0.1</v>
      </c>
      <c r="AE64">
        <v>5000</v>
      </c>
      <c r="AF64" s="11">
        <v>0.1</v>
      </c>
      <c r="AG64" s="12">
        <f t="shared" si="3"/>
        <v>0</v>
      </c>
      <c r="AH64" s="12">
        <f t="shared" si="4"/>
        <v>0</v>
      </c>
      <c r="AI64" s="12">
        <f t="shared" si="4"/>
        <v>0</v>
      </c>
      <c r="AJ64" s="12">
        <f t="shared" si="4"/>
        <v>0</v>
      </c>
      <c r="AK64" s="12">
        <f t="shared" si="4"/>
        <v>0</v>
      </c>
      <c r="AL64" s="12">
        <f t="shared" si="5"/>
        <v>0</v>
      </c>
      <c r="AM64" s="12">
        <f t="shared" si="5"/>
        <v>0</v>
      </c>
    </row>
    <row r="65" spans="1:39" x14ac:dyDescent="0.25">
      <c r="A65" s="5">
        <v>205</v>
      </c>
      <c r="B65" s="6">
        <v>12.8</v>
      </c>
      <c r="C65" s="6">
        <v>11.6</v>
      </c>
      <c r="D65" s="6">
        <v>12.6</v>
      </c>
      <c r="E65" s="6">
        <v>11.4</v>
      </c>
      <c r="F65" s="6">
        <v>3.46</v>
      </c>
      <c r="G65" s="6">
        <v>2.4</v>
      </c>
      <c r="H65" s="6">
        <v>3.46</v>
      </c>
      <c r="I65" s="6">
        <v>2.4</v>
      </c>
      <c r="J65" s="6">
        <v>3.46</v>
      </c>
      <c r="K65" s="6">
        <v>2.4</v>
      </c>
      <c r="L65" s="7">
        <v>180</v>
      </c>
      <c r="M65" s="7">
        <v>30</v>
      </c>
      <c r="N65" s="7">
        <v>1</v>
      </c>
      <c r="O65" s="6">
        <v>54.3</v>
      </c>
      <c r="P65" s="6">
        <v>0.1</v>
      </c>
      <c r="Q65" s="6">
        <v>0.1</v>
      </c>
      <c r="R65" s="8">
        <f t="shared" si="0"/>
        <v>53.3</v>
      </c>
      <c r="S65" s="9">
        <f t="shared" si="1"/>
        <v>0</v>
      </c>
      <c r="T65" s="6">
        <v>0.1</v>
      </c>
      <c r="U65" s="6">
        <v>0.1</v>
      </c>
      <c r="V65" s="10">
        <v>5000</v>
      </c>
      <c r="W65" s="11">
        <f t="shared" si="2"/>
        <v>0.5</v>
      </c>
      <c r="Y65" t="s">
        <v>88</v>
      </c>
      <c r="Z65">
        <v>180</v>
      </c>
      <c r="AA65" s="5">
        <v>1</v>
      </c>
      <c r="AB65" s="5">
        <v>54.3</v>
      </c>
      <c r="AC65" s="5">
        <v>0.1</v>
      </c>
      <c r="AD65" s="5">
        <v>0.1</v>
      </c>
      <c r="AE65">
        <v>5000</v>
      </c>
      <c r="AF65" s="11">
        <v>0.5</v>
      </c>
      <c r="AG65" s="12">
        <f t="shared" si="3"/>
        <v>0</v>
      </c>
      <c r="AH65" s="12">
        <f t="shared" si="4"/>
        <v>0</v>
      </c>
      <c r="AI65" s="12">
        <f t="shared" si="4"/>
        <v>0</v>
      </c>
      <c r="AJ65" s="12">
        <f t="shared" si="4"/>
        <v>0</v>
      </c>
      <c r="AK65" s="12">
        <f t="shared" si="4"/>
        <v>0</v>
      </c>
      <c r="AL65" s="12">
        <f t="shared" si="5"/>
        <v>0</v>
      </c>
      <c r="AM65" s="12">
        <f t="shared" si="5"/>
        <v>0</v>
      </c>
    </row>
    <row r="66" spans="1:39" x14ac:dyDescent="0.25">
      <c r="A66" s="5">
        <v>206</v>
      </c>
      <c r="B66" s="6">
        <v>12.8</v>
      </c>
      <c r="C66" s="6">
        <v>11.6</v>
      </c>
      <c r="D66" s="6">
        <v>12.6</v>
      </c>
      <c r="E66" s="6">
        <v>11.4</v>
      </c>
      <c r="F66" s="6">
        <v>3.46</v>
      </c>
      <c r="G66" s="6">
        <v>2.4</v>
      </c>
      <c r="H66" s="6">
        <v>3.46</v>
      </c>
      <c r="I66" s="6">
        <v>2.4</v>
      </c>
      <c r="J66" s="6">
        <v>3.46</v>
      </c>
      <c r="K66" s="6">
        <v>2.4</v>
      </c>
      <c r="L66" s="7">
        <v>180</v>
      </c>
      <c r="M66" s="7">
        <v>30</v>
      </c>
      <c r="N66" s="7">
        <v>1</v>
      </c>
      <c r="O66" s="6">
        <v>54.3</v>
      </c>
      <c r="P66" s="6">
        <v>0.1</v>
      </c>
      <c r="Q66" s="6">
        <v>0.1</v>
      </c>
      <c r="R66" s="8">
        <f t="shared" si="0"/>
        <v>53.3</v>
      </c>
      <c r="S66" s="9">
        <f t="shared" si="1"/>
        <v>0</v>
      </c>
      <c r="T66" s="6">
        <v>0.18</v>
      </c>
      <c r="U66" s="6">
        <v>0.02</v>
      </c>
      <c r="V66" s="10">
        <v>5000</v>
      </c>
      <c r="W66" s="11">
        <f t="shared" si="2"/>
        <v>0.9</v>
      </c>
      <c r="Y66" t="s">
        <v>89</v>
      </c>
      <c r="Z66">
        <v>180</v>
      </c>
      <c r="AA66" s="5">
        <v>1</v>
      </c>
      <c r="AB66" s="5">
        <v>54.3</v>
      </c>
      <c r="AC66" s="5">
        <v>0.1</v>
      </c>
      <c r="AD66" s="5">
        <v>0.1</v>
      </c>
      <c r="AE66">
        <v>5000</v>
      </c>
      <c r="AF66" s="11">
        <v>0.9</v>
      </c>
      <c r="AG66" s="12">
        <f t="shared" si="3"/>
        <v>0</v>
      </c>
      <c r="AH66" s="12">
        <f t="shared" si="4"/>
        <v>0</v>
      </c>
      <c r="AI66" s="12">
        <f t="shared" si="4"/>
        <v>0</v>
      </c>
      <c r="AJ66" s="12">
        <f t="shared" si="4"/>
        <v>0</v>
      </c>
      <c r="AK66" s="12">
        <f t="shared" si="4"/>
        <v>0</v>
      </c>
      <c r="AL66" s="12">
        <f t="shared" si="5"/>
        <v>0</v>
      </c>
      <c r="AM66" s="12">
        <f t="shared" si="5"/>
        <v>0</v>
      </c>
    </row>
    <row r="67" spans="1:39" x14ac:dyDescent="0.25">
      <c r="A67" s="5">
        <v>209</v>
      </c>
      <c r="B67" s="6">
        <v>12.8</v>
      </c>
      <c r="C67" s="6">
        <v>11.6</v>
      </c>
      <c r="D67" s="6">
        <v>12.6</v>
      </c>
      <c r="E67" s="6">
        <v>11.4</v>
      </c>
      <c r="F67" s="6">
        <v>3.46</v>
      </c>
      <c r="G67" s="6">
        <v>2.4</v>
      </c>
      <c r="H67" s="6">
        <v>3.46</v>
      </c>
      <c r="I67" s="6">
        <v>2.4</v>
      </c>
      <c r="J67" s="6">
        <v>3.46</v>
      </c>
      <c r="K67" s="6">
        <v>2.4</v>
      </c>
      <c r="L67" s="7">
        <v>300</v>
      </c>
      <c r="M67" s="7">
        <v>30</v>
      </c>
      <c r="N67" s="7">
        <v>1</v>
      </c>
      <c r="O67" s="6">
        <v>54.3</v>
      </c>
      <c r="P67" s="6">
        <v>0.1</v>
      </c>
      <c r="Q67" s="6">
        <v>0.1</v>
      </c>
      <c r="R67" s="8">
        <f t="shared" si="0"/>
        <v>53.3</v>
      </c>
      <c r="S67" s="9">
        <f t="shared" si="1"/>
        <v>0</v>
      </c>
      <c r="T67" s="7">
        <v>2</v>
      </c>
      <c r="U67" s="7">
        <v>18</v>
      </c>
      <c r="V67" s="10">
        <v>50</v>
      </c>
      <c r="W67" s="11">
        <f t="shared" si="2"/>
        <v>0.1</v>
      </c>
      <c r="Y67" t="s">
        <v>90</v>
      </c>
      <c r="Z67">
        <v>300</v>
      </c>
      <c r="AA67" s="5">
        <v>1</v>
      </c>
      <c r="AB67" s="5">
        <v>54.3</v>
      </c>
      <c r="AC67" s="5">
        <v>0.1</v>
      </c>
      <c r="AD67" s="5">
        <v>0.1</v>
      </c>
      <c r="AE67" s="5">
        <v>50</v>
      </c>
      <c r="AF67" s="11">
        <v>0.1</v>
      </c>
      <c r="AG67" s="12">
        <f t="shared" si="3"/>
        <v>0</v>
      </c>
      <c r="AH67" s="12">
        <f t="shared" si="4"/>
        <v>0</v>
      </c>
      <c r="AI67" s="12">
        <f t="shared" si="4"/>
        <v>0</v>
      </c>
      <c r="AJ67" s="12">
        <f t="shared" si="4"/>
        <v>0</v>
      </c>
      <c r="AK67" s="12">
        <f t="shared" si="4"/>
        <v>0</v>
      </c>
      <c r="AL67" s="12">
        <f t="shared" si="5"/>
        <v>0</v>
      </c>
      <c r="AM67" s="12">
        <f t="shared" si="5"/>
        <v>0</v>
      </c>
    </row>
    <row r="68" spans="1:39" x14ac:dyDescent="0.25">
      <c r="A68" s="5">
        <v>210</v>
      </c>
      <c r="B68" s="6">
        <v>12.8</v>
      </c>
      <c r="C68" s="6">
        <v>11.6</v>
      </c>
      <c r="D68" s="6">
        <v>12.6</v>
      </c>
      <c r="E68" s="6">
        <v>11.4</v>
      </c>
      <c r="F68" s="6">
        <v>3.46</v>
      </c>
      <c r="G68" s="6">
        <v>2.4</v>
      </c>
      <c r="H68" s="6">
        <v>3.46</v>
      </c>
      <c r="I68" s="6">
        <v>2.4</v>
      </c>
      <c r="J68" s="6">
        <v>3.46</v>
      </c>
      <c r="K68" s="6">
        <v>2.4</v>
      </c>
      <c r="L68" s="7">
        <v>300</v>
      </c>
      <c r="M68" s="7">
        <v>30</v>
      </c>
      <c r="N68" s="7">
        <v>1</v>
      </c>
      <c r="O68" s="6">
        <v>54.3</v>
      </c>
      <c r="P68" s="6">
        <v>0.1</v>
      </c>
      <c r="Q68" s="6">
        <v>0.1</v>
      </c>
      <c r="R68" s="8">
        <f t="shared" si="0"/>
        <v>53.3</v>
      </c>
      <c r="S68" s="9">
        <f t="shared" si="1"/>
        <v>0</v>
      </c>
      <c r="T68" s="7">
        <v>10</v>
      </c>
      <c r="U68" s="7">
        <v>10</v>
      </c>
      <c r="V68" s="10">
        <v>50</v>
      </c>
      <c r="W68" s="11">
        <f t="shared" si="2"/>
        <v>0.5</v>
      </c>
      <c r="Y68" t="s">
        <v>91</v>
      </c>
      <c r="Z68">
        <v>300</v>
      </c>
      <c r="AA68" s="5">
        <v>1</v>
      </c>
      <c r="AB68" s="5">
        <v>54.3</v>
      </c>
      <c r="AC68" s="5">
        <v>0.1</v>
      </c>
      <c r="AD68" s="5">
        <v>0.1</v>
      </c>
      <c r="AE68" s="5">
        <v>50</v>
      </c>
      <c r="AF68" s="11">
        <v>0.5</v>
      </c>
      <c r="AG68" s="12">
        <f t="shared" si="3"/>
        <v>0</v>
      </c>
      <c r="AH68" s="12">
        <f t="shared" si="4"/>
        <v>0</v>
      </c>
      <c r="AI68" s="12">
        <f t="shared" si="4"/>
        <v>0</v>
      </c>
      <c r="AJ68" s="12">
        <f t="shared" si="4"/>
        <v>0</v>
      </c>
      <c r="AK68" s="12">
        <f t="shared" si="4"/>
        <v>0</v>
      </c>
      <c r="AL68" s="12">
        <f t="shared" si="5"/>
        <v>0</v>
      </c>
      <c r="AM68" s="12">
        <f t="shared" si="5"/>
        <v>0</v>
      </c>
    </row>
    <row r="69" spans="1:39" x14ac:dyDescent="0.25">
      <c r="A69" s="5">
        <v>211</v>
      </c>
      <c r="B69" s="6">
        <v>12.8</v>
      </c>
      <c r="C69" s="6">
        <v>11.6</v>
      </c>
      <c r="D69" s="6">
        <v>12.6</v>
      </c>
      <c r="E69" s="6">
        <v>11.4</v>
      </c>
      <c r="F69" s="6">
        <v>3.46</v>
      </c>
      <c r="G69" s="6">
        <v>2.4</v>
      </c>
      <c r="H69" s="6">
        <v>3.46</v>
      </c>
      <c r="I69" s="6">
        <v>2.4</v>
      </c>
      <c r="J69" s="6">
        <v>3.46</v>
      </c>
      <c r="K69" s="6">
        <v>2.4</v>
      </c>
      <c r="L69" s="7">
        <v>300</v>
      </c>
      <c r="M69" s="7">
        <v>30</v>
      </c>
      <c r="N69" s="7">
        <v>1</v>
      </c>
      <c r="O69" s="6">
        <v>54.3</v>
      </c>
      <c r="P69" s="6">
        <v>0.1</v>
      </c>
      <c r="Q69" s="6">
        <v>0.1</v>
      </c>
      <c r="R69" s="8">
        <f t="shared" si="0"/>
        <v>53.3</v>
      </c>
      <c r="S69" s="9">
        <f t="shared" si="1"/>
        <v>0</v>
      </c>
      <c r="T69" s="7">
        <v>18</v>
      </c>
      <c r="U69" s="7">
        <v>2</v>
      </c>
      <c r="V69" s="10">
        <v>50</v>
      </c>
      <c r="W69" s="11">
        <f t="shared" si="2"/>
        <v>0.9</v>
      </c>
      <c r="Y69" t="s">
        <v>92</v>
      </c>
      <c r="Z69">
        <v>300</v>
      </c>
      <c r="AA69" s="5">
        <v>1</v>
      </c>
      <c r="AB69" s="5">
        <v>54.3</v>
      </c>
      <c r="AC69" s="5">
        <v>0.1</v>
      </c>
      <c r="AD69" s="5">
        <v>0.1</v>
      </c>
      <c r="AE69" s="5">
        <v>50</v>
      </c>
      <c r="AF69" s="11">
        <v>0.9</v>
      </c>
      <c r="AG69" s="12">
        <f t="shared" si="3"/>
        <v>0</v>
      </c>
      <c r="AH69" s="12">
        <f t="shared" si="4"/>
        <v>0</v>
      </c>
      <c r="AI69" s="12">
        <f t="shared" si="4"/>
        <v>0</v>
      </c>
      <c r="AJ69" s="12">
        <f t="shared" si="4"/>
        <v>0</v>
      </c>
      <c r="AK69" s="12">
        <f t="shared" si="4"/>
        <v>0</v>
      </c>
      <c r="AL69" s="12">
        <f t="shared" si="5"/>
        <v>0</v>
      </c>
      <c r="AM69" s="12">
        <f t="shared" si="5"/>
        <v>0</v>
      </c>
    </row>
    <row r="70" spans="1:39" x14ac:dyDescent="0.25">
      <c r="A70" s="5">
        <v>212</v>
      </c>
      <c r="B70" s="6">
        <v>12.8</v>
      </c>
      <c r="C70" s="6">
        <v>11.6</v>
      </c>
      <c r="D70" s="6">
        <v>12.6</v>
      </c>
      <c r="E70" s="6">
        <v>11.4</v>
      </c>
      <c r="F70" s="6">
        <v>3.46</v>
      </c>
      <c r="G70" s="6">
        <v>2.4</v>
      </c>
      <c r="H70" s="6">
        <v>3.46</v>
      </c>
      <c r="I70" s="6">
        <v>2.4</v>
      </c>
      <c r="J70" s="6">
        <v>3.46</v>
      </c>
      <c r="K70" s="6">
        <v>2.4</v>
      </c>
      <c r="L70" s="7">
        <v>300</v>
      </c>
      <c r="M70" s="7">
        <v>30</v>
      </c>
      <c r="N70" s="7">
        <v>1</v>
      </c>
      <c r="O70" s="6">
        <v>54.3</v>
      </c>
      <c r="P70" s="6">
        <v>0.1</v>
      </c>
      <c r="Q70" s="6">
        <v>0.1</v>
      </c>
      <c r="R70" s="8">
        <f t="shared" si="0"/>
        <v>53.3</v>
      </c>
      <c r="S70" s="9">
        <f t="shared" si="1"/>
        <v>0</v>
      </c>
      <c r="T70" s="6">
        <v>0.5</v>
      </c>
      <c r="U70" s="6">
        <v>4.5</v>
      </c>
      <c r="V70" s="10">
        <v>200</v>
      </c>
      <c r="W70" s="11">
        <f t="shared" si="2"/>
        <v>0.1</v>
      </c>
      <c r="Y70" t="s">
        <v>93</v>
      </c>
      <c r="Z70">
        <v>300</v>
      </c>
      <c r="AA70" s="5">
        <v>1</v>
      </c>
      <c r="AB70" s="5">
        <v>54.3</v>
      </c>
      <c r="AC70" s="5">
        <v>0.1</v>
      </c>
      <c r="AD70" s="5">
        <v>0.1</v>
      </c>
      <c r="AE70" s="5">
        <v>200</v>
      </c>
      <c r="AF70" s="11">
        <v>0.1</v>
      </c>
      <c r="AG70" s="12">
        <f t="shared" si="3"/>
        <v>0</v>
      </c>
      <c r="AH70" s="12">
        <f t="shared" si="4"/>
        <v>0</v>
      </c>
      <c r="AI70" s="12">
        <f t="shared" si="4"/>
        <v>0</v>
      </c>
      <c r="AJ70" s="12">
        <f t="shared" si="4"/>
        <v>0</v>
      </c>
      <c r="AK70" s="12">
        <f t="shared" si="4"/>
        <v>0</v>
      </c>
      <c r="AL70" s="12">
        <f t="shared" si="5"/>
        <v>0</v>
      </c>
      <c r="AM70" s="12">
        <f t="shared" si="5"/>
        <v>0</v>
      </c>
    </row>
    <row r="71" spans="1:39" x14ac:dyDescent="0.25">
      <c r="A71" s="5">
        <v>213</v>
      </c>
      <c r="B71" s="6">
        <v>12.8</v>
      </c>
      <c r="C71" s="6">
        <v>11.6</v>
      </c>
      <c r="D71" s="6">
        <v>12.6</v>
      </c>
      <c r="E71" s="6">
        <v>11.4</v>
      </c>
      <c r="F71" s="6">
        <v>3.46</v>
      </c>
      <c r="G71" s="6">
        <v>2.4</v>
      </c>
      <c r="H71" s="6">
        <v>3.46</v>
      </c>
      <c r="I71" s="6">
        <v>2.4</v>
      </c>
      <c r="J71" s="6">
        <v>3.46</v>
      </c>
      <c r="K71" s="6">
        <v>2.4</v>
      </c>
      <c r="L71" s="7">
        <v>300</v>
      </c>
      <c r="M71" s="7">
        <v>30</v>
      </c>
      <c r="N71" s="7">
        <v>1</v>
      </c>
      <c r="O71" s="6">
        <v>54.3</v>
      </c>
      <c r="P71" s="6">
        <v>0.1</v>
      </c>
      <c r="Q71" s="6">
        <v>0.1</v>
      </c>
      <c r="R71" s="8">
        <f t="shared" si="0"/>
        <v>53.3</v>
      </c>
      <c r="S71" s="9">
        <f t="shared" si="1"/>
        <v>0</v>
      </c>
      <c r="T71" s="6">
        <v>2.5</v>
      </c>
      <c r="U71" s="6">
        <v>2.5</v>
      </c>
      <c r="V71" s="10">
        <v>200</v>
      </c>
      <c r="W71" s="11">
        <f t="shared" si="2"/>
        <v>0.5</v>
      </c>
      <c r="Y71" t="s">
        <v>94</v>
      </c>
      <c r="Z71">
        <v>300</v>
      </c>
      <c r="AA71" s="5">
        <v>1</v>
      </c>
      <c r="AB71" s="5">
        <v>54.3</v>
      </c>
      <c r="AC71" s="5">
        <v>0.1</v>
      </c>
      <c r="AD71" s="5">
        <v>0.1</v>
      </c>
      <c r="AE71" s="5">
        <v>200</v>
      </c>
      <c r="AF71" s="11">
        <v>0.5</v>
      </c>
      <c r="AG71" s="12">
        <f t="shared" si="3"/>
        <v>0</v>
      </c>
      <c r="AH71" s="12">
        <f t="shared" si="4"/>
        <v>0</v>
      </c>
      <c r="AI71" s="12">
        <f t="shared" si="4"/>
        <v>0</v>
      </c>
      <c r="AJ71" s="12">
        <f t="shared" si="4"/>
        <v>0</v>
      </c>
      <c r="AK71" s="12">
        <f t="shared" ref="AK71:AK138" si="17">Q71-AD71</f>
        <v>0</v>
      </c>
      <c r="AL71" s="12">
        <f t="shared" si="5"/>
        <v>0</v>
      </c>
      <c r="AM71" s="12">
        <f t="shared" si="5"/>
        <v>0</v>
      </c>
    </row>
    <row r="72" spans="1:39" x14ac:dyDescent="0.25">
      <c r="A72" s="5">
        <v>214</v>
      </c>
      <c r="B72" s="6">
        <v>12.8</v>
      </c>
      <c r="C72" s="6">
        <v>11.6</v>
      </c>
      <c r="D72" s="6">
        <v>12.6</v>
      </c>
      <c r="E72" s="6">
        <v>11.4</v>
      </c>
      <c r="F72" s="6">
        <v>3.46</v>
      </c>
      <c r="G72" s="6">
        <v>2.4</v>
      </c>
      <c r="H72" s="6">
        <v>3.46</v>
      </c>
      <c r="I72" s="6">
        <v>2.4</v>
      </c>
      <c r="J72" s="6">
        <v>3.46</v>
      </c>
      <c r="K72" s="6">
        <v>2.4</v>
      </c>
      <c r="L72" s="7">
        <v>300</v>
      </c>
      <c r="M72" s="7">
        <v>30</v>
      </c>
      <c r="N72" s="7">
        <v>1</v>
      </c>
      <c r="O72" s="6">
        <v>54.3</v>
      </c>
      <c r="P72" s="6">
        <v>0.1</v>
      </c>
      <c r="Q72" s="6">
        <v>0.1</v>
      </c>
      <c r="R72" s="8">
        <f t="shared" ref="R72:R140" si="18">SUM(O72-N72)</f>
        <v>53.3</v>
      </c>
      <c r="S72" s="9">
        <f t="shared" ref="S72:S140" si="19">SUM(Q72-P72)</f>
        <v>0</v>
      </c>
      <c r="T72" s="6">
        <v>4.5</v>
      </c>
      <c r="U72" s="6">
        <v>0.5</v>
      </c>
      <c r="V72" s="10">
        <v>200</v>
      </c>
      <c r="W72" s="11">
        <f t="shared" ref="W72:W140" si="20">SUM(T72/(T72+U72))</f>
        <v>0.9</v>
      </c>
      <c r="Y72" t="s">
        <v>95</v>
      </c>
      <c r="Z72">
        <v>300</v>
      </c>
      <c r="AA72" s="5">
        <v>1</v>
      </c>
      <c r="AB72" s="5">
        <v>54.3</v>
      </c>
      <c r="AC72" s="5">
        <v>0.1</v>
      </c>
      <c r="AD72" s="5">
        <v>0.1</v>
      </c>
      <c r="AE72" s="5">
        <v>200</v>
      </c>
      <c r="AF72" s="11">
        <v>0.9</v>
      </c>
      <c r="AG72" s="12">
        <f t="shared" ref="AG72:AG140" si="21">L72-Z72</f>
        <v>0</v>
      </c>
      <c r="AH72" s="12">
        <f t="shared" ref="AH72:AK140" si="22">N72-AA72</f>
        <v>0</v>
      </c>
      <c r="AI72" s="12">
        <f t="shared" si="22"/>
        <v>0</v>
      </c>
      <c r="AJ72" s="12">
        <f t="shared" si="22"/>
        <v>0</v>
      </c>
      <c r="AK72" s="12">
        <f t="shared" si="17"/>
        <v>0</v>
      </c>
      <c r="AL72" s="12">
        <f t="shared" ref="AL72:AM140" si="23">V72-AE72</f>
        <v>0</v>
      </c>
      <c r="AM72" s="12">
        <f t="shared" si="23"/>
        <v>0</v>
      </c>
    </row>
    <row r="73" spans="1:39" x14ac:dyDescent="0.25">
      <c r="A73" s="5">
        <v>215</v>
      </c>
      <c r="B73" s="6">
        <v>12.8</v>
      </c>
      <c r="C73" s="6">
        <v>11.6</v>
      </c>
      <c r="D73" s="6">
        <v>12.6</v>
      </c>
      <c r="E73" s="6">
        <v>11.4</v>
      </c>
      <c r="F73" s="6">
        <v>3.46</v>
      </c>
      <c r="G73" s="6">
        <v>2.4</v>
      </c>
      <c r="H73" s="6">
        <v>3.46</v>
      </c>
      <c r="I73" s="6">
        <v>2.4</v>
      </c>
      <c r="J73" s="6">
        <v>3.46</v>
      </c>
      <c r="K73" s="6">
        <v>2.4</v>
      </c>
      <c r="L73" s="7">
        <v>300</v>
      </c>
      <c r="M73" s="7">
        <v>30</v>
      </c>
      <c r="N73" s="7">
        <v>1</v>
      </c>
      <c r="O73" s="6">
        <v>54.3</v>
      </c>
      <c r="P73" s="6">
        <v>0.1</v>
      </c>
      <c r="Q73" s="6">
        <v>0.1</v>
      </c>
      <c r="R73" s="8">
        <f t="shared" si="18"/>
        <v>53.3</v>
      </c>
      <c r="S73" s="9">
        <f t="shared" si="19"/>
        <v>0</v>
      </c>
      <c r="T73" s="6">
        <v>0.1</v>
      </c>
      <c r="U73" s="6">
        <v>0.9</v>
      </c>
      <c r="V73" s="10">
        <v>1000</v>
      </c>
      <c r="W73" s="11">
        <f t="shared" si="20"/>
        <v>0.1</v>
      </c>
      <c r="Y73" t="s">
        <v>96</v>
      </c>
      <c r="Z73">
        <v>300</v>
      </c>
      <c r="AA73" s="5">
        <v>1</v>
      </c>
      <c r="AB73" s="5">
        <v>54.3</v>
      </c>
      <c r="AC73" s="5">
        <v>0.1</v>
      </c>
      <c r="AD73" s="5">
        <v>0.1</v>
      </c>
      <c r="AE73">
        <v>1000</v>
      </c>
      <c r="AF73" s="11">
        <v>0.1</v>
      </c>
      <c r="AG73" s="12">
        <f t="shared" si="21"/>
        <v>0</v>
      </c>
      <c r="AH73" s="12">
        <f t="shared" si="22"/>
        <v>0</v>
      </c>
      <c r="AI73" s="12">
        <f t="shared" si="22"/>
        <v>0</v>
      </c>
      <c r="AJ73" s="12">
        <f t="shared" si="22"/>
        <v>0</v>
      </c>
      <c r="AK73" s="12">
        <f t="shared" si="17"/>
        <v>0</v>
      </c>
      <c r="AL73" s="12">
        <f t="shared" si="23"/>
        <v>0</v>
      </c>
      <c r="AM73" s="12">
        <f t="shared" si="23"/>
        <v>0</v>
      </c>
    </row>
    <row r="74" spans="1:39" x14ac:dyDescent="0.25">
      <c r="A74" s="5">
        <v>216</v>
      </c>
      <c r="B74" s="6">
        <v>12.8</v>
      </c>
      <c r="C74" s="6">
        <v>11.6</v>
      </c>
      <c r="D74" s="6">
        <v>12.6</v>
      </c>
      <c r="E74" s="6">
        <v>11.4</v>
      </c>
      <c r="F74" s="6">
        <v>3.46</v>
      </c>
      <c r="G74" s="6">
        <v>2.4</v>
      </c>
      <c r="H74" s="6">
        <v>3.46</v>
      </c>
      <c r="I74" s="6">
        <v>2.4</v>
      </c>
      <c r="J74" s="6">
        <v>3.46</v>
      </c>
      <c r="K74" s="6">
        <v>2.4</v>
      </c>
      <c r="L74" s="7">
        <v>300</v>
      </c>
      <c r="M74" s="7">
        <v>30</v>
      </c>
      <c r="N74" s="7">
        <v>1</v>
      </c>
      <c r="O74" s="6">
        <v>54.3</v>
      </c>
      <c r="P74" s="6">
        <v>0.1</v>
      </c>
      <c r="Q74" s="6">
        <v>0.1</v>
      </c>
      <c r="R74" s="8">
        <f t="shared" si="18"/>
        <v>53.3</v>
      </c>
      <c r="S74" s="9">
        <f t="shared" si="19"/>
        <v>0</v>
      </c>
      <c r="T74" s="6">
        <v>0.5</v>
      </c>
      <c r="U74" s="6">
        <v>0.5</v>
      </c>
      <c r="V74" s="10">
        <v>1000</v>
      </c>
      <c r="W74" s="11">
        <f t="shared" si="20"/>
        <v>0.5</v>
      </c>
      <c r="Y74" t="s">
        <v>97</v>
      </c>
      <c r="Z74">
        <v>300</v>
      </c>
      <c r="AA74" s="5">
        <v>1</v>
      </c>
      <c r="AB74" s="5">
        <v>54.3</v>
      </c>
      <c r="AC74" s="5">
        <v>0.1</v>
      </c>
      <c r="AD74" s="5">
        <v>0.1</v>
      </c>
      <c r="AE74">
        <v>1000</v>
      </c>
      <c r="AF74" s="11">
        <v>0.5</v>
      </c>
      <c r="AG74" s="12">
        <f t="shared" si="21"/>
        <v>0</v>
      </c>
      <c r="AH74" s="12">
        <f t="shared" si="22"/>
        <v>0</v>
      </c>
      <c r="AI74" s="12">
        <f t="shared" si="22"/>
        <v>0</v>
      </c>
      <c r="AJ74" s="12">
        <f t="shared" si="22"/>
        <v>0</v>
      </c>
      <c r="AK74" s="12">
        <f t="shared" si="17"/>
        <v>0</v>
      </c>
      <c r="AL74" s="12">
        <f t="shared" si="23"/>
        <v>0</v>
      </c>
      <c r="AM74" s="12">
        <f t="shared" si="23"/>
        <v>0</v>
      </c>
    </row>
    <row r="75" spans="1:39" x14ac:dyDescent="0.25">
      <c r="A75" s="5">
        <v>217</v>
      </c>
      <c r="B75" s="6">
        <v>12.8</v>
      </c>
      <c r="C75" s="6">
        <v>11.6</v>
      </c>
      <c r="D75" s="6">
        <v>12.6</v>
      </c>
      <c r="E75" s="6">
        <v>11.4</v>
      </c>
      <c r="F75" s="6">
        <v>3.46</v>
      </c>
      <c r="G75" s="6">
        <v>2.4</v>
      </c>
      <c r="H75" s="6">
        <v>3.46</v>
      </c>
      <c r="I75" s="6">
        <v>2.4</v>
      </c>
      <c r="J75" s="6">
        <v>3.46</v>
      </c>
      <c r="K75" s="6">
        <v>2.4</v>
      </c>
      <c r="L75" s="7">
        <v>300</v>
      </c>
      <c r="M75" s="7">
        <v>30</v>
      </c>
      <c r="N75" s="7">
        <v>1</v>
      </c>
      <c r="O75" s="6">
        <v>54.3</v>
      </c>
      <c r="P75" s="6">
        <v>0.1</v>
      </c>
      <c r="Q75" s="6">
        <v>0.1</v>
      </c>
      <c r="R75" s="8">
        <f t="shared" si="18"/>
        <v>53.3</v>
      </c>
      <c r="S75" s="9">
        <f t="shared" si="19"/>
        <v>0</v>
      </c>
      <c r="T75" s="6">
        <v>0.9</v>
      </c>
      <c r="U75" s="6">
        <v>0.1</v>
      </c>
      <c r="V75" s="10">
        <v>1000</v>
      </c>
      <c r="W75" s="11">
        <f t="shared" si="20"/>
        <v>0.9</v>
      </c>
      <c r="Y75" t="s">
        <v>98</v>
      </c>
      <c r="Z75">
        <v>300</v>
      </c>
      <c r="AA75" s="5">
        <v>1</v>
      </c>
      <c r="AB75" s="5">
        <v>54.3</v>
      </c>
      <c r="AC75" s="5">
        <v>0.1</v>
      </c>
      <c r="AD75" s="5">
        <v>0.1</v>
      </c>
      <c r="AE75">
        <v>1000</v>
      </c>
      <c r="AF75" s="11">
        <v>0.9</v>
      </c>
      <c r="AG75" s="12">
        <f t="shared" si="21"/>
        <v>0</v>
      </c>
      <c r="AH75" s="12">
        <f t="shared" si="22"/>
        <v>0</v>
      </c>
      <c r="AI75" s="12">
        <f t="shared" si="22"/>
        <v>0</v>
      </c>
      <c r="AJ75" s="12">
        <f t="shared" si="22"/>
        <v>0</v>
      </c>
      <c r="AK75" s="12">
        <f t="shared" si="17"/>
        <v>0</v>
      </c>
      <c r="AL75" s="12">
        <f t="shared" si="23"/>
        <v>0</v>
      </c>
      <c r="AM75" s="12">
        <f t="shared" si="23"/>
        <v>0</v>
      </c>
    </row>
    <row r="76" spans="1:39" x14ac:dyDescent="0.25">
      <c r="A76" s="5">
        <v>218</v>
      </c>
      <c r="B76" s="6">
        <v>12.8</v>
      </c>
      <c r="C76" s="6">
        <v>11.6</v>
      </c>
      <c r="D76" s="6">
        <v>12.6</v>
      </c>
      <c r="E76" s="6">
        <v>11.4</v>
      </c>
      <c r="F76" s="6">
        <v>3.46</v>
      </c>
      <c r="G76" s="6">
        <v>2.4</v>
      </c>
      <c r="H76" s="6">
        <v>3.46</v>
      </c>
      <c r="I76" s="6">
        <v>2.4</v>
      </c>
      <c r="J76" s="6">
        <v>3.46</v>
      </c>
      <c r="K76" s="6">
        <v>2.4</v>
      </c>
      <c r="L76" s="7">
        <v>300</v>
      </c>
      <c r="M76" s="7">
        <v>30</v>
      </c>
      <c r="N76" s="7">
        <v>1</v>
      </c>
      <c r="O76" s="6">
        <v>54.3</v>
      </c>
      <c r="P76" s="6">
        <v>0.1</v>
      </c>
      <c r="Q76" s="6">
        <v>0.1</v>
      </c>
      <c r="R76" s="8">
        <f t="shared" si="18"/>
        <v>53.3</v>
      </c>
      <c r="S76" s="9">
        <f t="shared" si="19"/>
        <v>0</v>
      </c>
      <c r="T76" s="6">
        <v>0.02</v>
      </c>
      <c r="U76" s="6">
        <v>0.18</v>
      </c>
      <c r="V76" s="10">
        <v>5000</v>
      </c>
      <c r="W76" s="11">
        <f t="shared" si="20"/>
        <v>0.1</v>
      </c>
      <c r="Y76" t="s">
        <v>99</v>
      </c>
      <c r="Z76">
        <v>300</v>
      </c>
      <c r="AA76" s="5">
        <v>1</v>
      </c>
      <c r="AB76" s="5">
        <v>54.3</v>
      </c>
      <c r="AC76" s="5">
        <v>0.1</v>
      </c>
      <c r="AD76" s="5">
        <v>0.1</v>
      </c>
      <c r="AE76">
        <v>5000</v>
      </c>
      <c r="AF76" s="11">
        <v>0.1</v>
      </c>
      <c r="AG76" s="12">
        <f t="shared" si="21"/>
        <v>0</v>
      </c>
      <c r="AH76" s="12">
        <f t="shared" si="22"/>
        <v>0</v>
      </c>
      <c r="AI76" s="12">
        <f t="shared" si="22"/>
        <v>0</v>
      </c>
      <c r="AJ76" s="12">
        <f t="shared" si="22"/>
        <v>0</v>
      </c>
      <c r="AK76" s="12">
        <f t="shared" si="17"/>
        <v>0</v>
      </c>
      <c r="AL76" s="12">
        <f t="shared" si="23"/>
        <v>0</v>
      </c>
      <c r="AM76" s="12">
        <f t="shared" si="23"/>
        <v>0</v>
      </c>
    </row>
    <row r="77" spans="1:39" x14ac:dyDescent="0.25">
      <c r="A77" s="5">
        <v>219</v>
      </c>
      <c r="B77" s="6">
        <v>12.8</v>
      </c>
      <c r="C77" s="6">
        <v>11.6</v>
      </c>
      <c r="D77" s="6">
        <v>12.6</v>
      </c>
      <c r="E77" s="6">
        <v>11.4</v>
      </c>
      <c r="F77" s="6">
        <v>3.46</v>
      </c>
      <c r="G77" s="6">
        <v>2.4</v>
      </c>
      <c r="H77" s="6">
        <v>3.46</v>
      </c>
      <c r="I77" s="6">
        <v>2.4</v>
      </c>
      <c r="J77" s="6">
        <v>3.46</v>
      </c>
      <c r="K77" s="6">
        <v>2.4</v>
      </c>
      <c r="L77" s="7">
        <v>300</v>
      </c>
      <c r="M77" s="7">
        <v>30</v>
      </c>
      <c r="N77" s="7">
        <v>1</v>
      </c>
      <c r="O77" s="6">
        <v>54.3</v>
      </c>
      <c r="P77" s="6">
        <v>0.1</v>
      </c>
      <c r="Q77" s="6">
        <v>0.1</v>
      </c>
      <c r="R77" s="8">
        <f t="shared" si="18"/>
        <v>53.3</v>
      </c>
      <c r="S77" s="9">
        <f t="shared" si="19"/>
        <v>0</v>
      </c>
      <c r="T77" s="6">
        <v>0.1</v>
      </c>
      <c r="U77" s="6">
        <v>0.1</v>
      </c>
      <c r="V77" s="10">
        <v>5000</v>
      </c>
      <c r="W77" s="11">
        <f t="shared" si="20"/>
        <v>0.5</v>
      </c>
      <c r="Y77" t="s">
        <v>100</v>
      </c>
      <c r="Z77">
        <v>300</v>
      </c>
      <c r="AA77" s="5">
        <v>1</v>
      </c>
      <c r="AB77" s="5">
        <v>54.3</v>
      </c>
      <c r="AC77" s="5">
        <v>0.1</v>
      </c>
      <c r="AD77" s="5">
        <v>0.1</v>
      </c>
      <c r="AE77">
        <v>5000</v>
      </c>
      <c r="AF77" s="11">
        <v>0.5</v>
      </c>
      <c r="AG77" s="12">
        <f t="shared" si="21"/>
        <v>0</v>
      </c>
      <c r="AH77" s="12">
        <f t="shared" si="22"/>
        <v>0</v>
      </c>
      <c r="AI77" s="12">
        <f t="shared" si="22"/>
        <v>0</v>
      </c>
      <c r="AJ77" s="12">
        <f t="shared" si="22"/>
        <v>0</v>
      </c>
      <c r="AK77" s="12">
        <f t="shared" si="17"/>
        <v>0</v>
      </c>
      <c r="AL77" s="12">
        <f t="shared" si="23"/>
        <v>0</v>
      </c>
      <c r="AM77" s="12">
        <f t="shared" si="23"/>
        <v>0</v>
      </c>
    </row>
    <row r="78" spans="1:39" x14ac:dyDescent="0.25">
      <c r="A78" s="5">
        <v>220</v>
      </c>
      <c r="B78" s="6">
        <v>12.8</v>
      </c>
      <c r="C78" s="6">
        <v>11.6</v>
      </c>
      <c r="D78" s="6">
        <v>12.6</v>
      </c>
      <c r="E78" s="6">
        <v>11.4</v>
      </c>
      <c r="F78" s="6">
        <v>3.46</v>
      </c>
      <c r="G78" s="6">
        <v>2.4</v>
      </c>
      <c r="H78" s="6">
        <v>3.46</v>
      </c>
      <c r="I78" s="6">
        <v>2.4</v>
      </c>
      <c r="J78" s="6">
        <v>3.46</v>
      </c>
      <c r="K78" s="6">
        <v>2.4</v>
      </c>
      <c r="L78" s="7">
        <v>300</v>
      </c>
      <c r="M78" s="7">
        <v>30</v>
      </c>
      <c r="N78" s="7">
        <v>1</v>
      </c>
      <c r="O78" s="6">
        <v>54.3</v>
      </c>
      <c r="P78" s="6">
        <v>0.1</v>
      </c>
      <c r="Q78" s="6">
        <v>0.1</v>
      </c>
      <c r="R78" s="8">
        <f t="shared" si="18"/>
        <v>53.3</v>
      </c>
      <c r="S78" s="9">
        <f t="shared" si="19"/>
        <v>0</v>
      </c>
      <c r="T78" s="6">
        <v>0.18</v>
      </c>
      <c r="U78" s="6">
        <v>0.02</v>
      </c>
      <c r="V78" s="10">
        <v>5000</v>
      </c>
      <c r="W78" s="11">
        <f t="shared" si="20"/>
        <v>0.9</v>
      </c>
      <c r="Y78" t="s">
        <v>101</v>
      </c>
      <c r="Z78">
        <v>300</v>
      </c>
      <c r="AA78" s="5">
        <v>1</v>
      </c>
      <c r="AB78" s="5">
        <v>54.3</v>
      </c>
      <c r="AC78" s="5">
        <v>0.1</v>
      </c>
      <c r="AD78" s="5">
        <v>0.1</v>
      </c>
      <c r="AE78">
        <v>5000</v>
      </c>
      <c r="AF78" s="11">
        <v>0.9</v>
      </c>
      <c r="AG78" s="12">
        <f t="shared" si="21"/>
        <v>0</v>
      </c>
      <c r="AH78" s="12">
        <f t="shared" si="22"/>
        <v>0</v>
      </c>
      <c r="AI78" s="12">
        <f t="shared" si="22"/>
        <v>0</v>
      </c>
      <c r="AJ78" s="12">
        <f t="shared" si="22"/>
        <v>0</v>
      </c>
      <c r="AK78" s="12">
        <f t="shared" si="17"/>
        <v>0</v>
      </c>
      <c r="AL78" s="12">
        <f t="shared" si="23"/>
        <v>0</v>
      </c>
      <c r="AM78" s="12">
        <f t="shared" si="23"/>
        <v>0</v>
      </c>
    </row>
    <row r="79" spans="1:39" ht="27.75" x14ac:dyDescent="0.4">
      <c r="A79" s="5"/>
      <c r="B79" s="13">
        <f>SUM(B55:B78)/24/B78</f>
        <v>1.0000000000000002</v>
      </c>
      <c r="C79" s="13">
        <f t="shared" ref="C79:L79" si="24">SUM(C55:C78)/24/C78</f>
        <v>0.99999999999999967</v>
      </c>
      <c r="D79" s="13">
        <f t="shared" si="24"/>
        <v>1</v>
      </c>
      <c r="E79" s="13">
        <f t="shared" si="24"/>
        <v>1.0000000000000002</v>
      </c>
      <c r="F79" s="13">
        <f t="shared" si="24"/>
        <v>0.99999999999999978</v>
      </c>
      <c r="G79" s="13">
        <f t="shared" si="24"/>
        <v>0.99999999999999967</v>
      </c>
      <c r="H79" s="13">
        <f t="shared" si="24"/>
        <v>0.99999999999999978</v>
      </c>
      <c r="I79" s="13">
        <f t="shared" si="24"/>
        <v>0.99999999999999967</v>
      </c>
      <c r="J79" s="13">
        <f t="shared" si="24"/>
        <v>0.99999999999999978</v>
      </c>
      <c r="K79" s="13">
        <f t="shared" si="24"/>
        <v>0.99999999999999967</v>
      </c>
      <c r="L79" s="13">
        <f t="shared" si="24"/>
        <v>0.8</v>
      </c>
      <c r="M79" s="7"/>
      <c r="N79" s="7"/>
      <c r="O79" s="6"/>
      <c r="P79" s="6"/>
      <c r="Q79" s="6"/>
      <c r="R79" s="14">
        <f t="shared" ref="R79:S79" si="25">SUM(R55:R78)/24/R78</f>
        <v>0.99999999999999956</v>
      </c>
      <c r="S79" s="14" t="e">
        <f t="shared" si="25"/>
        <v>#DIV/0!</v>
      </c>
      <c r="T79" s="6"/>
      <c r="U79" s="6"/>
      <c r="V79" s="10"/>
      <c r="W79" s="11"/>
      <c r="AA79" s="5"/>
      <c r="AB79" s="5"/>
      <c r="AC79" s="5"/>
      <c r="AD79" s="5"/>
      <c r="AF79" s="11"/>
      <c r="AG79" s="5"/>
      <c r="AH79" s="5"/>
      <c r="AI79" s="5"/>
      <c r="AJ79" s="5"/>
      <c r="AK79" s="5"/>
      <c r="AL79" s="5"/>
      <c r="AM79" s="5"/>
    </row>
    <row r="80" spans="1:39" x14ac:dyDescent="0.25">
      <c r="A80" s="5">
        <v>224</v>
      </c>
      <c r="B80" s="6">
        <v>12.8</v>
      </c>
      <c r="C80" s="6">
        <v>11.6</v>
      </c>
      <c r="D80" s="6">
        <v>12.6</v>
      </c>
      <c r="E80" s="6">
        <v>11.4</v>
      </c>
      <c r="F80" s="6">
        <v>3.46</v>
      </c>
      <c r="G80" s="6">
        <v>2.4</v>
      </c>
      <c r="H80" s="6">
        <v>3.46</v>
      </c>
      <c r="I80" s="6">
        <v>2.4</v>
      </c>
      <c r="J80" s="6">
        <v>3.46</v>
      </c>
      <c r="K80" s="6">
        <v>2.4</v>
      </c>
      <c r="L80" s="7">
        <v>90</v>
      </c>
      <c r="M80" s="7">
        <v>47</v>
      </c>
      <c r="N80" s="6">
        <v>36.9</v>
      </c>
      <c r="O80" s="6">
        <v>73.8</v>
      </c>
      <c r="P80" s="6">
        <v>0.1</v>
      </c>
      <c r="Q80" s="6">
        <v>0.1</v>
      </c>
      <c r="R80" s="8">
        <f t="shared" si="18"/>
        <v>36.9</v>
      </c>
      <c r="S80" s="9">
        <f t="shared" si="19"/>
        <v>0</v>
      </c>
      <c r="T80" s="7">
        <v>2</v>
      </c>
      <c r="U80" s="7">
        <v>18</v>
      </c>
      <c r="V80" s="10">
        <v>50</v>
      </c>
      <c r="W80" s="11">
        <f t="shared" si="20"/>
        <v>0.1</v>
      </c>
      <c r="Y80" t="s">
        <v>102</v>
      </c>
      <c r="Z80" s="5">
        <v>90</v>
      </c>
      <c r="AA80" s="5">
        <v>36.9</v>
      </c>
      <c r="AB80" s="5">
        <v>73.8</v>
      </c>
      <c r="AC80" s="5">
        <v>0.1</v>
      </c>
      <c r="AD80" s="5">
        <v>0.1</v>
      </c>
      <c r="AE80" s="5">
        <v>50</v>
      </c>
      <c r="AF80" s="11">
        <v>0.1</v>
      </c>
      <c r="AG80" s="12">
        <f t="shared" si="21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17"/>
        <v>0</v>
      </c>
      <c r="AL80" s="12">
        <f t="shared" si="23"/>
        <v>0</v>
      </c>
      <c r="AM80" s="12">
        <f t="shared" si="23"/>
        <v>0</v>
      </c>
    </row>
    <row r="81" spans="1:39" x14ac:dyDescent="0.25">
      <c r="A81" s="5">
        <v>225</v>
      </c>
      <c r="B81" s="6">
        <v>12.8</v>
      </c>
      <c r="C81" s="6">
        <v>11.6</v>
      </c>
      <c r="D81" s="6">
        <v>12.6</v>
      </c>
      <c r="E81" s="6">
        <v>11.4</v>
      </c>
      <c r="F81" s="6">
        <v>3.46</v>
      </c>
      <c r="G81" s="6">
        <v>2.4</v>
      </c>
      <c r="H81" s="6">
        <v>3.46</v>
      </c>
      <c r="I81" s="6">
        <v>2.4</v>
      </c>
      <c r="J81" s="6">
        <v>3.46</v>
      </c>
      <c r="K81" s="6">
        <v>2.4</v>
      </c>
      <c r="L81" s="7">
        <v>90</v>
      </c>
      <c r="M81" s="7">
        <v>47</v>
      </c>
      <c r="N81" s="6">
        <v>36.9</v>
      </c>
      <c r="O81" s="6">
        <v>73.8</v>
      </c>
      <c r="P81" s="6">
        <v>0.1</v>
      </c>
      <c r="Q81" s="6">
        <v>0.1</v>
      </c>
      <c r="R81" s="8">
        <f t="shared" si="18"/>
        <v>36.9</v>
      </c>
      <c r="S81" s="9">
        <f t="shared" si="19"/>
        <v>0</v>
      </c>
      <c r="T81" s="7">
        <v>10</v>
      </c>
      <c r="U81" s="7">
        <v>10</v>
      </c>
      <c r="V81" s="10">
        <v>50</v>
      </c>
      <c r="W81" s="11">
        <f t="shared" si="20"/>
        <v>0.5</v>
      </c>
      <c r="Y81" t="s">
        <v>103</v>
      </c>
      <c r="Z81" s="5">
        <v>90</v>
      </c>
      <c r="AA81" s="5">
        <v>36.9</v>
      </c>
      <c r="AB81" s="5">
        <v>73.8</v>
      </c>
      <c r="AC81" s="5">
        <v>0.1</v>
      </c>
      <c r="AD81" s="5">
        <v>0.1</v>
      </c>
      <c r="AE81" s="5">
        <v>50</v>
      </c>
      <c r="AF81" s="11">
        <v>0.5</v>
      </c>
      <c r="AG81" s="12">
        <f t="shared" si="21"/>
        <v>0</v>
      </c>
      <c r="AH81" s="12">
        <f t="shared" si="22"/>
        <v>0</v>
      </c>
      <c r="AI81" s="12">
        <f t="shared" si="22"/>
        <v>0</v>
      </c>
      <c r="AJ81" s="12">
        <f t="shared" si="22"/>
        <v>0</v>
      </c>
      <c r="AK81" s="12">
        <f t="shared" si="17"/>
        <v>0</v>
      </c>
      <c r="AL81" s="12">
        <f t="shared" si="23"/>
        <v>0</v>
      </c>
      <c r="AM81" s="12">
        <f t="shared" si="23"/>
        <v>0</v>
      </c>
    </row>
    <row r="82" spans="1:39" x14ac:dyDescent="0.25">
      <c r="A82" s="5">
        <v>226</v>
      </c>
      <c r="B82" s="6">
        <v>12.8</v>
      </c>
      <c r="C82" s="6">
        <v>11.6</v>
      </c>
      <c r="D82" s="6">
        <v>12.6</v>
      </c>
      <c r="E82" s="6">
        <v>11.4</v>
      </c>
      <c r="F82" s="6">
        <v>3.46</v>
      </c>
      <c r="G82" s="6">
        <v>2.4</v>
      </c>
      <c r="H82" s="6">
        <v>3.46</v>
      </c>
      <c r="I82" s="6">
        <v>2.4</v>
      </c>
      <c r="J82" s="6">
        <v>3.46</v>
      </c>
      <c r="K82" s="6">
        <v>2.4</v>
      </c>
      <c r="L82" s="7">
        <v>90</v>
      </c>
      <c r="M82" s="7">
        <v>47</v>
      </c>
      <c r="N82" s="6">
        <v>36.9</v>
      </c>
      <c r="O82" s="6">
        <v>73.8</v>
      </c>
      <c r="P82" s="6">
        <v>0.1</v>
      </c>
      <c r="Q82" s="6">
        <v>0.1</v>
      </c>
      <c r="R82" s="8">
        <f t="shared" si="18"/>
        <v>36.9</v>
      </c>
      <c r="S82" s="9">
        <f t="shared" si="19"/>
        <v>0</v>
      </c>
      <c r="T82" s="7">
        <v>18</v>
      </c>
      <c r="U82" s="7">
        <v>2</v>
      </c>
      <c r="V82" s="10">
        <v>50</v>
      </c>
      <c r="W82" s="11">
        <f t="shared" si="20"/>
        <v>0.9</v>
      </c>
      <c r="Y82" t="s">
        <v>104</v>
      </c>
      <c r="Z82" s="5">
        <v>90</v>
      </c>
      <c r="AA82" s="5">
        <v>36.9</v>
      </c>
      <c r="AB82" s="5">
        <v>73.8</v>
      </c>
      <c r="AC82" s="5">
        <v>0.1</v>
      </c>
      <c r="AD82" s="5">
        <v>0.1</v>
      </c>
      <c r="AE82" s="5">
        <v>50</v>
      </c>
      <c r="AF82" s="11">
        <v>0.9</v>
      </c>
      <c r="AG82" s="12">
        <f t="shared" si="21"/>
        <v>0</v>
      </c>
      <c r="AH82" s="12">
        <f t="shared" si="22"/>
        <v>0</v>
      </c>
      <c r="AI82" s="12">
        <f t="shared" si="22"/>
        <v>0</v>
      </c>
      <c r="AJ82" s="12">
        <f t="shared" si="22"/>
        <v>0</v>
      </c>
      <c r="AK82" s="12">
        <f t="shared" si="17"/>
        <v>0</v>
      </c>
      <c r="AL82" s="12">
        <f t="shared" si="23"/>
        <v>0</v>
      </c>
      <c r="AM82" s="12">
        <f t="shared" si="23"/>
        <v>0</v>
      </c>
    </row>
    <row r="83" spans="1:39" x14ac:dyDescent="0.25">
      <c r="A83" s="5">
        <v>227</v>
      </c>
      <c r="B83" s="6">
        <v>12.8</v>
      </c>
      <c r="C83" s="6">
        <v>11.6</v>
      </c>
      <c r="D83" s="6">
        <v>12.6</v>
      </c>
      <c r="E83" s="6">
        <v>11.4</v>
      </c>
      <c r="F83" s="6">
        <v>3.46</v>
      </c>
      <c r="G83" s="6">
        <v>2.4</v>
      </c>
      <c r="H83" s="6">
        <v>3.46</v>
      </c>
      <c r="I83" s="6">
        <v>2.4</v>
      </c>
      <c r="J83" s="6">
        <v>3.46</v>
      </c>
      <c r="K83" s="6">
        <v>2.4</v>
      </c>
      <c r="L83" s="7">
        <v>90</v>
      </c>
      <c r="M83" s="7">
        <v>47</v>
      </c>
      <c r="N83" s="6">
        <v>36.9</v>
      </c>
      <c r="O83" s="6">
        <v>73.8</v>
      </c>
      <c r="P83" s="6">
        <v>0.1</v>
      </c>
      <c r="Q83" s="6">
        <v>0.1</v>
      </c>
      <c r="R83" s="8">
        <f t="shared" si="18"/>
        <v>36.9</v>
      </c>
      <c r="S83" s="9">
        <f t="shared" si="19"/>
        <v>0</v>
      </c>
      <c r="T83" s="6">
        <v>0.5</v>
      </c>
      <c r="U83" s="6">
        <v>4.5</v>
      </c>
      <c r="V83" s="10">
        <v>200</v>
      </c>
      <c r="W83" s="11">
        <f t="shared" si="20"/>
        <v>0.1</v>
      </c>
      <c r="Y83" t="s">
        <v>105</v>
      </c>
      <c r="Z83" s="5">
        <v>90</v>
      </c>
      <c r="AA83" s="5">
        <v>36.9</v>
      </c>
      <c r="AB83" s="5">
        <v>73.8</v>
      </c>
      <c r="AC83" s="5">
        <v>0.1</v>
      </c>
      <c r="AD83" s="5">
        <v>0.1</v>
      </c>
      <c r="AE83" s="5">
        <v>200</v>
      </c>
      <c r="AF83" s="11">
        <v>0.1</v>
      </c>
      <c r="AG83" s="12">
        <f t="shared" si="21"/>
        <v>0</v>
      </c>
      <c r="AH83" s="12">
        <f t="shared" si="22"/>
        <v>0</v>
      </c>
      <c r="AI83" s="12">
        <f t="shared" si="22"/>
        <v>0</v>
      </c>
      <c r="AJ83" s="12">
        <f t="shared" si="22"/>
        <v>0</v>
      </c>
      <c r="AK83" s="12">
        <f t="shared" si="17"/>
        <v>0</v>
      </c>
      <c r="AL83" s="12">
        <f t="shared" si="23"/>
        <v>0</v>
      </c>
      <c r="AM83" s="12">
        <f t="shared" si="23"/>
        <v>0</v>
      </c>
    </row>
    <row r="84" spans="1:39" x14ac:dyDescent="0.25">
      <c r="A84" s="5">
        <v>228</v>
      </c>
      <c r="B84" s="6">
        <v>12.8</v>
      </c>
      <c r="C84" s="6">
        <v>11.6</v>
      </c>
      <c r="D84" s="6">
        <v>12.6</v>
      </c>
      <c r="E84" s="6">
        <v>11.4</v>
      </c>
      <c r="F84" s="6">
        <v>3.46</v>
      </c>
      <c r="G84" s="6">
        <v>2.4</v>
      </c>
      <c r="H84" s="6">
        <v>3.46</v>
      </c>
      <c r="I84" s="6">
        <v>2.4</v>
      </c>
      <c r="J84" s="6">
        <v>3.46</v>
      </c>
      <c r="K84" s="6">
        <v>2.4</v>
      </c>
      <c r="L84" s="7">
        <v>90</v>
      </c>
      <c r="M84" s="7">
        <v>47</v>
      </c>
      <c r="N84" s="6">
        <v>36.9</v>
      </c>
      <c r="O84" s="6">
        <v>73.8</v>
      </c>
      <c r="P84" s="6">
        <v>0.1</v>
      </c>
      <c r="Q84" s="6">
        <v>0.1</v>
      </c>
      <c r="R84" s="8">
        <f t="shared" si="18"/>
        <v>36.9</v>
      </c>
      <c r="S84" s="9">
        <f t="shared" si="19"/>
        <v>0</v>
      </c>
      <c r="T84" s="6">
        <v>2.5</v>
      </c>
      <c r="U84" s="6">
        <v>2.5</v>
      </c>
      <c r="V84" s="10">
        <v>200</v>
      </c>
      <c r="W84" s="11">
        <f t="shared" si="20"/>
        <v>0.5</v>
      </c>
      <c r="Y84" t="s">
        <v>106</v>
      </c>
      <c r="Z84" s="5">
        <v>90</v>
      </c>
      <c r="AA84" s="5">
        <v>36.9</v>
      </c>
      <c r="AB84" s="5">
        <v>73.8</v>
      </c>
      <c r="AC84" s="5">
        <v>0.1</v>
      </c>
      <c r="AD84" s="5">
        <v>0.1</v>
      </c>
      <c r="AE84" s="5">
        <v>200</v>
      </c>
      <c r="AF84" s="11">
        <v>0.5</v>
      </c>
      <c r="AG84" s="12">
        <f t="shared" si="21"/>
        <v>0</v>
      </c>
      <c r="AH84" s="12">
        <f t="shared" si="22"/>
        <v>0</v>
      </c>
      <c r="AI84" s="12">
        <f t="shared" si="22"/>
        <v>0</v>
      </c>
      <c r="AJ84" s="12">
        <f t="shared" si="22"/>
        <v>0</v>
      </c>
      <c r="AK84" s="12">
        <f t="shared" si="17"/>
        <v>0</v>
      </c>
      <c r="AL84" s="12">
        <f t="shared" si="23"/>
        <v>0</v>
      </c>
      <c r="AM84" s="12">
        <f t="shared" si="23"/>
        <v>0</v>
      </c>
    </row>
    <row r="85" spans="1:39" x14ac:dyDescent="0.25">
      <c r="A85" s="5">
        <v>229</v>
      </c>
      <c r="B85" s="6">
        <v>12.8</v>
      </c>
      <c r="C85" s="6">
        <v>11.6</v>
      </c>
      <c r="D85" s="6">
        <v>12.6</v>
      </c>
      <c r="E85" s="6">
        <v>11.4</v>
      </c>
      <c r="F85" s="6">
        <v>3.46</v>
      </c>
      <c r="G85" s="6">
        <v>2.4</v>
      </c>
      <c r="H85" s="6">
        <v>3.46</v>
      </c>
      <c r="I85" s="6">
        <v>2.4</v>
      </c>
      <c r="J85" s="6">
        <v>3.46</v>
      </c>
      <c r="K85" s="6">
        <v>2.4</v>
      </c>
      <c r="L85" s="7">
        <v>90</v>
      </c>
      <c r="M85" s="7">
        <v>47</v>
      </c>
      <c r="N85" s="6">
        <v>36.9</v>
      </c>
      <c r="O85" s="6">
        <v>73.8</v>
      </c>
      <c r="P85" s="6">
        <v>0.1</v>
      </c>
      <c r="Q85" s="6">
        <v>0.1</v>
      </c>
      <c r="R85" s="8">
        <f t="shared" si="18"/>
        <v>36.9</v>
      </c>
      <c r="S85" s="9">
        <f t="shared" si="19"/>
        <v>0</v>
      </c>
      <c r="T85" s="6">
        <v>4.5</v>
      </c>
      <c r="U85" s="6">
        <v>0.5</v>
      </c>
      <c r="V85" s="10">
        <v>200</v>
      </c>
      <c r="W85" s="11">
        <f t="shared" si="20"/>
        <v>0.9</v>
      </c>
      <c r="Y85" t="s">
        <v>107</v>
      </c>
      <c r="Z85" s="5">
        <v>90</v>
      </c>
      <c r="AA85" s="5">
        <v>36.9</v>
      </c>
      <c r="AB85" s="5">
        <v>73.8</v>
      </c>
      <c r="AC85" s="5">
        <v>0.1</v>
      </c>
      <c r="AD85" s="5">
        <v>0.1</v>
      </c>
      <c r="AE85" s="5">
        <v>200</v>
      </c>
      <c r="AF85" s="11">
        <v>0.9</v>
      </c>
      <c r="AG85" s="12">
        <f t="shared" si="21"/>
        <v>0</v>
      </c>
      <c r="AH85" s="12">
        <f t="shared" si="22"/>
        <v>0</v>
      </c>
      <c r="AI85" s="12">
        <f t="shared" si="22"/>
        <v>0</v>
      </c>
      <c r="AJ85" s="12">
        <f t="shared" si="22"/>
        <v>0</v>
      </c>
      <c r="AK85" s="12">
        <f t="shared" si="17"/>
        <v>0</v>
      </c>
      <c r="AL85" s="12">
        <f t="shared" si="23"/>
        <v>0</v>
      </c>
      <c r="AM85" s="12">
        <f t="shared" si="23"/>
        <v>0</v>
      </c>
    </row>
    <row r="86" spans="1:39" x14ac:dyDescent="0.25">
      <c r="A86" s="5">
        <v>230</v>
      </c>
      <c r="B86" s="6">
        <v>12.8</v>
      </c>
      <c r="C86" s="6">
        <v>11.6</v>
      </c>
      <c r="D86" s="6">
        <v>12.6</v>
      </c>
      <c r="E86" s="6">
        <v>11.4</v>
      </c>
      <c r="F86" s="6">
        <v>3.46</v>
      </c>
      <c r="G86" s="6">
        <v>2.4</v>
      </c>
      <c r="H86" s="6">
        <v>3.46</v>
      </c>
      <c r="I86" s="6">
        <v>2.4</v>
      </c>
      <c r="J86" s="6">
        <v>3.46</v>
      </c>
      <c r="K86" s="6">
        <v>2.4</v>
      </c>
      <c r="L86" s="7">
        <v>90</v>
      </c>
      <c r="M86" s="7">
        <v>47</v>
      </c>
      <c r="N86" s="6">
        <v>36.9</v>
      </c>
      <c r="O86" s="6">
        <v>73.8</v>
      </c>
      <c r="P86" s="6">
        <v>0.1</v>
      </c>
      <c r="Q86" s="6">
        <v>0.1</v>
      </c>
      <c r="R86" s="8">
        <f t="shared" si="18"/>
        <v>36.9</v>
      </c>
      <c r="S86" s="9">
        <f t="shared" si="19"/>
        <v>0</v>
      </c>
      <c r="T86" s="6">
        <v>0.1</v>
      </c>
      <c r="U86" s="6">
        <v>0.9</v>
      </c>
      <c r="V86" s="10">
        <v>1000</v>
      </c>
      <c r="W86" s="11">
        <f t="shared" si="20"/>
        <v>0.1</v>
      </c>
      <c r="Y86" t="s">
        <v>108</v>
      </c>
      <c r="Z86" s="5">
        <v>90</v>
      </c>
      <c r="AA86" s="5">
        <v>36.9</v>
      </c>
      <c r="AB86" s="5">
        <v>73.8</v>
      </c>
      <c r="AC86" s="5">
        <v>0.1</v>
      </c>
      <c r="AD86" s="5">
        <v>0.1</v>
      </c>
      <c r="AE86">
        <v>1000</v>
      </c>
      <c r="AF86" s="11">
        <v>0.1</v>
      </c>
      <c r="AG86" s="12">
        <f t="shared" si="21"/>
        <v>0</v>
      </c>
      <c r="AH86" s="12">
        <f t="shared" si="22"/>
        <v>0</v>
      </c>
      <c r="AI86" s="12">
        <f t="shared" si="22"/>
        <v>0</v>
      </c>
      <c r="AJ86" s="12">
        <f t="shared" si="22"/>
        <v>0</v>
      </c>
      <c r="AK86" s="12">
        <f t="shared" si="17"/>
        <v>0</v>
      </c>
      <c r="AL86" s="12">
        <f t="shared" si="23"/>
        <v>0</v>
      </c>
      <c r="AM86" s="12">
        <f t="shared" si="23"/>
        <v>0</v>
      </c>
    </row>
    <row r="87" spans="1:39" x14ac:dyDescent="0.25">
      <c r="A87" s="5">
        <v>231</v>
      </c>
      <c r="B87" s="6">
        <v>12.8</v>
      </c>
      <c r="C87" s="6">
        <v>11.6</v>
      </c>
      <c r="D87" s="6">
        <v>12.6</v>
      </c>
      <c r="E87" s="6">
        <v>11.4</v>
      </c>
      <c r="F87" s="6">
        <v>3.46</v>
      </c>
      <c r="G87" s="6">
        <v>2.4</v>
      </c>
      <c r="H87" s="6">
        <v>3.46</v>
      </c>
      <c r="I87" s="6">
        <v>2.4</v>
      </c>
      <c r="J87" s="6">
        <v>3.46</v>
      </c>
      <c r="K87" s="6">
        <v>2.4</v>
      </c>
      <c r="L87" s="7">
        <v>90</v>
      </c>
      <c r="M87" s="7">
        <v>47</v>
      </c>
      <c r="N87" s="6">
        <v>36.9</v>
      </c>
      <c r="O87" s="6">
        <v>73.8</v>
      </c>
      <c r="P87" s="6">
        <v>0.1</v>
      </c>
      <c r="Q87" s="6">
        <v>0.1</v>
      </c>
      <c r="R87" s="8">
        <f t="shared" si="18"/>
        <v>36.9</v>
      </c>
      <c r="S87" s="9">
        <f t="shared" si="19"/>
        <v>0</v>
      </c>
      <c r="T87" s="6">
        <v>0.5</v>
      </c>
      <c r="U87" s="6">
        <v>0.5</v>
      </c>
      <c r="V87" s="10">
        <v>1000</v>
      </c>
      <c r="W87" s="11">
        <f t="shared" si="20"/>
        <v>0.5</v>
      </c>
      <c r="Y87" t="s">
        <v>109</v>
      </c>
      <c r="Z87" s="5">
        <v>90</v>
      </c>
      <c r="AA87" s="5">
        <v>36.9</v>
      </c>
      <c r="AB87" s="5">
        <v>73.8</v>
      </c>
      <c r="AC87" s="5">
        <v>0.1</v>
      </c>
      <c r="AD87" s="5">
        <v>0.1</v>
      </c>
      <c r="AE87">
        <v>1000</v>
      </c>
      <c r="AF87" s="11">
        <v>0.5</v>
      </c>
      <c r="AG87" s="12">
        <f t="shared" si="21"/>
        <v>0</v>
      </c>
      <c r="AH87" s="12">
        <f t="shared" si="22"/>
        <v>0</v>
      </c>
      <c r="AI87" s="12">
        <f t="shared" si="22"/>
        <v>0</v>
      </c>
      <c r="AJ87" s="12">
        <f t="shared" si="22"/>
        <v>0</v>
      </c>
      <c r="AK87" s="12">
        <f t="shared" si="17"/>
        <v>0</v>
      </c>
      <c r="AL87" s="12">
        <f t="shared" si="23"/>
        <v>0</v>
      </c>
      <c r="AM87" s="12">
        <f t="shared" si="23"/>
        <v>0</v>
      </c>
    </row>
    <row r="88" spans="1:39" x14ac:dyDescent="0.25">
      <c r="A88" s="5">
        <v>232</v>
      </c>
      <c r="B88" s="6">
        <v>12.8</v>
      </c>
      <c r="C88" s="6">
        <v>11.6</v>
      </c>
      <c r="D88" s="6">
        <v>12.6</v>
      </c>
      <c r="E88" s="6">
        <v>11.4</v>
      </c>
      <c r="F88" s="6">
        <v>3.46</v>
      </c>
      <c r="G88" s="6">
        <v>2.4</v>
      </c>
      <c r="H88" s="6">
        <v>3.46</v>
      </c>
      <c r="I88" s="6">
        <v>2.4</v>
      </c>
      <c r="J88" s="6">
        <v>3.46</v>
      </c>
      <c r="K88" s="6">
        <v>2.4</v>
      </c>
      <c r="L88" s="7">
        <v>90</v>
      </c>
      <c r="M88" s="7">
        <v>47</v>
      </c>
      <c r="N88" s="6">
        <v>36.9</v>
      </c>
      <c r="O88" s="6">
        <v>73.8</v>
      </c>
      <c r="P88" s="6">
        <v>0.1</v>
      </c>
      <c r="Q88" s="6">
        <v>0.1</v>
      </c>
      <c r="R88" s="8">
        <f t="shared" si="18"/>
        <v>36.9</v>
      </c>
      <c r="S88" s="9">
        <f t="shared" si="19"/>
        <v>0</v>
      </c>
      <c r="T88" s="6">
        <v>0.9</v>
      </c>
      <c r="U88" s="6">
        <v>0.1</v>
      </c>
      <c r="V88" s="10">
        <v>1000</v>
      </c>
      <c r="W88" s="11">
        <f t="shared" si="20"/>
        <v>0.9</v>
      </c>
      <c r="Y88" t="s">
        <v>110</v>
      </c>
      <c r="Z88" s="5">
        <v>90</v>
      </c>
      <c r="AA88" s="5">
        <v>36.9</v>
      </c>
      <c r="AB88" s="5">
        <v>73.8</v>
      </c>
      <c r="AC88" s="5">
        <v>0.1</v>
      </c>
      <c r="AD88" s="5">
        <v>0.1</v>
      </c>
      <c r="AE88">
        <v>1000</v>
      </c>
      <c r="AF88" s="11">
        <v>0.9</v>
      </c>
      <c r="AG88" s="12">
        <f t="shared" si="21"/>
        <v>0</v>
      </c>
      <c r="AH88" s="12">
        <f t="shared" si="22"/>
        <v>0</v>
      </c>
      <c r="AI88" s="12">
        <f t="shared" si="22"/>
        <v>0</v>
      </c>
      <c r="AJ88" s="12">
        <f t="shared" si="22"/>
        <v>0</v>
      </c>
      <c r="AK88" s="12">
        <f t="shared" si="17"/>
        <v>0</v>
      </c>
      <c r="AL88" s="12">
        <f t="shared" si="23"/>
        <v>0</v>
      </c>
      <c r="AM88" s="12">
        <f t="shared" si="23"/>
        <v>0</v>
      </c>
    </row>
    <row r="89" spans="1:39" x14ac:dyDescent="0.25">
      <c r="A89" s="5">
        <v>233</v>
      </c>
      <c r="B89" s="6">
        <v>12.8</v>
      </c>
      <c r="C89" s="6">
        <v>11.6</v>
      </c>
      <c r="D89" s="6">
        <v>12.6</v>
      </c>
      <c r="E89" s="6">
        <v>11.4</v>
      </c>
      <c r="F89" s="6">
        <v>3.46</v>
      </c>
      <c r="G89" s="6">
        <v>2.4</v>
      </c>
      <c r="H89" s="6">
        <v>3.46</v>
      </c>
      <c r="I89" s="6">
        <v>2.4</v>
      </c>
      <c r="J89" s="6">
        <v>3.46</v>
      </c>
      <c r="K89" s="6">
        <v>2.4</v>
      </c>
      <c r="L89" s="7">
        <v>90</v>
      </c>
      <c r="M89" s="7">
        <v>47</v>
      </c>
      <c r="N89" s="6">
        <v>36.9</v>
      </c>
      <c r="O89" s="6">
        <v>73.8</v>
      </c>
      <c r="P89" s="6">
        <v>0.1</v>
      </c>
      <c r="Q89" s="6">
        <v>0.1</v>
      </c>
      <c r="R89" s="8">
        <f t="shared" si="18"/>
        <v>36.9</v>
      </c>
      <c r="S89" s="9">
        <f t="shared" si="19"/>
        <v>0</v>
      </c>
      <c r="T89" s="6">
        <v>0.02</v>
      </c>
      <c r="U89" s="6">
        <v>0.18</v>
      </c>
      <c r="V89" s="10">
        <v>5000</v>
      </c>
      <c r="W89" s="11">
        <f t="shared" si="20"/>
        <v>0.1</v>
      </c>
      <c r="Y89" t="s">
        <v>111</v>
      </c>
      <c r="Z89" s="5">
        <v>90</v>
      </c>
      <c r="AA89" s="5">
        <v>36.9</v>
      </c>
      <c r="AB89" s="5">
        <v>73.8</v>
      </c>
      <c r="AC89" s="5">
        <v>0.1</v>
      </c>
      <c r="AD89" s="5">
        <v>0.1</v>
      </c>
      <c r="AE89">
        <v>5000</v>
      </c>
      <c r="AF89" s="11">
        <v>0.1</v>
      </c>
      <c r="AG89" s="12">
        <f t="shared" si="21"/>
        <v>0</v>
      </c>
      <c r="AH89" s="12">
        <f t="shared" si="22"/>
        <v>0</v>
      </c>
      <c r="AI89" s="12">
        <f t="shared" si="22"/>
        <v>0</v>
      </c>
      <c r="AJ89" s="12">
        <f t="shared" si="22"/>
        <v>0</v>
      </c>
      <c r="AK89" s="12">
        <f t="shared" si="17"/>
        <v>0</v>
      </c>
      <c r="AL89" s="12">
        <f t="shared" si="23"/>
        <v>0</v>
      </c>
      <c r="AM89" s="12">
        <f t="shared" si="23"/>
        <v>0</v>
      </c>
    </row>
    <row r="90" spans="1:39" x14ac:dyDescent="0.25">
      <c r="A90" s="5">
        <v>234</v>
      </c>
      <c r="B90" s="6">
        <v>12.8</v>
      </c>
      <c r="C90" s="6">
        <v>11.6</v>
      </c>
      <c r="D90" s="6">
        <v>12.6</v>
      </c>
      <c r="E90" s="6">
        <v>11.4</v>
      </c>
      <c r="F90" s="6">
        <v>3.46</v>
      </c>
      <c r="G90" s="6">
        <v>2.4</v>
      </c>
      <c r="H90" s="6">
        <v>3.46</v>
      </c>
      <c r="I90" s="6">
        <v>2.4</v>
      </c>
      <c r="J90" s="6">
        <v>3.46</v>
      </c>
      <c r="K90" s="6">
        <v>2.4</v>
      </c>
      <c r="L90" s="7">
        <v>90</v>
      </c>
      <c r="M90" s="7">
        <v>47</v>
      </c>
      <c r="N90" s="6">
        <v>36.9</v>
      </c>
      <c r="O90" s="6">
        <v>73.8</v>
      </c>
      <c r="P90" s="6">
        <v>0.1</v>
      </c>
      <c r="Q90" s="6">
        <v>0.1</v>
      </c>
      <c r="R90" s="8">
        <f t="shared" si="18"/>
        <v>36.9</v>
      </c>
      <c r="S90" s="9">
        <f t="shared" si="19"/>
        <v>0</v>
      </c>
      <c r="T90" s="6">
        <v>0.1</v>
      </c>
      <c r="U90" s="6">
        <v>0.1</v>
      </c>
      <c r="V90" s="10">
        <v>5000</v>
      </c>
      <c r="W90" s="11">
        <f t="shared" si="20"/>
        <v>0.5</v>
      </c>
      <c r="Y90" t="s">
        <v>112</v>
      </c>
      <c r="Z90" s="5">
        <v>90</v>
      </c>
      <c r="AA90" s="5">
        <v>36.9</v>
      </c>
      <c r="AB90" s="5">
        <v>73.8</v>
      </c>
      <c r="AC90" s="5">
        <v>0.1</v>
      </c>
      <c r="AD90" s="5">
        <v>0.1</v>
      </c>
      <c r="AE90">
        <v>5000</v>
      </c>
      <c r="AF90" s="11">
        <v>0.5</v>
      </c>
      <c r="AG90" s="12">
        <f t="shared" si="21"/>
        <v>0</v>
      </c>
      <c r="AH90" s="12">
        <f t="shared" si="22"/>
        <v>0</v>
      </c>
      <c r="AI90" s="12">
        <f t="shared" si="22"/>
        <v>0</v>
      </c>
      <c r="AJ90" s="12">
        <f t="shared" si="22"/>
        <v>0</v>
      </c>
      <c r="AK90" s="12">
        <f t="shared" si="17"/>
        <v>0</v>
      </c>
      <c r="AL90" s="12">
        <f t="shared" si="23"/>
        <v>0</v>
      </c>
      <c r="AM90" s="12">
        <f t="shared" si="23"/>
        <v>0</v>
      </c>
    </row>
    <row r="91" spans="1:39" x14ac:dyDescent="0.25">
      <c r="A91" s="5">
        <v>235</v>
      </c>
      <c r="B91" s="6">
        <v>12.8</v>
      </c>
      <c r="C91" s="6">
        <v>11.6</v>
      </c>
      <c r="D91" s="6">
        <v>12.6</v>
      </c>
      <c r="E91" s="6">
        <v>11.4</v>
      </c>
      <c r="F91" s="6">
        <v>3.46</v>
      </c>
      <c r="G91" s="6">
        <v>2.4</v>
      </c>
      <c r="H91" s="6">
        <v>3.46</v>
      </c>
      <c r="I91" s="6">
        <v>2.4</v>
      </c>
      <c r="J91" s="6">
        <v>3.46</v>
      </c>
      <c r="K91" s="6">
        <v>2.4</v>
      </c>
      <c r="L91" s="7">
        <v>90</v>
      </c>
      <c r="M91" s="7">
        <v>47</v>
      </c>
      <c r="N91" s="6">
        <v>36.9</v>
      </c>
      <c r="O91" s="6">
        <v>73.8</v>
      </c>
      <c r="P91" s="6">
        <v>0.1</v>
      </c>
      <c r="Q91" s="6">
        <v>0.1</v>
      </c>
      <c r="R91" s="8">
        <f t="shared" si="18"/>
        <v>36.9</v>
      </c>
      <c r="S91" s="9">
        <f t="shared" si="19"/>
        <v>0</v>
      </c>
      <c r="T91" s="6">
        <v>0.18</v>
      </c>
      <c r="U91" s="6">
        <v>0.02</v>
      </c>
      <c r="V91" s="10">
        <v>5000</v>
      </c>
      <c r="W91" s="11">
        <f t="shared" si="20"/>
        <v>0.9</v>
      </c>
      <c r="Y91" t="s">
        <v>113</v>
      </c>
      <c r="Z91" s="5">
        <v>90</v>
      </c>
      <c r="AA91" s="5">
        <v>36.9</v>
      </c>
      <c r="AB91" s="5">
        <v>73.8</v>
      </c>
      <c r="AC91" s="5">
        <v>0.1</v>
      </c>
      <c r="AD91" s="5">
        <v>0.1</v>
      </c>
      <c r="AE91">
        <v>5000</v>
      </c>
      <c r="AF91" s="11">
        <v>0.9</v>
      </c>
      <c r="AG91" s="12">
        <f t="shared" si="21"/>
        <v>0</v>
      </c>
      <c r="AH91" s="12">
        <f t="shared" si="22"/>
        <v>0</v>
      </c>
      <c r="AI91" s="12">
        <f t="shared" si="22"/>
        <v>0</v>
      </c>
      <c r="AJ91" s="12">
        <f t="shared" si="22"/>
        <v>0</v>
      </c>
      <c r="AK91" s="12">
        <f t="shared" si="17"/>
        <v>0</v>
      </c>
      <c r="AL91" s="12">
        <f t="shared" si="23"/>
        <v>0</v>
      </c>
      <c r="AM91" s="12">
        <f t="shared" si="23"/>
        <v>0</v>
      </c>
    </row>
    <row r="92" spans="1:39" ht="27.75" x14ac:dyDescent="0.4">
      <c r="A92" s="5"/>
      <c r="B92" s="13">
        <f>SUM(B80:B91)/12/B91</f>
        <v>0.99999999999999989</v>
      </c>
      <c r="C92" s="13">
        <f t="shared" ref="C92:L92" si="26">SUM(C80:C91)/12/C91</f>
        <v>0.99999999999999967</v>
      </c>
      <c r="D92" s="13">
        <f t="shared" si="26"/>
        <v>0.99999999999999967</v>
      </c>
      <c r="E92" s="13">
        <f t="shared" si="26"/>
        <v>1.0000000000000002</v>
      </c>
      <c r="F92" s="13">
        <f t="shared" si="26"/>
        <v>1.0000000000000002</v>
      </c>
      <c r="G92" s="13">
        <f t="shared" si="26"/>
        <v>0.99999999999999978</v>
      </c>
      <c r="H92" s="13">
        <f t="shared" si="26"/>
        <v>1.0000000000000002</v>
      </c>
      <c r="I92" s="13">
        <f t="shared" si="26"/>
        <v>0.99999999999999978</v>
      </c>
      <c r="J92" s="13">
        <f t="shared" si="26"/>
        <v>1.0000000000000002</v>
      </c>
      <c r="K92" s="13">
        <f t="shared" si="26"/>
        <v>0.99999999999999978</v>
      </c>
      <c r="L92" s="13">
        <f t="shared" si="26"/>
        <v>1</v>
      </c>
      <c r="M92" s="7"/>
      <c r="N92" s="6"/>
      <c r="O92" s="6"/>
      <c r="P92" s="6"/>
      <c r="Q92" s="6"/>
      <c r="R92" s="14">
        <f t="shared" ref="R92:S92" si="27">SUM(R80:R91)/12/R91</f>
        <v>0.99999999999999978</v>
      </c>
      <c r="S92" s="14" t="e">
        <f t="shared" si="27"/>
        <v>#DIV/0!</v>
      </c>
      <c r="T92" s="6"/>
      <c r="U92" s="6"/>
      <c r="V92" s="10"/>
      <c r="W92" s="11"/>
      <c r="Z92" s="5"/>
      <c r="AA92" s="5"/>
      <c r="AB92" s="5"/>
      <c r="AC92" s="5"/>
      <c r="AD92" s="5"/>
      <c r="AF92" s="11"/>
      <c r="AG92" s="5"/>
      <c r="AH92" s="5"/>
      <c r="AI92" s="5"/>
      <c r="AJ92" s="5"/>
      <c r="AK92" s="5"/>
      <c r="AL92" s="5"/>
      <c r="AM92" s="5"/>
    </row>
    <row r="93" spans="1:39" x14ac:dyDescent="0.25">
      <c r="A93" s="5">
        <v>238</v>
      </c>
      <c r="B93" s="6">
        <v>12.8</v>
      </c>
      <c r="C93" s="6">
        <v>11.6</v>
      </c>
      <c r="D93" s="6">
        <v>12.6</v>
      </c>
      <c r="E93" s="6">
        <v>11.4</v>
      </c>
      <c r="F93" s="6">
        <v>3.46</v>
      </c>
      <c r="G93" s="6">
        <v>2.4</v>
      </c>
      <c r="H93" s="6">
        <v>3.46</v>
      </c>
      <c r="I93" s="6">
        <v>2.4</v>
      </c>
      <c r="J93" s="6">
        <v>3.46</v>
      </c>
      <c r="K93" s="6">
        <v>2.4</v>
      </c>
      <c r="L93" s="7">
        <v>100</v>
      </c>
      <c r="M93" s="7">
        <v>60</v>
      </c>
      <c r="N93" s="7">
        <v>41</v>
      </c>
      <c r="O93" s="7">
        <v>82</v>
      </c>
      <c r="P93" s="6">
        <v>0.1</v>
      </c>
      <c r="Q93" s="6">
        <v>0.1</v>
      </c>
      <c r="R93" s="8">
        <f t="shared" si="18"/>
        <v>41</v>
      </c>
      <c r="S93" s="9">
        <f t="shared" si="19"/>
        <v>0</v>
      </c>
      <c r="T93" s="7">
        <v>2</v>
      </c>
      <c r="U93" s="7">
        <v>18</v>
      </c>
      <c r="V93" s="10">
        <v>50</v>
      </c>
      <c r="W93" s="11">
        <f t="shared" si="20"/>
        <v>0.1</v>
      </c>
      <c r="Y93" t="s">
        <v>114</v>
      </c>
      <c r="Z93" s="5">
        <v>100</v>
      </c>
      <c r="AA93" s="5">
        <v>41</v>
      </c>
      <c r="AB93" s="5">
        <v>82</v>
      </c>
      <c r="AC93" s="5">
        <v>0.1</v>
      </c>
      <c r="AD93" s="5">
        <v>0.1</v>
      </c>
      <c r="AE93" s="5">
        <v>50</v>
      </c>
      <c r="AF93" s="11">
        <v>0.1</v>
      </c>
      <c r="AG93" s="12">
        <f t="shared" si="21"/>
        <v>0</v>
      </c>
      <c r="AH93" s="12">
        <f t="shared" si="22"/>
        <v>0</v>
      </c>
      <c r="AI93" s="12">
        <f t="shared" si="22"/>
        <v>0</v>
      </c>
      <c r="AJ93" s="12">
        <f t="shared" si="22"/>
        <v>0</v>
      </c>
      <c r="AK93" s="12">
        <f t="shared" si="17"/>
        <v>0</v>
      </c>
      <c r="AL93" s="12">
        <f t="shared" si="23"/>
        <v>0</v>
      </c>
      <c r="AM93" s="12">
        <f t="shared" si="23"/>
        <v>0</v>
      </c>
    </row>
    <row r="94" spans="1:39" x14ac:dyDescent="0.25">
      <c r="A94" s="5">
        <v>239</v>
      </c>
      <c r="B94" s="6">
        <v>12.8</v>
      </c>
      <c r="C94" s="6">
        <v>11.6</v>
      </c>
      <c r="D94" s="6">
        <v>12.6</v>
      </c>
      <c r="E94" s="6">
        <v>11.4</v>
      </c>
      <c r="F94" s="6">
        <v>3.46</v>
      </c>
      <c r="G94" s="6">
        <v>2.4</v>
      </c>
      <c r="H94" s="6">
        <v>3.46</v>
      </c>
      <c r="I94" s="6">
        <v>2.4</v>
      </c>
      <c r="J94" s="6">
        <v>3.46</v>
      </c>
      <c r="K94" s="6">
        <v>2.4</v>
      </c>
      <c r="L94" s="7">
        <v>100</v>
      </c>
      <c r="M94" s="7">
        <v>60</v>
      </c>
      <c r="N94" s="7">
        <v>41</v>
      </c>
      <c r="O94" s="7">
        <v>82</v>
      </c>
      <c r="P94" s="6">
        <v>0.1</v>
      </c>
      <c r="Q94" s="6">
        <v>0.1</v>
      </c>
      <c r="R94" s="8">
        <f t="shared" si="18"/>
        <v>41</v>
      </c>
      <c r="S94" s="9">
        <f t="shared" si="19"/>
        <v>0</v>
      </c>
      <c r="T94" s="7">
        <v>10</v>
      </c>
      <c r="U94" s="7">
        <v>10</v>
      </c>
      <c r="V94" s="10">
        <v>50</v>
      </c>
      <c r="W94" s="11">
        <f t="shared" si="20"/>
        <v>0.5</v>
      </c>
      <c r="Y94" t="s">
        <v>115</v>
      </c>
      <c r="Z94" s="5">
        <v>100</v>
      </c>
      <c r="AA94" s="5">
        <v>41</v>
      </c>
      <c r="AB94" s="5">
        <v>82</v>
      </c>
      <c r="AC94" s="5">
        <v>0.1</v>
      </c>
      <c r="AD94" s="5">
        <v>0.1</v>
      </c>
      <c r="AE94" s="5">
        <v>50</v>
      </c>
      <c r="AF94" s="11">
        <v>0.5</v>
      </c>
      <c r="AG94" s="12">
        <f t="shared" si="21"/>
        <v>0</v>
      </c>
      <c r="AH94" s="12">
        <f t="shared" si="22"/>
        <v>0</v>
      </c>
      <c r="AI94" s="12">
        <f t="shared" si="22"/>
        <v>0</v>
      </c>
      <c r="AJ94" s="12">
        <f t="shared" si="22"/>
        <v>0</v>
      </c>
      <c r="AK94" s="12">
        <f t="shared" si="17"/>
        <v>0</v>
      </c>
      <c r="AL94" s="12">
        <f t="shared" si="23"/>
        <v>0</v>
      </c>
      <c r="AM94" s="12">
        <f t="shared" si="23"/>
        <v>0</v>
      </c>
    </row>
    <row r="95" spans="1:39" x14ac:dyDescent="0.25">
      <c r="A95" s="5">
        <v>240</v>
      </c>
      <c r="B95" s="6">
        <v>12.8</v>
      </c>
      <c r="C95" s="6">
        <v>11.6</v>
      </c>
      <c r="D95" s="6">
        <v>12.6</v>
      </c>
      <c r="E95" s="6">
        <v>11.4</v>
      </c>
      <c r="F95" s="6">
        <v>3.46</v>
      </c>
      <c r="G95" s="6">
        <v>2.4</v>
      </c>
      <c r="H95" s="6">
        <v>3.46</v>
      </c>
      <c r="I95" s="6">
        <v>2.4</v>
      </c>
      <c r="J95" s="6">
        <v>3.46</v>
      </c>
      <c r="K95" s="6">
        <v>2.4</v>
      </c>
      <c r="L95" s="7">
        <v>100</v>
      </c>
      <c r="M95" s="7">
        <v>60</v>
      </c>
      <c r="N95" s="7">
        <v>41</v>
      </c>
      <c r="O95" s="7">
        <v>82</v>
      </c>
      <c r="P95" s="6">
        <v>0.1</v>
      </c>
      <c r="Q95" s="6">
        <v>0.1</v>
      </c>
      <c r="R95" s="8">
        <f t="shared" si="18"/>
        <v>41</v>
      </c>
      <c r="S95" s="9">
        <f t="shared" si="19"/>
        <v>0</v>
      </c>
      <c r="T95" s="7">
        <v>18</v>
      </c>
      <c r="U95" s="7">
        <v>2</v>
      </c>
      <c r="V95" s="10">
        <v>50</v>
      </c>
      <c r="W95" s="11">
        <f t="shared" si="20"/>
        <v>0.9</v>
      </c>
      <c r="Y95" t="s">
        <v>116</v>
      </c>
      <c r="Z95" s="5">
        <v>100</v>
      </c>
      <c r="AA95" s="5">
        <v>41</v>
      </c>
      <c r="AB95" s="5">
        <v>82</v>
      </c>
      <c r="AC95" s="5">
        <v>0.1</v>
      </c>
      <c r="AD95" s="5">
        <v>0.1</v>
      </c>
      <c r="AE95" s="5">
        <v>50</v>
      </c>
      <c r="AF95" s="11">
        <v>0.9</v>
      </c>
      <c r="AG95" s="12">
        <f t="shared" si="21"/>
        <v>0</v>
      </c>
      <c r="AH95" s="12">
        <f t="shared" si="22"/>
        <v>0</v>
      </c>
      <c r="AI95" s="12">
        <f t="shared" si="22"/>
        <v>0</v>
      </c>
      <c r="AJ95" s="12">
        <f t="shared" si="22"/>
        <v>0</v>
      </c>
      <c r="AK95" s="12">
        <f t="shared" si="17"/>
        <v>0</v>
      </c>
      <c r="AL95" s="12">
        <f t="shared" si="23"/>
        <v>0</v>
      </c>
      <c r="AM95" s="12">
        <f t="shared" si="23"/>
        <v>0</v>
      </c>
    </row>
    <row r="96" spans="1:39" x14ac:dyDescent="0.25">
      <c r="A96" s="5">
        <v>241</v>
      </c>
      <c r="B96" s="6">
        <v>12.8</v>
      </c>
      <c r="C96" s="6">
        <v>11.6</v>
      </c>
      <c r="D96" s="6">
        <v>12.6</v>
      </c>
      <c r="E96" s="6">
        <v>11.4</v>
      </c>
      <c r="F96" s="6">
        <v>3.46</v>
      </c>
      <c r="G96" s="6">
        <v>2.4</v>
      </c>
      <c r="H96" s="6">
        <v>3.46</v>
      </c>
      <c r="I96" s="6">
        <v>2.4</v>
      </c>
      <c r="J96" s="6">
        <v>3.46</v>
      </c>
      <c r="K96" s="6">
        <v>2.4</v>
      </c>
      <c r="L96" s="7">
        <v>100</v>
      </c>
      <c r="M96" s="7">
        <v>60</v>
      </c>
      <c r="N96" s="7">
        <v>41</v>
      </c>
      <c r="O96" s="7">
        <v>82</v>
      </c>
      <c r="P96" s="6">
        <v>0.1</v>
      </c>
      <c r="Q96" s="6">
        <v>0.1</v>
      </c>
      <c r="R96" s="8">
        <f t="shared" si="18"/>
        <v>41</v>
      </c>
      <c r="S96" s="9">
        <f t="shared" si="19"/>
        <v>0</v>
      </c>
      <c r="T96" s="6">
        <v>0.5</v>
      </c>
      <c r="U96" s="6">
        <v>4.5</v>
      </c>
      <c r="V96" s="10">
        <v>200</v>
      </c>
      <c r="W96" s="11">
        <f t="shared" si="20"/>
        <v>0.1</v>
      </c>
      <c r="Y96" t="s">
        <v>117</v>
      </c>
      <c r="Z96" s="5">
        <v>100</v>
      </c>
      <c r="AA96" s="5">
        <v>41</v>
      </c>
      <c r="AB96" s="5">
        <v>82</v>
      </c>
      <c r="AC96" s="5">
        <v>0.1</v>
      </c>
      <c r="AD96" s="5">
        <v>0.1</v>
      </c>
      <c r="AE96" s="5">
        <v>200</v>
      </c>
      <c r="AF96" s="11">
        <v>0.1</v>
      </c>
      <c r="AG96" s="12">
        <f t="shared" si="21"/>
        <v>0</v>
      </c>
      <c r="AH96" s="12">
        <f t="shared" si="22"/>
        <v>0</v>
      </c>
      <c r="AI96" s="12">
        <f t="shared" si="22"/>
        <v>0</v>
      </c>
      <c r="AJ96" s="12">
        <f t="shared" si="22"/>
        <v>0</v>
      </c>
      <c r="AK96" s="12">
        <f t="shared" si="17"/>
        <v>0</v>
      </c>
      <c r="AL96" s="12">
        <f t="shared" si="23"/>
        <v>0</v>
      </c>
      <c r="AM96" s="12">
        <f t="shared" si="23"/>
        <v>0</v>
      </c>
    </row>
    <row r="97" spans="1:39" x14ac:dyDescent="0.25">
      <c r="A97" s="5">
        <v>242</v>
      </c>
      <c r="B97" s="6">
        <v>12.8</v>
      </c>
      <c r="C97" s="6">
        <v>11.6</v>
      </c>
      <c r="D97" s="6">
        <v>12.6</v>
      </c>
      <c r="E97" s="6">
        <v>11.4</v>
      </c>
      <c r="F97" s="6">
        <v>3.46</v>
      </c>
      <c r="G97" s="6">
        <v>2.4</v>
      </c>
      <c r="H97" s="6">
        <v>3.46</v>
      </c>
      <c r="I97" s="6">
        <v>2.4</v>
      </c>
      <c r="J97" s="6">
        <v>3.46</v>
      </c>
      <c r="K97" s="6">
        <v>2.4</v>
      </c>
      <c r="L97" s="7">
        <v>100</v>
      </c>
      <c r="M97" s="7">
        <v>60</v>
      </c>
      <c r="N97" s="7">
        <v>41</v>
      </c>
      <c r="O97" s="7">
        <v>82</v>
      </c>
      <c r="P97" s="6">
        <v>0.1</v>
      </c>
      <c r="Q97" s="6">
        <v>0.1</v>
      </c>
      <c r="R97" s="8">
        <f t="shared" si="18"/>
        <v>41</v>
      </c>
      <c r="S97" s="9">
        <f t="shared" si="19"/>
        <v>0</v>
      </c>
      <c r="T97" s="6">
        <v>2.5</v>
      </c>
      <c r="U97" s="6">
        <v>2.5</v>
      </c>
      <c r="V97" s="10">
        <v>200</v>
      </c>
      <c r="W97" s="11">
        <f t="shared" si="20"/>
        <v>0.5</v>
      </c>
      <c r="Y97" t="s">
        <v>118</v>
      </c>
      <c r="Z97" s="5">
        <v>100</v>
      </c>
      <c r="AA97" s="5">
        <v>41</v>
      </c>
      <c r="AB97" s="5">
        <v>82</v>
      </c>
      <c r="AC97" s="5">
        <v>0.1</v>
      </c>
      <c r="AD97" s="5">
        <v>0.1</v>
      </c>
      <c r="AE97" s="5">
        <v>200</v>
      </c>
      <c r="AF97" s="11">
        <v>0.5</v>
      </c>
      <c r="AG97" s="12">
        <f t="shared" si="21"/>
        <v>0</v>
      </c>
      <c r="AH97" s="12">
        <f t="shared" si="22"/>
        <v>0</v>
      </c>
      <c r="AI97" s="12">
        <f t="shared" si="22"/>
        <v>0</v>
      </c>
      <c r="AJ97" s="12">
        <f t="shared" si="22"/>
        <v>0</v>
      </c>
      <c r="AK97" s="12">
        <f t="shared" si="17"/>
        <v>0</v>
      </c>
      <c r="AL97" s="12">
        <f t="shared" si="23"/>
        <v>0</v>
      </c>
      <c r="AM97" s="12">
        <f t="shared" si="23"/>
        <v>0</v>
      </c>
    </row>
    <row r="98" spans="1:39" x14ac:dyDescent="0.25">
      <c r="A98" s="5">
        <v>243</v>
      </c>
      <c r="B98" s="6">
        <v>12.8</v>
      </c>
      <c r="C98" s="6">
        <v>11.6</v>
      </c>
      <c r="D98" s="6">
        <v>12.6</v>
      </c>
      <c r="E98" s="6">
        <v>11.4</v>
      </c>
      <c r="F98" s="6">
        <v>3.46</v>
      </c>
      <c r="G98" s="6">
        <v>2.4</v>
      </c>
      <c r="H98" s="6">
        <v>3.46</v>
      </c>
      <c r="I98" s="6">
        <v>2.4</v>
      </c>
      <c r="J98" s="6">
        <v>3.46</v>
      </c>
      <c r="K98" s="6">
        <v>2.4</v>
      </c>
      <c r="L98" s="7">
        <v>100</v>
      </c>
      <c r="M98" s="7">
        <v>60</v>
      </c>
      <c r="N98" s="7">
        <v>41</v>
      </c>
      <c r="O98" s="7">
        <v>82</v>
      </c>
      <c r="P98" s="6">
        <v>0.1</v>
      </c>
      <c r="Q98" s="6">
        <v>0.1</v>
      </c>
      <c r="R98" s="8">
        <f t="shared" si="18"/>
        <v>41</v>
      </c>
      <c r="S98" s="9">
        <f t="shared" si="19"/>
        <v>0</v>
      </c>
      <c r="T98" s="6">
        <v>4.5</v>
      </c>
      <c r="U98" s="6">
        <v>0.5</v>
      </c>
      <c r="V98" s="10">
        <v>200</v>
      </c>
      <c r="W98" s="11">
        <f t="shared" si="20"/>
        <v>0.9</v>
      </c>
      <c r="Y98" t="s">
        <v>119</v>
      </c>
      <c r="Z98" s="5">
        <v>100</v>
      </c>
      <c r="AA98" s="5">
        <v>41</v>
      </c>
      <c r="AB98" s="5">
        <v>82</v>
      </c>
      <c r="AC98" s="5">
        <v>0.1</v>
      </c>
      <c r="AD98" s="5">
        <v>0.1</v>
      </c>
      <c r="AE98" s="5">
        <v>200</v>
      </c>
      <c r="AF98" s="11">
        <v>0.9</v>
      </c>
      <c r="AG98" s="12">
        <f t="shared" si="21"/>
        <v>0</v>
      </c>
      <c r="AH98" s="12">
        <f t="shared" si="22"/>
        <v>0</v>
      </c>
      <c r="AI98" s="12">
        <f t="shared" si="22"/>
        <v>0</v>
      </c>
      <c r="AJ98" s="12">
        <f t="shared" si="22"/>
        <v>0</v>
      </c>
      <c r="AK98" s="12">
        <f t="shared" si="17"/>
        <v>0</v>
      </c>
      <c r="AL98" s="12">
        <f t="shared" si="23"/>
        <v>0</v>
      </c>
      <c r="AM98" s="12">
        <f t="shared" si="23"/>
        <v>0</v>
      </c>
    </row>
    <row r="99" spans="1:39" x14ac:dyDescent="0.25">
      <c r="A99" s="5">
        <v>244</v>
      </c>
      <c r="B99" s="6">
        <v>12.8</v>
      </c>
      <c r="C99" s="6">
        <v>11.6</v>
      </c>
      <c r="D99" s="6">
        <v>12.6</v>
      </c>
      <c r="E99" s="6">
        <v>11.4</v>
      </c>
      <c r="F99" s="6">
        <v>3.46</v>
      </c>
      <c r="G99" s="6">
        <v>2.4</v>
      </c>
      <c r="H99" s="6">
        <v>3.46</v>
      </c>
      <c r="I99" s="6">
        <v>2.4</v>
      </c>
      <c r="J99" s="6">
        <v>3.46</v>
      </c>
      <c r="K99" s="6">
        <v>2.4</v>
      </c>
      <c r="L99" s="7">
        <v>100</v>
      </c>
      <c r="M99" s="7">
        <v>60</v>
      </c>
      <c r="N99" s="7">
        <v>41</v>
      </c>
      <c r="O99" s="7">
        <v>82</v>
      </c>
      <c r="P99" s="6">
        <v>0.1</v>
      </c>
      <c r="Q99" s="6">
        <v>0.1</v>
      </c>
      <c r="R99" s="8">
        <f t="shared" si="18"/>
        <v>41</v>
      </c>
      <c r="S99" s="9">
        <f t="shared" si="19"/>
        <v>0</v>
      </c>
      <c r="T99" s="6">
        <v>0.1</v>
      </c>
      <c r="U99" s="6">
        <v>0.9</v>
      </c>
      <c r="V99" s="10">
        <v>1000</v>
      </c>
      <c r="W99" s="11">
        <f t="shared" si="20"/>
        <v>0.1</v>
      </c>
      <c r="Y99" t="s">
        <v>120</v>
      </c>
      <c r="Z99" s="5">
        <v>100</v>
      </c>
      <c r="AA99" s="5">
        <v>41</v>
      </c>
      <c r="AB99" s="5">
        <v>82</v>
      </c>
      <c r="AC99" s="5">
        <v>0.1</v>
      </c>
      <c r="AD99" s="5">
        <v>0.1</v>
      </c>
      <c r="AE99">
        <v>1000</v>
      </c>
      <c r="AF99" s="11">
        <v>0.1</v>
      </c>
      <c r="AG99" s="12">
        <f t="shared" si="21"/>
        <v>0</v>
      </c>
      <c r="AH99" s="12">
        <f t="shared" si="22"/>
        <v>0</v>
      </c>
      <c r="AI99" s="12">
        <f t="shared" si="22"/>
        <v>0</v>
      </c>
      <c r="AJ99" s="12">
        <f t="shared" si="22"/>
        <v>0</v>
      </c>
      <c r="AK99" s="12">
        <f t="shared" si="17"/>
        <v>0</v>
      </c>
      <c r="AL99" s="12">
        <f t="shared" si="23"/>
        <v>0</v>
      </c>
      <c r="AM99" s="12">
        <f t="shared" si="23"/>
        <v>0</v>
      </c>
    </row>
    <row r="100" spans="1:39" x14ac:dyDescent="0.25">
      <c r="A100" s="5">
        <v>245</v>
      </c>
      <c r="B100" s="6">
        <v>12.8</v>
      </c>
      <c r="C100" s="6">
        <v>11.6</v>
      </c>
      <c r="D100" s="6">
        <v>12.6</v>
      </c>
      <c r="E100" s="6">
        <v>11.4</v>
      </c>
      <c r="F100" s="6">
        <v>3.46</v>
      </c>
      <c r="G100" s="6">
        <v>2.4</v>
      </c>
      <c r="H100" s="6">
        <v>3.46</v>
      </c>
      <c r="I100" s="6">
        <v>2.4</v>
      </c>
      <c r="J100" s="6">
        <v>3.46</v>
      </c>
      <c r="K100" s="6">
        <v>2.4</v>
      </c>
      <c r="L100" s="7">
        <v>100</v>
      </c>
      <c r="M100" s="7">
        <v>60</v>
      </c>
      <c r="N100" s="7">
        <v>41</v>
      </c>
      <c r="O100" s="7">
        <v>82</v>
      </c>
      <c r="P100" s="6">
        <v>0.1</v>
      </c>
      <c r="Q100" s="6">
        <v>0.1</v>
      </c>
      <c r="R100" s="8">
        <f t="shared" si="18"/>
        <v>41</v>
      </c>
      <c r="S100" s="9">
        <f t="shared" si="19"/>
        <v>0</v>
      </c>
      <c r="T100" s="6">
        <v>0.5</v>
      </c>
      <c r="U100" s="6">
        <v>0.5</v>
      </c>
      <c r="V100" s="10">
        <v>1000</v>
      </c>
      <c r="W100" s="11">
        <f t="shared" si="20"/>
        <v>0.5</v>
      </c>
      <c r="Y100" t="s">
        <v>121</v>
      </c>
      <c r="Z100" s="5">
        <v>100</v>
      </c>
      <c r="AA100" s="5">
        <v>41</v>
      </c>
      <c r="AB100" s="5">
        <v>82</v>
      </c>
      <c r="AC100" s="5">
        <v>0.1</v>
      </c>
      <c r="AD100" s="5">
        <v>0.1</v>
      </c>
      <c r="AE100">
        <v>1000</v>
      </c>
      <c r="AF100" s="11">
        <v>0.5</v>
      </c>
      <c r="AG100" s="12">
        <f t="shared" si="21"/>
        <v>0</v>
      </c>
      <c r="AH100" s="12">
        <f t="shared" si="22"/>
        <v>0</v>
      </c>
      <c r="AI100" s="12">
        <f t="shared" si="22"/>
        <v>0</v>
      </c>
      <c r="AJ100" s="12">
        <f t="shared" si="22"/>
        <v>0</v>
      </c>
      <c r="AK100" s="12">
        <f t="shared" si="17"/>
        <v>0</v>
      </c>
      <c r="AL100" s="12">
        <f t="shared" si="23"/>
        <v>0</v>
      </c>
      <c r="AM100" s="12">
        <f t="shared" si="23"/>
        <v>0</v>
      </c>
    </row>
    <row r="101" spans="1:39" x14ac:dyDescent="0.25">
      <c r="A101" s="5">
        <v>246</v>
      </c>
      <c r="B101" s="6">
        <v>12.8</v>
      </c>
      <c r="C101" s="6">
        <v>11.6</v>
      </c>
      <c r="D101" s="6">
        <v>12.6</v>
      </c>
      <c r="E101" s="6">
        <v>11.4</v>
      </c>
      <c r="F101" s="6">
        <v>3.46</v>
      </c>
      <c r="G101" s="6">
        <v>2.4</v>
      </c>
      <c r="H101" s="6">
        <v>3.46</v>
      </c>
      <c r="I101" s="6">
        <v>2.4</v>
      </c>
      <c r="J101" s="6">
        <v>3.46</v>
      </c>
      <c r="K101" s="6">
        <v>2.4</v>
      </c>
      <c r="L101" s="7">
        <v>100</v>
      </c>
      <c r="M101" s="7">
        <v>60</v>
      </c>
      <c r="N101" s="7">
        <v>41</v>
      </c>
      <c r="O101" s="7">
        <v>82</v>
      </c>
      <c r="P101" s="6">
        <v>0.1</v>
      </c>
      <c r="Q101" s="6">
        <v>0.1</v>
      </c>
      <c r="R101" s="8">
        <f t="shared" si="18"/>
        <v>41</v>
      </c>
      <c r="S101" s="9">
        <f t="shared" si="19"/>
        <v>0</v>
      </c>
      <c r="T101" s="6">
        <v>0.9</v>
      </c>
      <c r="U101" s="6">
        <v>0.1</v>
      </c>
      <c r="V101" s="10">
        <v>1000</v>
      </c>
      <c r="W101" s="11">
        <f t="shared" si="20"/>
        <v>0.9</v>
      </c>
      <c r="Y101" t="s">
        <v>122</v>
      </c>
      <c r="Z101" s="5">
        <v>100</v>
      </c>
      <c r="AA101" s="5">
        <v>41</v>
      </c>
      <c r="AB101" s="5">
        <v>82</v>
      </c>
      <c r="AC101" s="5">
        <v>0.1</v>
      </c>
      <c r="AD101" s="5">
        <v>0.1</v>
      </c>
      <c r="AE101">
        <v>1000</v>
      </c>
      <c r="AF101" s="11">
        <v>0.9</v>
      </c>
      <c r="AG101" s="12">
        <f t="shared" si="21"/>
        <v>0</v>
      </c>
      <c r="AH101" s="12">
        <f t="shared" si="22"/>
        <v>0</v>
      </c>
      <c r="AI101" s="12">
        <f t="shared" si="22"/>
        <v>0</v>
      </c>
      <c r="AJ101" s="12">
        <f t="shared" si="22"/>
        <v>0</v>
      </c>
      <c r="AK101" s="12">
        <f t="shared" si="17"/>
        <v>0</v>
      </c>
      <c r="AL101" s="12">
        <f t="shared" si="23"/>
        <v>0</v>
      </c>
      <c r="AM101" s="12">
        <f t="shared" si="23"/>
        <v>0</v>
      </c>
    </row>
    <row r="102" spans="1:39" x14ac:dyDescent="0.25">
      <c r="A102" s="5">
        <v>247</v>
      </c>
      <c r="B102" s="6">
        <v>12.8</v>
      </c>
      <c r="C102" s="6">
        <v>11.6</v>
      </c>
      <c r="D102" s="6">
        <v>12.6</v>
      </c>
      <c r="E102" s="6">
        <v>11.4</v>
      </c>
      <c r="F102" s="6">
        <v>3.46</v>
      </c>
      <c r="G102" s="6">
        <v>2.4</v>
      </c>
      <c r="H102" s="6">
        <v>3.46</v>
      </c>
      <c r="I102" s="6">
        <v>2.4</v>
      </c>
      <c r="J102" s="6">
        <v>3.46</v>
      </c>
      <c r="K102" s="6">
        <v>2.4</v>
      </c>
      <c r="L102" s="7">
        <v>100</v>
      </c>
      <c r="M102" s="7">
        <v>60</v>
      </c>
      <c r="N102" s="7">
        <v>41</v>
      </c>
      <c r="O102" s="7">
        <v>82</v>
      </c>
      <c r="P102" s="6">
        <v>0.1</v>
      </c>
      <c r="Q102" s="6">
        <v>0.1</v>
      </c>
      <c r="R102" s="8">
        <f t="shared" si="18"/>
        <v>41</v>
      </c>
      <c r="S102" s="9">
        <f t="shared" si="19"/>
        <v>0</v>
      </c>
      <c r="T102" s="6">
        <v>0.02</v>
      </c>
      <c r="U102" s="6">
        <v>0.18</v>
      </c>
      <c r="V102" s="10">
        <v>5000</v>
      </c>
      <c r="W102" s="11">
        <f t="shared" si="20"/>
        <v>0.1</v>
      </c>
      <c r="Y102" t="s">
        <v>123</v>
      </c>
      <c r="Z102" s="5">
        <v>100</v>
      </c>
      <c r="AA102" s="5">
        <v>41</v>
      </c>
      <c r="AB102" s="5">
        <v>82</v>
      </c>
      <c r="AC102" s="5">
        <v>0.1</v>
      </c>
      <c r="AD102" s="5">
        <v>0.1</v>
      </c>
      <c r="AE102">
        <v>5000</v>
      </c>
      <c r="AF102" s="11">
        <v>0.1</v>
      </c>
      <c r="AG102" s="12">
        <f t="shared" si="21"/>
        <v>0</v>
      </c>
      <c r="AH102" s="12">
        <f t="shared" si="22"/>
        <v>0</v>
      </c>
      <c r="AI102" s="12">
        <f t="shared" si="22"/>
        <v>0</v>
      </c>
      <c r="AJ102" s="12">
        <f t="shared" si="22"/>
        <v>0</v>
      </c>
      <c r="AK102" s="12">
        <f t="shared" si="17"/>
        <v>0</v>
      </c>
      <c r="AL102" s="12">
        <f t="shared" si="23"/>
        <v>0</v>
      </c>
      <c r="AM102" s="12">
        <f t="shared" si="23"/>
        <v>0</v>
      </c>
    </row>
    <row r="103" spans="1:39" x14ac:dyDescent="0.25">
      <c r="A103" s="5">
        <v>248</v>
      </c>
      <c r="B103" s="6">
        <v>12.8</v>
      </c>
      <c r="C103" s="6">
        <v>11.6</v>
      </c>
      <c r="D103" s="6">
        <v>12.6</v>
      </c>
      <c r="E103" s="6">
        <v>11.4</v>
      </c>
      <c r="F103" s="6">
        <v>3.46</v>
      </c>
      <c r="G103" s="6">
        <v>2.4</v>
      </c>
      <c r="H103" s="6">
        <v>3.46</v>
      </c>
      <c r="I103" s="6">
        <v>2.4</v>
      </c>
      <c r="J103" s="6">
        <v>3.46</v>
      </c>
      <c r="K103" s="6">
        <v>2.4</v>
      </c>
      <c r="L103" s="7">
        <v>100</v>
      </c>
      <c r="M103" s="7">
        <v>60</v>
      </c>
      <c r="N103" s="7">
        <v>41</v>
      </c>
      <c r="O103" s="7">
        <v>82</v>
      </c>
      <c r="P103" s="6">
        <v>0.1</v>
      </c>
      <c r="Q103" s="6">
        <v>0.1</v>
      </c>
      <c r="R103" s="8">
        <f t="shared" si="18"/>
        <v>41</v>
      </c>
      <c r="S103" s="9">
        <f t="shared" si="19"/>
        <v>0</v>
      </c>
      <c r="T103" s="6">
        <v>0.1</v>
      </c>
      <c r="U103" s="6">
        <v>0.1</v>
      </c>
      <c r="V103" s="10">
        <v>5000</v>
      </c>
      <c r="W103" s="11">
        <f t="shared" si="20"/>
        <v>0.5</v>
      </c>
      <c r="Y103" t="s">
        <v>124</v>
      </c>
      <c r="Z103" s="5">
        <v>100</v>
      </c>
      <c r="AA103" s="5">
        <v>41</v>
      </c>
      <c r="AB103" s="5">
        <v>82</v>
      </c>
      <c r="AC103" s="5">
        <v>0.1</v>
      </c>
      <c r="AD103" s="5">
        <v>0.1</v>
      </c>
      <c r="AE103">
        <v>5000</v>
      </c>
      <c r="AF103" s="11">
        <v>0.5</v>
      </c>
      <c r="AG103" s="12">
        <f t="shared" si="21"/>
        <v>0</v>
      </c>
      <c r="AH103" s="12">
        <f t="shared" si="22"/>
        <v>0</v>
      </c>
      <c r="AI103" s="12">
        <f t="shared" si="22"/>
        <v>0</v>
      </c>
      <c r="AJ103" s="12">
        <f t="shared" si="22"/>
        <v>0</v>
      </c>
      <c r="AK103" s="12">
        <f t="shared" si="17"/>
        <v>0</v>
      </c>
      <c r="AL103" s="12">
        <f t="shared" si="23"/>
        <v>0</v>
      </c>
      <c r="AM103" s="12">
        <f t="shared" si="23"/>
        <v>0</v>
      </c>
    </row>
    <row r="104" spans="1:39" x14ac:dyDescent="0.25">
      <c r="A104" s="5">
        <v>249</v>
      </c>
      <c r="B104" s="6">
        <v>12.8</v>
      </c>
      <c r="C104" s="6">
        <v>11.6</v>
      </c>
      <c r="D104" s="6">
        <v>12.6</v>
      </c>
      <c r="E104" s="6">
        <v>11.4</v>
      </c>
      <c r="F104" s="6">
        <v>3.46</v>
      </c>
      <c r="G104" s="6">
        <v>2.4</v>
      </c>
      <c r="H104" s="6">
        <v>3.46</v>
      </c>
      <c r="I104" s="6">
        <v>2.4</v>
      </c>
      <c r="J104" s="6">
        <v>3.46</v>
      </c>
      <c r="K104" s="6">
        <v>2.4</v>
      </c>
      <c r="L104" s="7">
        <v>100</v>
      </c>
      <c r="M104" s="7">
        <v>60</v>
      </c>
      <c r="N104" s="7">
        <v>41</v>
      </c>
      <c r="O104" s="7">
        <v>82</v>
      </c>
      <c r="P104" s="6">
        <v>0.1</v>
      </c>
      <c r="Q104" s="6">
        <v>0.1</v>
      </c>
      <c r="R104" s="8">
        <f t="shared" si="18"/>
        <v>41</v>
      </c>
      <c r="S104" s="9">
        <f t="shared" si="19"/>
        <v>0</v>
      </c>
      <c r="T104" s="6">
        <v>0.18</v>
      </c>
      <c r="U104" s="6">
        <v>0.02</v>
      </c>
      <c r="V104" s="10">
        <v>5000</v>
      </c>
      <c r="W104" s="11">
        <f t="shared" si="20"/>
        <v>0.9</v>
      </c>
      <c r="Y104" t="s">
        <v>125</v>
      </c>
      <c r="Z104" s="5">
        <v>100</v>
      </c>
      <c r="AA104" s="5">
        <v>41</v>
      </c>
      <c r="AB104" s="5">
        <v>82</v>
      </c>
      <c r="AC104" s="5">
        <v>0.1</v>
      </c>
      <c r="AD104" s="5">
        <v>0.1</v>
      </c>
      <c r="AE104">
        <v>5000</v>
      </c>
      <c r="AF104" s="11">
        <v>0.9</v>
      </c>
      <c r="AG104" s="12">
        <f t="shared" si="21"/>
        <v>0</v>
      </c>
      <c r="AH104" s="12">
        <f t="shared" si="22"/>
        <v>0</v>
      </c>
      <c r="AI104" s="12">
        <f t="shared" si="22"/>
        <v>0</v>
      </c>
      <c r="AJ104" s="12">
        <f t="shared" si="22"/>
        <v>0</v>
      </c>
      <c r="AK104" s="12">
        <f t="shared" si="17"/>
        <v>0</v>
      </c>
      <c r="AL104" s="12">
        <f t="shared" si="23"/>
        <v>0</v>
      </c>
      <c r="AM104" s="12">
        <f t="shared" si="23"/>
        <v>0</v>
      </c>
    </row>
    <row r="105" spans="1:39" ht="27.75" x14ac:dyDescent="0.4">
      <c r="A105" s="5"/>
      <c r="B105" s="13">
        <f t="shared" ref="B105:L105" si="28">SUM(B93:B104)/12/B104</f>
        <v>0.99999999999999989</v>
      </c>
      <c r="C105" s="13">
        <f t="shared" si="28"/>
        <v>0.99999999999999967</v>
      </c>
      <c r="D105" s="13">
        <f t="shared" si="28"/>
        <v>0.99999999999999967</v>
      </c>
      <c r="E105" s="13">
        <f t="shared" si="28"/>
        <v>1.0000000000000002</v>
      </c>
      <c r="F105" s="13">
        <f t="shared" si="28"/>
        <v>1.0000000000000002</v>
      </c>
      <c r="G105" s="13">
        <f t="shared" si="28"/>
        <v>0.99999999999999978</v>
      </c>
      <c r="H105" s="13">
        <f t="shared" si="28"/>
        <v>1.0000000000000002</v>
      </c>
      <c r="I105" s="13">
        <f t="shared" si="28"/>
        <v>0.99999999999999978</v>
      </c>
      <c r="J105" s="13">
        <f t="shared" si="28"/>
        <v>1.0000000000000002</v>
      </c>
      <c r="K105" s="13">
        <f t="shared" si="28"/>
        <v>0.99999999999999978</v>
      </c>
      <c r="L105" s="13">
        <f t="shared" si="28"/>
        <v>1</v>
      </c>
      <c r="M105" s="7"/>
      <c r="N105" s="7"/>
      <c r="O105" s="7"/>
      <c r="P105" s="6"/>
      <c r="Q105" s="6"/>
      <c r="R105" s="14">
        <f t="shared" ref="R105" si="29">SUM(R93:R104)/12/R104</f>
        <v>1</v>
      </c>
      <c r="S105" s="14" t="e">
        <f t="shared" ref="S105" si="30">SUM(S93:S104)/12/S104</f>
        <v>#DIV/0!</v>
      </c>
      <c r="T105" s="6"/>
      <c r="U105" s="6"/>
      <c r="V105" s="10"/>
      <c r="W105" s="11"/>
      <c r="Z105" s="5"/>
      <c r="AA105" s="5"/>
      <c r="AB105" s="5"/>
      <c r="AC105" s="5"/>
      <c r="AD105" s="5"/>
      <c r="AF105" s="11"/>
      <c r="AG105" s="5"/>
      <c r="AH105" s="5"/>
      <c r="AI105" s="5"/>
      <c r="AJ105" s="5"/>
      <c r="AK105" s="5"/>
      <c r="AL105" s="5"/>
      <c r="AM105" s="5"/>
    </row>
    <row r="106" spans="1:39" x14ac:dyDescent="0.25">
      <c r="A106" s="5">
        <v>252</v>
      </c>
      <c r="B106" s="6">
        <v>12.8</v>
      </c>
      <c r="C106" s="6">
        <v>11.6</v>
      </c>
      <c r="D106" s="6">
        <v>12.6</v>
      </c>
      <c r="E106" s="6">
        <v>11.4</v>
      </c>
      <c r="F106" s="6">
        <v>3.46</v>
      </c>
      <c r="G106" s="6">
        <v>2.4</v>
      </c>
      <c r="H106" s="6">
        <v>3.46</v>
      </c>
      <c r="I106" s="6">
        <v>2.4</v>
      </c>
      <c r="J106" s="6">
        <v>3.46</v>
      </c>
      <c r="K106" s="6">
        <v>2.4</v>
      </c>
      <c r="L106" s="7">
        <v>180</v>
      </c>
      <c r="M106" s="7">
        <v>47</v>
      </c>
      <c r="N106" s="6">
        <v>53.3</v>
      </c>
      <c r="O106" s="6">
        <v>106.6</v>
      </c>
      <c r="P106" s="6">
        <v>0.1</v>
      </c>
      <c r="Q106" s="6">
        <v>0.1</v>
      </c>
      <c r="R106" s="8">
        <f t="shared" si="18"/>
        <v>53.3</v>
      </c>
      <c r="S106" s="9">
        <f t="shared" si="19"/>
        <v>0</v>
      </c>
      <c r="T106" s="7">
        <v>2</v>
      </c>
      <c r="U106" s="7">
        <v>18</v>
      </c>
      <c r="V106" s="10">
        <v>50</v>
      </c>
      <c r="W106" s="11">
        <f t="shared" si="20"/>
        <v>0.1</v>
      </c>
      <c r="Y106" t="s">
        <v>126</v>
      </c>
      <c r="Z106" s="5">
        <v>180</v>
      </c>
      <c r="AA106" s="5">
        <v>53.3</v>
      </c>
      <c r="AB106" s="5">
        <v>106.6</v>
      </c>
      <c r="AC106" s="5">
        <v>0.1</v>
      </c>
      <c r="AD106" s="5">
        <v>0.1</v>
      </c>
      <c r="AE106" s="5">
        <v>50</v>
      </c>
      <c r="AF106" s="11">
        <v>0.1</v>
      </c>
      <c r="AG106" s="12">
        <f t="shared" si="21"/>
        <v>0</v>
      </c>
      <c r="AH106" s="12">
        <f t="shared" si="22"/>
        <v>0</v>
      </c>
      <c r="AI106" s="12">
        <f t="shared" si="22"/>
        <v>0</v>
      </c>
      <c r="AJ106" s="12">
        <f t="shared" si="22"/>
        <v>0</v>
      </c>
      <c r="AK106" s="12">
        <f t="shared" si="17"/>
        <v>0</v>
      </c>
      <c r="AL106" s="12">
        <f t="shared" si="23"/>
        <v>0</v>
      </c>
      <c r="AM106" s="12">
        <f t="shared" si="23"/>
        <v>0</v>
      </c>
    </row>
    <row r="107" spans="1:39" x14ac:dyDescent="0.25">
      <c r="A107" s="5">
        <v>253</v>
      </c>
      <c r="B107" s="6">
        <v>12.8</v>
      </c>
      <c r="C107" s="6">
        <v>11.6</v>
      </c>
      <c r="D107" s="6">
        <v>12.6</v>
      </c>
      <c r="E107" s="6">
        <v>11.4</v>
      </c>
      <c r="F107" s="6">
        <v>3.46</v>
      </c>
      <c r="G107" s="6">
        <v>2.4</v>
      </c>
      <c r="H107" s="6">
        <v>3.46</v>
      </c>
      <c r="I107" s="6">
        <v>2.4</v>
      </c>
      <c r="J107" s="6">
        <v>3.46</v>
      </c>
      <c r="K107" s="6">
        <v>2.4</v>
      </c>
      <c r="L107" s="7">
        <v>180</v>
      </c>
      <c r="M107" s="7">
        <v>47</v>
      </c>
      <c r="N107" s="6">
        <v>53.3</v>
      </c>
      <c r="O107" s="6">
        <v>106.6</v>
      </c>
      <c r="P107" s="6">
        <v>0.1</v>
      </c>
      <c r="Q107" s="6">
        <v>0.1</v>
      </c>
      <c r="R107" s="8">
        <f t="shared" si="18"/>
        <v>53.3</v>
      </c>
      <c r="S107" s="9">
        <f t="shared" si="19"/>
        <v>0</v>
      </c>
      <c r="T107" s="7">
        <v>10</v>
      </c>
      <c r="U107" s="7">
        <v>10</v>
      </c>
      <c r="V107" s="10">
        <v>50</v>
      </c>
      <c r="W107" s="11">
        <f t="shared" si="20"/>
        <v>0.5</v>
      </c>
      <c r="Y107" t="s">
        <v>127</v>
      </c>
      <c r="Z107" s="5">
        <v>180</v>
      </c>
      <c r="AA107" s="5">
        <v>53.3</v>
      </c>
      <c r="AB107" s="5">
        <v>106.6</v>
      </c>
      <c r="AC107" s="5">
        <v>0.1</v>
      </c>
      <c r="AD107" s="5">
        <v>0.1</v>
      </c>
      <c r="AE107" s="5">
        <v>50</v>
      </c>
      <c r="AF107" s="11">
        <v>0.5</v>
      </c>
      <c r="AG107" s="12">
        <f t="shared" si="21"/>
        <v>0</v>
      </c>
      <c r="AH107" s="12">
        <f t="shared" si="22"/>
        <v>0</v>
      </c>
      <c r="AI107" s="12">
        <f t="shared" si="22"/>
        <v>0</v>
      </c>
      <c r="AJ107" s="12">
        <f t="shared" si="22"/>
        <v>0</v>
      </c>
      <c r="AK107" s="12">
        <f t="shared" si="17"/>
        <v>0</v>
      </c>
      <c r="AL107" s="12">
        <f t="shared" si="23"/>
        <v>0</v>
      </c>
      <c r="AM107" s="12">
        <f t="shared" si="23"/>
        <v>0</v>
      </c>
    </row>
    <row r="108" spans="1:39" x14ac:dyDescent="0.25">
      <c r="A108" s="5">
        <v>254</v>
      </c>
      <c r="B108" s="6">
        <v>12.8</v>
      </c>
      <c r="C108" s="6">
        <v>11.6</v>
      </c>
      <c r="D108" s="6">
        <v>12.6</v>
      </c>
      <c r="E108" s="6">
        <v>11.4</v>
      </c>
      <c r="F108" s="6">
        <v>3.46</v>
      </c>
      <c r="G108" s="6">
        <v>2.4</v>
      </c>
      <c r="H108" s="6">
        <v>3.46</v>
      </c>
      <c r="I108" s="6">
        <v>2.4</v>
      </c>
      <c r="J108" s="6">
        <v>3.46</v>
      </c>
      <c r="K108" s="6">
        <v>2.4</v>
      </c>
      <c r="L108" s="7">
        <v>180</v>
      </c>
      <c r="M108" s="7">
        <v>47</v>
      </c>
      <c r="N108" s="6">
        <v>53.3</v>
      </c>
      <c r="O108" s="6">
        <v>106.6</v>
      </c>
      <c r="P108" s="6">
        <v>0.1</v>
      </c>
      <c r="Q108" s="6">
        <v>0.1</v>
      </c>
      <c r="R108" s="8">
        <f t="shared" si="18"/>
        <v>53.3</v>
      </c>
      <c r="S108" s="9">
        <f t="shared" si="19"/>
        <v>0</v>
      </c>
      <c r="T108" s="7">
        <v>18</v>
      </c>
      <c r="U108" s="7">
        <v>2</v>
      </c>
      <c r="V108" s="10">
        <v>50</v>
      </c>
      <c r="W108" s="11">
        <f t="shared" si="20"/>
        <v>0.9</v>
      </c>
      <c r="Y108" t="s">
        <v>128</v>
      </c>
      <c r="Z108" s="5">
        <v>180</v>
      </c>
      <c r="AA108" s="5">
        <v>53.3</v>
      </c>
      <c r="AB108" s="5">
        <v>106.6</v>
      </c>
      <c r="AC108" s="5">
        <v>0.1</v>
      </c>
      <c r="AD108" s="5">
        <v>0.1</v>
      </c>
      <c r="AE108" s="5">
        <v>50</v>
      </c>
      <c r="AF108" s="11">
        <v>0.9</v>
      </c>
      <c r="AG108" s="12">
        <f t="shared" si="21"/>
        <v>0</v>
      </c>
      <c r="AH108" s="12">
        <f t="shared" si="22"/>
        <v>0</v>
      </c>
      <c r="AI108" s="12">
        <f t="shared" si="22"/>
        <v>0</v>
      </c>
      <c r="AJ108" s="12">
        <f t="shared" si="22"/>
        <v>0</v>
      </c>
      <c r="AK108" s="12">
        <f t="shared" si="17"/>
        <v>0</v>
      </c>
      <c r="AL108" s="12">
        <f t="shared" si="23"/>
        <v>0</v>
      </c>
      <c r="AM108" s="12">
        <f t="shared" si="23"/>
        <v>0</v>
      </c>
    </row>
    <row r="109" spans="1:39" x14ac:dyDescent="0.25">
      <c r="A109" s="5">
        <v>255</v>
      </c>
      <c r="B109" s="6">
        <v>12.8</v>
      </c>
      <c r="C109" s="6">
        <v>11.6</v>
      </c>
      <c r="D109" s="6">
        <v>12.6</v>
      </c>
      <c r="E109" s="6">
        <v>11.4</v>
      </c>
      <c r="F109" s="6">
        <v>3.46</v>
      </c>
      <c r="G109" s="6">
        <v>2.4</v>
      </c>
      <c r="H109" s="6">
        <v>3.46</v>
      </c>
      <c r="I109" s="6">
        <v>2.4</v>
      </c>
      <c r="J109" s="6">
        <v>3.46</v>
      </c>
      <c r="K109" s="6">
        <v>2.4</v>
      </c>
      <c r="L109" s="7">
        <v>180</v>
      </c>
      <c r="M109" s="7">
        <v>47</v>
      </c>
      <c r="N109" s="6">
        <v>53.3</v>
      </c>
      <c r="O109" s="6">
        <v>106.6</v>
      </c>
      <c r="P109" s="6">
        <v>0.1</v>
      </c>
      <c r="Q109" s="6">
        <v>0.1</v>
      </c>
      <c r="R109" s="8">
        <f t="shared" si="18"/>
        <v>53.3</v>
      </c>
      <c r="S109" s="9">
        <f t="shared" si="19"/>
        <v>0</v>
      </c>
      <c r="T109" s="6">
        <v>0.5</v>
      </c>
      <c r="U109" s="6">
        <v>4.5</v>
      </c>
      <c r="V109" s="10">
        <v>200</v>
      </c>
      <c r="W109" s="11">
        <f t="shared" si="20"/>
        <v>0.1</v>
      </c>
      <c r="Y109" t="s">
        <v>129</v>
      </c>
      <c r="Z109" s="5">
        <v>180</v>
      </c>
      <c r="AA109" s="5">
        <v>53.3</v>
      </c>
      <c r="AB109" s="5">
        <v>106.6</v>
      </c>
      <c r="AC109" s="5">
        <v>0.1</v>
      </c>
      <c r="AD109" s="5">
        <v>0.1</v>
      </c>
      <c r="AE109" s="5">
        <v>200</v>
      </c>
      <c r="AF109" s="11">
        <v>0.1</v>
      </c>
      <c r="AG109" s="12">
        <f t="shared" si="21"/>
        <v>0</v>
      </c>
      <c r="AH109" s="12">
        <f t="shared" si="22"/>
        <v>0</v>
      </c>
      <c r="AI109" s="12">
        <f t="shared" si="22"/>
        <v>0</v>
      </c>
      <c r="AJ109" s="12">
        <f t="shared" si="22"/>
        <v>0</v>
      </c>
      <c r="AK109" s="12">
        <f t="shared" si="17"/>
        <v>0</v>
      </c>
      <c r="AL109" s="12">
        <f t="shared" si="23"/>
        <v>0</v>
      </c>
      <c r="AM109" s="12">
        <f t="shared" si="23"/>
        <v>0</v>
      </c>
    </row>
    <row r="110" spans="1:39" x14ac:dyDescent="0.25">
      <c r="A110" s="5">
        <v>256</v>
      </c>
      <c r="B110" s="6">
        <v>12.8</v>
      </c>
      <c r="C110" s="6">
        <v>11.6</v>
      </c>
      <c r="D110" s="6">
        <v>12.6</v>
      </c>
      <c r="E110" s="6">
        <v>11.4</v>
      </c>
      <c r="F110" s="6">
        <v>3.46</v>
      </c>
      <c r="G110" s="6">
        <v>2.4</v>
      </c>
      <c r="H110" s="6">
        <v>3.46</v>
      </c>
      <c r="I110" s="6">
        <v>2.4</v>
      </c>
      <c r="J110" s="6">
        <v>3.46</v>
      </c>
      <c r="K110" s="6">
        <v>2.4</v>
      </c>
      <c r="L110" s="7">
        <v>180</v>
      </c>
      <c r="M110" s="7">
        <v>47</v>
      </c>
      <c r="N110" s="6">
        <v>53.3</v>
      </c>
      <c r="O110" s="6">
        <v>106.6</v>
      </c>
      <c r="P110" s="6">
        <v>0.1</v>
      </c>
      <c r="Q110" s="6">
        <v>0.1</v>
      </c>
      <c r="R110" s="8">
        <f t="shared" si="18"/>
        <v>53.3</v>
      </c>
      <c r="S110" s="9">
        <f t="shared" si="19"/>
        <v>0</v>
      </c>
      <c r="T110" s="6">
        <v>2.5</v>
      </c>
      <c r="U110" s="6">
        <v>2.5</v>
      </c>
      <c r="V110" s="10">
        <v>200</v>
      </c>
      <c r="W110" s="11">
        <f t="shared" si="20"/>
        <v>0.5</v>
      </c>
      <c r="Y110" t="s">
        <v>130</v>
      </c>
      <c r="Z110" s="5">
        <v>180</v>
      </c>
      <c r="AA110" s="5">
        <v>53.3</v>
      </c>
      <c r="AB110" s="5">
        <v>106.6</v>
      </c>
      <c r="AC110" s="5">
        <v>0.1</v>
      </c>
      <c r="AD110" s="5">
        <v>0.1</v>
      </c>
      <c r="AE110" s="5">
        <v>200</v>
      </c>
      <c r="AF110" s="11">
        <v>0.5</v>
      </c>
      <c r="AG110" s="12">
        <f t="shared" si="21"/>
        <v>0</v>
      </c>
      <c r="AH110" s="12">
        <f t="shared" si="22"/>
        <v>0</v>
      </c>
      <c r="AI110" s="12">
        <f t="shared" si="22"/>
        <v>0</v>
      </c>
      <c r="AJ110" s="12">
        <f t="shared" si="22"/>
        <v>0</v>
      </c>
      <c r="AK110" s="12">
        <f t="shared" si="17"/>
        <v>0</v>
      </c>
      <c r="AL110" s="12">
        <f t="shared" si="23"/>
        <v>0</v>
      </c>
      <c r="AM110" s="12">
        <f t="shared" si="23"/>
        <v>0</v>
      </c>
    </row>
    <row r="111" spans="1:39" x14ac:dyDescent="0.25">
      <c r="A111" s="5">
        <v>257</v>
      </c>
      <c r="B111" s="6">
        <v>12.8</v>
      </c>
      <c r="C111" s="6">
        <v>11.6</v>
      </c>
      <c r="D111" s="6">
        <v>12.6</v>
      </c>
      <c r="E111" s="6">
        <v>11.4</v>
      </c>
      <c r="F111" s="6">
        <v>3.46</v>
      </c>
      <c r="G111" s="6">
        <v>2.4</v>
      </c>
      <c r="H111" s="6">
        <v>3.46</v>
      </c>
      <c r="I111" s="6">
        <v>2.4</v>
      </c>
      <c r="J111" s="6">
        <v>3.46</v>
      </c>
      <c r="K111" s="6">
        <v>2.4</v>
      </c>
      <c r="L111" s="7">
        <v>180</v>
      </c>
      <c r="M111" s="7">
        <v>47</v>
      </c>
      <c r="N111" s="6">
        <v>53.3</v>
      </c>
      <c r="O111" s="6">
        <v>106.6</v>
      </c>
      <c r="P111" s="6">
        <v>0.1</v>
      </c>
      <c r="Q111" s="6">
        <v>0.1</v>
      </c>
      <c r="R111" s="8">
        <f t="shared" si="18"/>
        <v>53.3</v>
      </c>
      <c r="S111" s="9">
        <f t="shared" si="19"/>
        <v>0</v>
      </c>
      <c r="T111" s="6">
        <v>4.5</v>
      </c>
      <c r="U111" s="6">
        <v>0.5</v>
      </c>
      <c r="V111" s="10">
        <v>200</v>
      </c>
      <c r="W111" s="11">
        <f t="shared" si="20"/>
        <v>0.9</v>
      </c>
      <c r="Y111" t="s">
        <v>131</v>
      </c>
      <c r="Z111" s="5">
        <v>180</v>
      </c>
      <c r="AA111" s="5">
        <v>53.3</v>
      </c>
      <c r="AB111" s="5">
        <v>106.6</v>
      </c>
      <c r="AC111" s="5">
        <v>0.1</v>
      </c>
      <c r="AD111" s="5">
        <v>0.1</v>
      </c>
      <c r="AE111" s="5">
        <v>200</v>
      </c>
      <c r="AF111" s="11">
        <v>0.9</v>
      </c>
      <c r="AG111" s="12">
        <f t="shared" si="21"/>
        <v>0</v>
      </c>
      <c r="AH111" s="12">
        <f t="shared" si="22"/>
        <v>0</v>
      </c>
      <c r="AI111" s="12">
        <f t="shared" si="22"/>
        <v>0</v>
      </c>
      <c r="AJ111" s="12">
        <f t="shared" si="22"/>
        <v>0</v>
      </c>
      <c r="AK111" s="12">
        <f t="shared" si="17"/>
        <v>0</v>
      </c>
      <c r="AL111" s="12">
        <f t="shared" si="23"/>
        <v>0</v>
      </c>
      <c r="AM111" s="12">
        <f t="shared" si="23"/>
        <v>0</v>
      </c>
    </row>
    <row r="112" spans="1:39" x14ac:dyDescent="0.25">
      <c r="A112" s="5">
        <v>258</v>
      </c>
      <c r="B112" s="6">
        <v>12.8</v>
      </c>
      <c r="C112" s="6">
        <v>11.6</v>
      </c>
      <c r="D112" s="6">
        <v>12.6</v>
      </c>
      <c r="E112" s="6">
        <v>11.4</v>
      </c>
      <c r="F112" s="6">
        <v>3.46</v>
      </c>
      <c r="G112" s="6">
        <v>2.4</v>
      </c>
      <c r="H112" s="6">
        <v>3.46</v>
      </c>
      <c r="I112" s="6">
        <v>2.4</v>
      </c>
      <c r="J112" s="6">
        <v>3.46</v>
      </c>
      <c r="K112" s="6">
        <v>2.4</v>
      </c>
      <c r="L112" s="7">
        <v>180</v>
      </c>
      <c r="M112" s="7">
        <v>47</v>
      </c>
      <c r="N112" s="6">
        <v>53.3</v>
      </c>
      <c r="O112" s="6">
        <v>106.6</v>
      </c>
      <c r="P112" s="6">
        <v>0.1</v>
      </c>
      <c r="Q112" s="6">
        <v>0.1</v>
      </c>
      <c r="R112" s="8">
        <f t="shared" si="18"/>
        <v>53.3</v>
      </c>
      <c r="S112" s="9">
        <f t="shared" si="19"/>
        <v>0</v>
      </c>
      <c r="T112" s="6">
        <v>0.1</v>
      </c>
      <c r="U112" s="6">
        <v>0.9</v>
      </c>
      <c r="V112" s="10">
        <v>1000</v>
      </c>
      <c r="W112" s="11">
        <f t="shared" si="20"/>
        <v>0.1</v>
      </c>
      <c r="Y112" t="s">
        <v>132</v>
      </c>
      <c r="Z112" s="5">
        <v>180</v>
      </c>
      <c r="AA112" s="5">
        <v>53.3</v>
      </c>
      <c r="AB112" s="5">
        <v>106.6</v>
      </c>
      <c r="AC112" s="5">
        <v>0.1</v>
      </c>
      <c r="AD112" s="5">
        <v>0.1</v>
      </c>
      <c r="AE112">
        <v>1000</v>
      </c>
      <c r="AF112" s="11">
        <v>0.1</v>
      </c>
      <c r="AG112" s="12">
        <f t="shared" si="21"/>
        <v>0</v>
      </c>
      <c r="AH112" s="12">
        <f t="shared" si="22"/>
        <v>0</v>
      </c>
      <c r="AI112" s="12">
        <f t="shared" si="22"/>
        <v>0</v>
      </c>
      <c r="AJ112" s="12">
        <f t="shared" si="22"/>
        <v>0</v>
      </c>
      <c r="AK112" s="12">
        <f t="shared" si="17"/>
        <v>0</v>
      </c>
      <c r="AL112" s="12">
        <f t="shared" si="23"/>
        <v>0</v>
      </c>
      <c r="AM112" s="12">
        <f t="shared" si="23"/>
        <v>0</v>
      </c>
    </row>
    <row r="113" spans="1:39" x14ac:dyDescent="0.25">
      <c r="A113" s="5">
        <v>259</v>
      </c>
      <c r="B113" s="6">
        <v>12.8</v>
      </c>
      <c r="C113" s="6">
        <v>11.6</v>
      </c>
      <c r="D113" s="6">
        <v>12.6</v>
      </c>
      <c r="E113" s="6">
        <v>11.4</v>
      </c>
      <c r="F113" s="6">
        <v>3.46</v>
      </c>
      <c r="G113" s="6">
        <v>2.4</v>
      </c>
      <c r="H113" s="6">
        <v>3.46</v>
      </c>
      <c r="I113" s="6">
        <v>2.4</v>
      </c>
      <c r="J113" s="6">
        <v>3.46</v>
      </c>
      <c r="K113" s="6">
        <v>2.4</v>
      </c>
      <c r="L113" s="7">
        <v>180</v>
      </c>
      <c r="M113" s="7">
        <v>47</v>
      </c>
      <c r="N113" s="6">
        <v>53.3</v>
      </c>
      <c r="O113" s="6">
        <v>106.6</v>
      </c>
      <c r="P113" s="6">
        <v>0.1</v>
      </c>
      <c r="Q113" s="6">
        <v>0.1</v>
      </c>
      <c r="R113" s="8">
        <f t="shared" si="18"/>
        <v>53.3</v>
      </c>
      <c r="S113" s="9">
        <f t="shared" si="19"/>
        <v>0</v>
      </c>
      <c r="T113" s="6">
        <v>0.5</v>
      </c>
      <c r="U113" s="6">
        <v>0.5</v>
      </c>
      <c r="V113" s="10">
        <v>1000</v>
      </c>
      <c r="W113" s="11">
        <f t="shared" si="20"/>
        <v>0.5</v>
      </c>
      <c r="Y113" t="s">
        <v>133</v>
      </c>
      <c r="Z113" s="5">
        <v>180</v>
      </c>
      <c r="AA113" s="5">
        <v>53.3</v>
      </c>
      <c r="AB113" s="5">
        <v>106.6</v>
      </c>
      <c r="AC113" s="5">
        <v>0.1</v>
      </c>
      <c r="AD113" s="5">
        <v>0.1</v>
      </c>
      <c r="AE113">
        <v>1000</v>
      </c>
      <c r="AF113" s="11">
        <v>0.5</v>
      </c>
      <c r="AG113" s="12">
        <f t="shared" si="21"/>
        <v>0</v>
      </c>
      <c r="AH113" s="12">
        <f t="shared" si="22"/>
        <v>0</v>
      </c>
      <c r="AI113" s="12">
        <f t="shared" si="22"/>
        <v>0</v>
      </c>
      <c r="AJ113" s="12">
        <f t="shared" si="22"/>
        <v>0</v>
      </c>
      <c r="AK113" s="12">
        <f t="shared" si="17"/>
        <v>0</v>
      </c>
      <c r="AL113" s="12">
        <f t="shared" si="23"/>
        <v>0</v>
      </c>
      <c r="AM113" s="12">
        <f t="shared" si="23"/>
        <v>0</v>
      </c>
    </row>
    <row r="114" spans="1:39" x14ac:dyDescent="0.25">
      <c r="A114" s="5">
        <v>260</v>
      </c>
      <c r="B114" s="6">
        <v>12.8</v>
      </c>
      <c r="C114" s="6">
        <v>11.6</v>
      </c>
      <c r="D114" s="6">
        <v>12.6</v>
      </c>
      <c r="E114" s="6">
        <v>11.4</v>
      </c>
      <c r="F114" s="6">
        <v>3.46</v>
      </c>
      <c r="G114" s="6">
        <v>2.4</v>
      </c>
      <c r="H114" s="6">
        <v>3.46</v>
      </c>
      <c r="I114" s="6">
        <v>2.4</v>
      </c>
      <c r="J114" s="6">
        <v>3.46</v>
      </c>
      <c r="K114" s="6">
        <v>2.4</v>
      </c>
      <c r="L114" s="7">
        <v>180</v>
      </c>
      <c r="M114" s="7">
        <v>47</v>
      </c>
      <c r="N114" s="6">
        <v>53.3</v>
      </c>
      <c r="O114" s="6">
        <v>106.6</v>
      </c>
      <c r="P114" s="6">
        <v>0.1</v>
      </c>
      <c r="Q114" s="6">
        <v>0.1</v>
      </c>
      <c r="R114" s="8">
        <f t="shared" si="18"/>
        <v>53.3</v>
      </c>
      <c r="S114" s="9">
        <f t="shared" si="19"/>
        <v>0</v>
      </c>
      <c r="T114" s="6">
        <v>0.9</v>
      </c>
      <c r="U114" s="6">
        <v>0.1</v>
      </c>
      <c r="V114" s="10">
        <v>1000</v>
      </c>
      <c r="W114" s="11">
        <f t="shared" si="20"/>
        <v>0.9</v>
      </c>
      <c r="Y114" t="s">
        <v>134</v>
      </c>
      <c r="Z114" s="5">
        <v>180</v>
      </c>
      <c r="AA114" s="5">
        <v>53.3</v>
      </c>
      <c r="AB114" s="5">
        <v>106.6</v>
      </c>
      <c r="AC114" s="5">
        <v>0.1</v>
      </c>
      <c r="AD114" s="5">
        <v>0.1</v>
      </c>
      <c r="AE114">
        <v>1000</v>
      </c>
      <c r="AF114" s="11">
        <v>0.9</v>
      </c>
      <c r="AG114" s="12">
        <f t="shared" si="21"/>
        <v>0</v>
      </c>
      <c r="AH114" s="12">
        <f t="shared" si="22"/>
        <v>0</v>
      </c>
      <c r="AI114" s="12">
        <f t="shared" si="22"/>
        <v>0</v>
      </c>
      <c r="AJ114" s="12">
        <f t="shared" si="22"/>
        <v>0</v>
      </c>
      <c r="AK114" s="12">
        <f t="shared" si="17"/>
        <v>0</v>
      </c>
      <c r="AL114" s="12">
        <f t="shared" si="23"/>
        <v>0</v>
      </c>
      <c r="AM114" s="12">
        <f t="shared" si="23"/>
        <v>0</v>
      </c>
    </row>
    <row r="115" spans="1:39" x14ac:dyDescent="0.25">
      <c r="A115" s="5">
        <v>261</v>
      </c>
      <c r="B115" s="6">
        <v>12.8</v>
      </c>
      <c r="C115" s="6">
        <v>11.6</v>
      </c>
      <c r="D115" s="6">
        <v>12.6</v>
      </c>
      <c r="E115" s="6">
        <v>11.4</v>
      </c>
      <c r="F115" s="6">
        <v>3.46</v>
      </c>
      <c r="G115" s="6">
        <v>2.4</v>
      </c>
      <c r="H115" s="6">
        <v>3.46</v>
      </c>
      <c r="I115" s="6">
        <v>2.4</v>
      </c>
      <c r="J115" s="6">
        <v>3.46</v>
      </c>
      <c r="K115" s="6">
        <v>2.4</v>
      </c>
      <c r="L115" s="7">
        <v>180</v>
      </c>
      <c r="M115" s="7">
        <v>47</v>
      </c>
      <c r="N115" s="6">
        <v>53.3</v>
      </c>
      <c r="O115" s="6">
        <v>106.6</v>
      </c>
      <c r="P115" s="6">
        <v>0.1</v>
      </c>
      <c r="Q115" s="6">
        <v>0.1</v>
      </c>
      <c r="R115" s="8">
        <f t="shared" si="18"/>
        <v>53.3</v>
      </c>
      <c r="S115" s="9">
        <f t="shared" si="19"/>
        <v>0</v>
      </c>
      <c r="T115" s="6">
        <v>0.02</v>
      </c>
      <c r="U115" s="6">
        <v>0.18</v>
      </c>
      <c r="V115" s="10">
        <v>5000</v>
      </c>
      <c r="W115" s="11">
        <f t="shared" si="20"/>
        <v>0.1</v>
      </c>
      <c r="Y115" t="s">
        <v>135</v>
      </c>
      <c r="Z115" s="5">
        <v>180</v>
      </c>
      <c r="AA115" s="5">
        <v>53.3</v>
      </c>
      <c r="AB115" s="5">
        <v>106.6</v>
      </c>
      <c r="AC115" s="5">
        <v>0.1</v>
      </c>
      <c r="AD115" s="5">
        <v>0.1</v>
      </c>
      <c r="AE115">
        <v>5000</v>
      </c>
      <c r="AF115" s="11">
        <v>0.1</v>
      </c>
      <c r="AG115" s="12">
        <f t="shared" si="21"/>
        <v>0</v>
      </c>
      <c r="AH115" s="12">
        <f t="shared" si="22"/>
        <v>0</v>
      </c>
      <c r="AI115" s="12">
        <f t="shared" si="22"/>
        <v>0</v>
      </c>
      <c r="AJ115" s="12">
        <f t="shared" si="22"/>
        <v>0</v>
      </c>
      <c r="AK115" s="12">
        <f t="shared" si="17"/>
        <v>0</v>
      </c>
      <c r="AL115" s="12">
        <f t="shared" si="23"/>
        <v>0</v>
      </c>
      <c r="AM115" s="12">
        <f t="shared" si="23"/>
        <v>0</v>
      </c>
    </row>
    <row r="116" spans="1:39" x14ac:dyDescent="0.25">
      <c r="A116" s="5">
        <v>262</v>
      </c>
      <c r="B116" s="6">
        <v>12.8</v>
      </c>
      <c r="C116" s="6">
        <v>11.6</v>
      </c>
      <c r="D116" s="6">
        <v>12.6</v>
      </c>
      <c r="E116" s="6">
        <v>11.4</v>
      </c>
      <c r="F116" s="6">
        <v>3.46</v>
      </c>
      <c r="G116" s="6">
        <v>2.4</v>
      </c>
      <c r="H116" s="6">
        <v>3.46</v>
      </c>
      <c r="I116" s="6">
        <v>2.4</v>
      </c>
      <c r="J116" s="6">
        <v>3.46</v>
      </c>
      <c r="K116" s="6">
        <v>2.4</v>
      </c>
      <c r="L116" s="7">
        <v>180</v>
      </c>
      <c r="M116" s="7">
        <v>47</v>
      </c>
      <c r="N116" s="6">
        <v>53.3</v>
      </c>
      <c r="O116" s="6">
        <v>106.6</v>
      </c>
      <c r="P116" s="6">
        <v>0.1</v>
      </c>
      <c r="Q116" s="6">
        <v>0.1</v>
      </c>
      <c r="R116" s="8">
        <f t="shared" si="18"/>
        <v>53.3</v>
      </c>
      <c r="S116" s="9">
        <f t="shared" si="19"/>
        <v>0</v>
      </c>
      <c r="T116" s="6">
        <v>0.1</v>
      </c>
      <c r="U116" s="6">
        <v>0.1</v>
      </c>
      <c r="V116" s="10">
        <v>5000</v>
      </c>
      <c r="W116" s="11">
        <f t="shared" si="20"/>
        <v>0.5</v>
      </c>
      <c r="Y116" t="s">
        <v>136</v>
      </c>
      <c r="Z116" s="5">
        <v>180</v>
      </c>
      <c r="AA116" s="5">
        <v>53.3</v>
      </c>
      <c r="AB116" s="5">
        <v>106.6</v>
      </c>
      <c r="AC116" s="5">
        <v>0.1</v>
      </c>
      <c r="AD116" s="5">
        <v>0.1</v>
      </c>
      <c r="AE116">
        <v>5000</v>
      </c>
      <c r="AF116" s="11">
        <v>0.5</v>
      </c>
      <c r="AG116" s="12">
        <f t="shared" si="21"/>
        <v>0</v>
      </c>
      <c r="AH116" s="12">
        <f t="shared" si="22"/>
        <v>0</v>
      </c>
      <c r="AI116" s="12">
        <f t="shared" si="22"/>
        <v>0</v>
      </c>
      <c r="AJ116" s="12">
        <f t="shared" si="22"/>
        <v>0</v>
      </c>
      <c r="AK116" s="12">
        <f t="shared" si="17"/>
        <v>0</v>
      </c>
      <c r="AL116" s="12">
        <f t="shared" si="23"/>
        <v>0</v>
      </c>
      <c r="AM116" s="12">
        <f t="shared" si="23"/>
        <v>0</v>
      </c>
    </row>
    <row r="117" spans="1:39" x14ac:dyDescent="0.25">
      <c r="A117" s="5">
        <v>263</v>
      </c>
      <c r="B117" s="6">
        <v>12.8</v>
      </c>
      <c r="C117" s="6">
        <v>11.6</v>
      </c>
      <c r="D117" s="6">
        <v>12.6</v>
      </c>
      <c r="E117" s="6">
        <v>11.4</v>
      </c>
      <c r="F117" s="6">
        <v>3.46</v>
      </c>
      <c r="G117" s="6">
        <v>2.4</v>
      </c>
      <c r="H117" s="6">
        <v>3.46</v>
      </c>
      <c r="I117" s="6">
        <v>2.4</v>
      </c>
      <c r="J117" s="6">
        <v>3.46</v>
      </c>
      <c r="K117" s="6">
        <v>2.4</v>
      </c>
      <c r="L117" s="7">
        <v>180</v>
      </c>
      <c r="M117" s="7">
        <v>47</v>
      </c>
      <c r="N117" s="6">
        <v>53.3</v>
      </c>
      <c r="O117" s="6">
        <v>106.6</v>
      </c>
      <c r="P117" s="6">
        <v>0.1</v>
      </c>
      <c r="Q117" s="6">
        <v>0.1</v>
      </c>
      <c r="R117" s="8">
        <f t="shared" si="18"/>
        <v>53.3</v>
      </c>
      <c r="S117" s="9">
        <f t="shared" si="19"/>
        <v>0</v>
      </c>
      <c r="T117" s="6">
        <v>0.18</v>
      </c>
      <c r="U117" s="6">
        <v>0.02</v>
      </c>
      <c r="V117" s="10">
        <v>5000</v>
      </c>
      <c r="W117" s="11">
        <f t="shared" si="20"/>
        <v>0.9</v>
      </c>
      <c r="Y117" t="s">
        <v>137</v>
      </c>
      <c r="Z117" s="5">
        <v>180</v>
      </c>
      <c r="AA117" s="5">
        <v>53.3</v>
      </c>
      <c r="AB117" s="5">
        <v>106.6</v>
      </c>
      <c r="AC117" s="5">
        <v>0.1</v>
      </c>
      <c r="AD117" s="5">
        <v>0.1</v>
      </c>
      <c r="AE117">
        <v>5000</v>
      </c>
      <c r="AF117" s="11">
        <v>0.9</v>
      </c>
      <c r="AG117" s="12">
        <f t="shared" si="21"/>
        <v>0</v>
      </c>
      <c r="AH117" s="12">
        <f t="shared" si="22"/>
        <v>0</v>
      </c>
      <c r="AI117" s="12">
        <f t="shared" si="22"/>
        <v>0</v>
      </c>
      <c r="AJ117" s="12">
        <f t="shared" si="22"/>
        <v>0</v>
      </c>
      <c r="AK117" s="12">
        <f t="shared" si="17"/>
        <v>0</v>
      </c>
      <c r="AL117" s="12">
        <f t="shared" si="23"/>
        <v>0</v>
      </c>
      <c r="AM117" s="12">
        <f t="shared" si="23"/>
        <v>0</v>
      </c>
    </row>
    <row r="118" spans="1:39" ht="27.75" x14ac:dyDescent="0.4">
      <c r="A118" s="5"/>
      <c r="B118" s="13">
        <f t="shared" ref="B118:L118" si="31">SUM(B106:B117)/12/B117</f>
        <v>0.99999999999999989</v>
      </c>
      <c r="C118" s="13">
        <f t="shared" si="31"/>
        <v>0.99999999999999967</v>
      </c>
      <c r="D118" s="13">
        <f t="shared" si="31"/>
        <v>0.99999999999999967</v>
      </c>
      <c r="E118" s="13">
        <f t="shared" si="31"/>
        <v>1.0000000000000002</v>
      </c>
      <c r="F118" s="13">
        <f t="shared" si="31"/>
        <v>1.0000000000000002</v>
      </c>
      <c r="G118" s="13">
        <f t="shared" si="31"/>
        <v>0.99999999999999978</v>
      </c>
      <c r="H118" s="13">
        <f t="shared" si="31"/>
        <v>1.0000000000000002</v>
      </c>
      <c r="I118" s="13">
        <f t="shared" si="31"/>
        <v>0.99999999999999978</v>
      </c>
      <c r="J118" s="13">
        <f t="shared" si="31"/>
        <v>1.0000000000000002</v>
      </c>
      <c r="K118" s="13">
        <f t="shared" si="31"/>
        <v>0.99999999999999978</v>
      </c>
      <c r="L118" s="13">
        <f t="shared" si="31"/>
        <v>1</v>
      </c>
      <c r="M118" s="7"/>
      <c r="N118" s="6"/>
      <c r="O118" s="6"/>
      <c r="P118" s="6"/>
      <c r="Q118" s="6"/>
      <c r="R118" s="14">
        <f t="shared" ref="R118" si="32">SUM(R106:R117)/12/R117</f>
        <v>0.99999999999999989</v>
      </c>
      <c r="S118" s="14" t="e">
        <f t="shared" ref="S118" si="33">SUM(S106:S117)/12/S117</f>
        <v>#DIV/0!</v>
      </c>
      <c r="T118" s="6"/>
      <c r="U118" s="6"/>
      <c r="V118" s="10"/>
      <c r="W118" s="11"/>
      <c r="Z118" s="5"/>
      <c r="AA118" s="5"/>
      <c r="AB118" s="5"/>
      <c r="AC118" s="5"/>
      <c r="AD118" s="5"/>
      <c r="AF118" s="11"/>
      <c r="AG118" s="5"/>
      <c r="AH118" s="5"/>
      <c r="AI118" s="5"/>
      <c r="AJ118" s="5"/>
      <c r="AK118" s="5"/>
      <c r="AL118" s="5"/>
      <c r="AM118" s="5"/>
    </row>
    <row r="119" spans="1:39" x14ac:dyDescent="0.25">
      <c r="A119" s="5">
        <v>266</v>
      </c>
      <c r="B119" s="6">
        <v>12.8</v>
      </c>
      <c r="C119" s="6">
        <v>11.6</v>
      </c>
      <c r="D119" s="6">
        <v>12.6</v>
      </c>
      <c r="E119" s="6">
        <v>11.4</v>
      </c>
      <c r="F119" s="6">
        <v>3.46</v>
      </c>
      <c r="G119" s="6">
        <v>2.4</v>
      </c>
      <c r="H119" s="6">
        <v>3.46</v>
      </c>
      <c r="I119" s="6">
        <v>2.4</v>
      </c>
      <c r="J119" s="6">
        <v>3.46</v>
      </c>
      <c r="K119" s="6">
        <v>2.4</v>
      </c>
      <c r="L119" s="7">
        <v>264</v>
      </c>
      <c r="M119" s="7">
        <v>63</v>
      </c>
      <c r="N119" s="6">
        <v>52.05</v>
      </c>
      <c r="O119" s="6">
        <v>104.1</v>
      </c>
      <c r="P119" s="6">
        <v>1.5</v>
      </c>
      <c r="Q119" s="6">
        <v>2.5</v>
      </c>
      <c r="R119" s="8">
        <f t="shared" si="18"/>
        <v>52.05</v>
      </c>
      <c r="S119" s="9">
        <f t="shared" si="19"/>
        <v>1</v>
      </c>
      <c r="T119" s="7">
        <v>2</v>
      </c>
      <c r="U119" s="7">
        <v>18</v>
      </c>
      <c r="V119" s="10">
        <v>50</v>
      </c>
      <c r="W119" s="11">
        <f t="shared" si="20"/>
        <v>0.1</v>
      </c>
      <c r="Y119" t="s">
        <v>138</v>
      </c>
      <c r="Z119" s="5">
        <v>264</v>
      </c>
      <c r="AA119" s="5">
        <v>52.05</v>
      </c>
      <c r="AB119" s="5">
        <v>104.1</v>
      </c>
      <c r="AC119" s="5">
        <v>1.5</v>
      </c>
      <c r="AD119" s="5">
        <v>2.5</v>
      </c>
      <c r="AE119" s="5">
        <v>50</v>
      </c>
      <c r="AF119" s="11">
        <v>0.1</v>
      </c>
      <c r="AG119" s="12">
        <f t="shared" si="21"/>
        <v>0</v>
      </c>
      <c r="AH119" s="12">
        <f t="shared" si="22"/>
        <v>0</v>
      </c>
      <c r="AI119" s="12">
        <f t="shared" si="22"/>
        <v>0</v>
      </c>
      <c r="AJ119" s="12">
        <f t="shared" si="22"/>
        <v>0</v>
      </c>
      <c r="AK119" s="12">
        <f t="shared" si="17"/>
        <v>0</v>
      </c>
      <c r="AL119" s="12">
        <f t="shared" si="23"/>
        <v>0</v>
      </c>
      <c r="AM119" s="12">
        <f t="shared" si="23"/>
        <v>0</v>
      </c>
    </row>
    <row r="120" spans="1:39" x14ac:dyDescent="0.25">
      <c r="A120" s="5">
        <v>267</v>
      </c>
      <c r="B120" s="6">
        <v>12.8</v>
      </c>
      <c r="C120" s="6">
        <v>11.6</v>
      </c>
      <c r="D120" s="6">
        <v>12.6</v>
      </c>
      <c r="E120" s="6">
        <v>11.4</v>
      </c>
      <c r="F120" s="6">
        <v>3.46</v>
      </c>
      <c r="G120" s="6">
        <v>2.4</v>
      </c>
      <c r="H120" s="6">
        <v>3.46</v>
      </c>
      <c r="I120" s="6">
        <v>2.4</v>
      </c>
      <c r="J120" s="6">
        <v>3.46</v>
      </c>
      <c r="K120" s="6">
        <v>2.4</v>
      </c>
      <c r="L120" s="7">
        <v>264</v>
      </c>
      <c r="M120" s="7">
        <v>63</v>
      </c>
      <c r="N120" s="6">
        <v>52.05</v>
      </c>
      <c r="O120" s="6">
        <v>104.1</v>
      </c>
      <c r="P120" s="6">
        <v>1.5</v>
      </c>
      <c r="Q120" s="6">
        <v>2.5</v>
      </c>
      <c r="R120" s="8">
        <f t="shared" si="18"/>
        <v>52.05</v>
      </c>
      <c r="S120" s="9">
        <f t="shared" si="19"/>
        <v>1</v>
      </c>
      <c r="T120" s="7">
        <v>10</v>
      </c>
      <c r="U120" s="7">
        <v>10</v>
      </c>
      <c r="V120" s="10">
        <v>50</v>
      </c>
      <c r="W120" s="11">
        <f t="shared" si="20"/>
        <v>0.5</v>
      </c>
      <c r="Y120" t="s">
        <v>139</v>
      </c>
      <c r="Z120" s="5">
        <v>264</v>
      </c>
      <c r="AA120" s="5">
        <v>52.05</v>
      </c>
      <c r="AB120" s="5">
        <v>104.1</v>
      </c>
      <c r="AC120" s="5">
        <v>1.5</v>
      </c>
      <c r="AD120" s="5">
        <v>2.5</v>
      </c>
      <c r="AE120" s="5">
        <v>50</v>
      </c>
      <c r="AF120" s="11">
        <v>0.5</v>
      </c>
      <c r="AG120" s="12">
        <f t="shared" si="21"/>
        <v>0</v>
      </c>
      <c r="AH120" s="12">
        <f t="shared" si="22"/>
        <v>0</v>
      </c>
      <c r="AI120" s="12">
        <f t="shared" si="22"/>
        <v>0</v>
      </c>
      <c r="AJ120" s="12">
        <f t="shared" si="22"/>
        <v>0</v>
      </c>
      <c r="AK120" s="12">
        <f t="shared" si="17"/>
        <v>0</v>
      </c>
      <c r="AL120" s="12">
        <f t="shared" si="23"/>
        <v>0</v>
      </c>
      <c r="AM120" s="12">
        <f t="shared" si="23"/>
        <v>0</v>
      </c>
    </row>
    <row r="121" spans="1:39" x14ac:dyDescent="0.25">
      <c r="A121" s="5">
        <v>268</v>
      </c>
      <c r="B121" s="6">
        <v>12.8</v>
      </c>
      <c r="C121" s="6">
        <v>11.6</v>
      </c>
      <c r="D121" s="6">
        <v>12.6</v>
      </c>
      <c r="E121" s="6">
        <v>11.4</v>
      </c>
      <c r="F121" s="6">
        <v>3.46</v>
      </c>
      <c r="G121" s="6">
        <v>2.4</v>
      </c>
      <c r="H121" s="6">
        <v>3.46</v>
      </c>
      <c r="I121" s="6">
        <v>2.4</v>
      </c>
      <c r="J121" s="6">
        <v>3.46</v>
      </c>
      <c r="K121" s="6">
        <v>2.4</v>
      </c>
      <c r="L121" s="7">
        <v>264</v>
      </c>
      <c r="M121" s="7">
        <v>63</v>
      </c>
      <c r="N121" s="6">
        <v>52.05</v>
      </c>
      <c r="O121" s="6">
        <v>104.1</v>
      </c>
      <c r="P121" s="6">
        <v>1.5</v>
      </c>
      <c r="Q121" s="6">
        <v>2.5</v>
      </c>
      <c r="R121" s="8">
        <f t="shared" si="18"/>
        <v>52.05</v>
      </c>
      <c r="S121" s="9">
        <f t="shared" si="19"/>
        <v>1</v>
      </c>
      <c r="T121" s="7">
        <v>18</v>
      </c>
      <c r="U121" s="7">
        <v>2</v>
      </c>
      <c r="V121" s="10">
        <v>50</v>
      </c>
      <c r="W121" s="11">
        <f t="shared" si="20"/>
        <v>0.9</v>
      </c>
      <c r="Y121" t="s">
        <v>140</v>
      </c>
      <c r="Z121" s="5">
        <v>264</v>
      </c>
      <c r="AA121" s="5">
        <v>52.05</v>
      </c>
      <c r="AB121" s="5">
        <v>104.1</v>
      </c>
      <c r="AC121" s="5">
        <v>1.5</v>
      </c>
      <c r="AD121" s="5">
        <v>2.5</v>
      </c>
      <c r="AE121" s="5">
        <v>50</v>
      </c>
      <c r="AF121" s="11">
        <v>0.9</v>
      </c>
      <c r="AG121" s="12">
        <f t="shared" si="21"/>
        <v>0</v>
      </c>
      <c r="AH121" s="12">
        <f t="shared" si="22"/>
        <v>0</v>
      </c>
      <c r="AI121" s="12">
        <f t="shared" si="22"/>
        <v>0</v>
      </c>
      <c r="AJ121" s="12">
        <f t="shared" si="22"/>
        <v>0</v>
      </c>
      <c r="AK121" s="12">
        <f t="shared" si="17"/>
        <v>0</v>
      </c>
      <c r="AL121" s="12">
        <f t="shared" si="23"/>
        <v>0</v>
      </c>
      <c r="AM121" s="12">
        <f t="shared" si="23"/>
        <v>0</v>
      </c>
    </row>
    <row r="122" spans="1:39" x14ac:dyDescent="0.25">
      <c r="A122" s="5">
        <v>269</v>
      </c>
      <c r="B122" s="6">
        <v>12.8</v>
      </c>
      <c r="C122" s="6">
        <v>11.6</v>
      </c>
      <c r="D122" s="6">
        <v>12.6</v>
      </c>
      <c r="E122" s="6">
        <v>11.4</v>
      </c>
      <c r="F122" s="6">
        <v>3.46</v>
      </c>
      <c r="G122" s="6">
        <v>2.4</v>
      </c>
      <c r="H122" s="6">
        <v>3.46</v>
      </c>
      <c r="I122" s="6">
        <v>2.4</v>
      </c>
      <c r="J122" s="6">
        <v>3.46</v>
      </c>
      <c r="K122" s="6">
        <v>2.4</v>
      </c>
      <c r="L122" s="7">
        <v>264</v>
      </c>
      <c r="M122" s="7">
        <v>63</v>
      </c>
      <c r="N122" s="6">
        <v>52.05</v>
      </c>
      <c r="O122" s="6">
        <v>104.1</v>
      </c>
      <c r="P122" s="6">
        <v>1.5</v>
      </c>
      <c r="Q122" s="6">
        <v>2.5</v>
      </c>
      <c r="R122" s="8">
        <f t="shared" si="18"/>
        <v>52.05</v>
      </c>
      <c r="S122" s="9">
        <f t="shared" si="19"/>
        <v>1</v>
      </c>
      <c r="T122" s="6">
        <v>0.5</v>
      </c>
      <c r="U122" s="6">
        <v>4.5</v>
      </c>
      <c r="V122" s="10">
        <v>200</v>
      </c>
      <c r="W122" s="11">
        <f t="shared" si="20"/>
        <v>0.1</v>
      </c>
      <c r="Y122" t="s">
        <v>141</v>
      </c>
      <c r="Z122" s="5">
        <v>264</v>
      </c>
      <c r="AA122" s="5">
        <v>52.05</v>
      </c>
      <c r="AB122" s="5">
        <v>104.1</v>
      </c>
      <c r="AC122" s="5">
        <v>1.5</v>
      </c>
      <c r="AD122" s="5">
        <v>2.5</v>
      </c>
      <c r="AE122" s="5">
        <v>200</v>
      </c>
      <c r="AF122" s="11">
        <v>0.1</v>
      </c>
      <c r="AG122" s="12">
        <f t="shared" si="21"/>
        <v>0</v>
      </c>
      <c r="AH122" s="12">
        <f t="shared" si="22"/>
        <v>0</v>
      </c>
      <c r="AI122" s="12">
        <f t="shared" si="22"/>
        <v>0</v>
      </c>
      <c r="AJ122" s="12">
        <f t="shared" si="22"/>
        <v>0</v>
      </c>
      <c r="AK122" s="12">
        <f t="shared" si="17"/>
        <v>0</v>
      </c>
      <c r="AL122" s="12">
        <f t="shared" si="23"/>
        <v>0</v>
      </c>
      <c r="AM122" s="12">
        <f t="shared" si="23"/>
        <v>0</v>
      </c>
    </row>
    <row r="123" spans="1:39" x14ac:dyDescent="0.25">
      <c r="A123" s="5">
        <v>270</v>
      </c>
      <c r="B123" s="6">
        <v>12.8</v>
      </c>
      <c r="C123" s="6">
        <v>11.6</v>
      </c>
      <c r="D123" s="6">
        <v>12.6</v>
      </c>
      <c r="E123" s="6">
        <v>11.4</v>
      </c>
      <c r="F123" s="6">
        <v>3.46</v>
      </c>
      <c r="G123" s="6">
        <v>2.4</v>
      </c>
      <c r="H123" s="6">
        <v>3.46</v>
      </c>
      <c r="I123" s="6">
        <v>2.4</v>
      </c>
      <c r="J123" s="6">
        <v>3.46</v>
      </c>
      <c r="K123" s="6">
        <v>2.4</v>
      </c>
      <c r="L123" s="7">
        <v>264</v>
      </c>
      <c r="M123" s="7">
        <v>63</v>
      </c>
      <c r="N123" s="6">
        <v>52.05</v>
      </c>
      <c r="O123" s="6">
        <v>104.1</v>
      </c>
      <c r="P123" s="6">
        <v>1.5</v>
      </c>
      <c r="Q123" s="6">
        <v>2.5</v>
      </c>
      <c r="R123" s="8">
        <f t="shared" si="18"/>
        <v>52.05</v>
      </c>
      <c r="S123" s="9">
        <f t="shared" si="19"/>
        <v>1</v>
      </c>
      <c r="T123" s="6">
        <v>2.5</v>
      </c>
      <c r="U123" s="6">
        <v>2.5</v>
      </c>
      <c r="V123" s="10">
        <v>200</v>
      </c>
      <c r="W123" s="11">
        <f t="shared" si="20"/>
        <v>0.5</v>
      </c>
      <c r="Y123" t="s">
        <v>142</v>
      </c>
      <c r="Z123" s="5">
        <v>264</v>
      </c>
      <c r="AA123" s="5">
        <v>52.05</v>
      </c>
      <c r="AB123" s="5">
        <v>104.1</v>
      </c>
      <c r="AC123" s="5">
        <v>1.5</v>
      </c>
      <c r="AD123" s="5">
        <v>2.5</v>
      </c>
      <c r="AE123" s="5">
        <v>200</v>
      </c>
      <c r="AF123" s="11">
        <v>0.5</v>
      </c>
      <c r="AG123" s="12">
        <f t="shared" si="21"/>
        <v>0</v>
      </c>
      <c r="AH123" s="12">
        <f t="shared" si="22"/>
        <v>0</v>
      </c>
      <c r="AI123" s="12">
        <f t="shared" si="22"/>
        <v>0</v>
      </c>
      <c r="AJ123" s="12">
        <f t="shared" si="22"/>
        <v>0</v>
      </c>
      <c r="AK123" s="12">
        <f t="shared" si="17"/>
        <v>0</v>
      </c>
      <c r="AL123" s="12">
        <f t="shared" si="23"/>
        <v>0</v>
      </c>
      <c r="AM123" s="12">
        <f t="shared" si="23"/>
        <v>0</v>
      </c>
    </row>
    <row r="124" spans="1:39" x14ac:dyDescent="0.25">
      <c r="A124" s="5">
        <v>271</v>
      </c>
      <c r="B124" s="6">
        <v>12.8</v>
      </c>
      <c r="C124" s="6">
        <v>11.6</v>
      </c>
      <c r="D124" s="6">
        <v>12.6</v>
      </c>
      <c r="E124" s="6">
        <v>11.4</v>
      </c>
      <c r="F124" s="6">
        <v>3.46</v>
      </c>
      <c r="G124" s="6">
        <v>2.4</v>
      </c>
      <c r="H124" s="6">
        <v>3.46</v>
      </c>
      <c r="I124" s="6">
        <v>2.4</v>
      </c>
      <c r="J124" s="6">
        <v>3.46</v>
      </c>
      <c r="K124" s="6">
        <v>2.4</v>
      </c>
      <c r="L124" s="7">
        <v>264</v>
      </c>
      <c r="M124" s="7">
        <v>63</v>
      </c>
      <c r="N124" s="6">
        <v>52.05</v>
      </c>
      <c r="O124" s="6">
        <v>104.1</v>
      </c>
      <c r="P124" s="6">
        <v>1.5</v>
      </c>
      <c r="Q124" s="6">
        <v>2.5</v>
      </c>
      <c r="R124" s="8">
        <f t="shared" si="18"/>
        <v>52.05</v>
      </c>
      <c r="S124" s="9">
        <f t="shared" si="19"/>
        <v>1</v>
      </c>
      <c r="T124" s="6">
        <v>4.5</v>
      </c>
      <c r="U124" s="6">
        <v>0.5</v>
      </c>
      <c r="V124" s="10">
        <v>200</v>
      </c>
      <c r="W124" s="11">
        <f t="shared" si="20"/>
        <v>0.9</v>
      </c>
      <c r="Y124" t="s">
        <v>143</v>
      </c>
      <c r="Z124" s="5">
        <v>264</v>
      </c>
      <c r="AA124" s="5">
        <v>52.05</v>
      </c>
      <c r="AB124" s="5">
        <v>104.1</v>
      </c>
      <c r="AC124" s="5">
        <v>1.5</v>
      </c>
      <c r="AD124" s="5">
        <v>2.5</v>
      </c>
      <c r="AE124" s="5">
        <v>200</v>
      </c>
      <c r="AF124" s="11">
        <v>0.9</v>
      </c>
      <c r="AG124" s="12">
        <f t="shared" si="21"/>
        <v>0</v>
      </c>
      <c r="AH124" s="12">
        <f t="shared" si="22"/>
        <v>0</v>
      </c>
      <c r="AI124" s="12">
        <f t="shared" si="22"/>
        <v>0</v>
      </c>
      <c r="AJ124" s="12">
        <f t="shared" si="22"/>
        <v>0</v>
      </c>
      <c r="AK124" s="12">
        <f t="shared" si="17"/>
        <v>0</v>
      </c>
      <c r="AL124" s="12">
        <f t="shared" si="23"/>
        <v>0</v>
      </c>
      <c r="AM124" s="12">
        <f t="shared" si="23"/>
        <v>0</v>
      </c>
    </row>
    <row r="125" spans="1:39" x14ac:dyDescent="0.25">
      <c r="A125" s="5">
        <v>272</v>
      </c>
      <c r="B125" s="6">
        <v>12.8</v>
      </c>
      <c r="C125" s="6">
        <v>11.6</v>
      </c>
      <c r="D125" s="6">
        <v>12.6</v>
      </c>
      <c r="E125" s="6">
        <v>11.4</v>
      </c>
      <c r="F125" s="6">
        <v>3.46</v>
      </c>
      <c r="G125" s="6">
        <v>2.4</v>
      </c>
      <c r="H125" s="6">
        <v>3.46</v>
      </c>
      <c r="I125" s="6">
        <v>2.4</v>
      </c>
      <c r="J125" s="6">
        <v>3.46</v>
      </c>
      <c r="K125" s="6">
        <v>2.4</v>
      </c>
      <c r="L125" s="7">
        <v>264</v>
      </c>
      <c r="M125" s="7">
        <v>63</v>
      </c>
      <c r="N125" s="6">
        <v>52.05</v>
      </c>
      <c r="O125" s="6">
        <v>104.1</v>
      </c>
      <c r="P125" s="6">
        <v>1.5</v>
      </c>
      <c r="Q125" s="6">
        <v>2.5</v>
      </c>
      <c r="R125" s="8">
        <f t="shared" si="18"/>
        <v>52.05</v>
      </c>
      <c r="S125" s="9">
        <f t="shared" si="19"/>
        <v>1</v>
      </c>
      <c r="T125" s="6">
        <v>0.1</v>
      </c>
      <c r="U125" s="6">
        <v>0.9</v>
      </c>
      <c r="V125" s="10">
        <v>1000</v>
      </c>
      <c r="W125" s="11">
        <f t="shared" si="20"/>
        <v>0.1</v>
      </c>
      <c r="Y125" t="s">
        <v>144</v>
      </c>
      <c r="Z125" s="5">
        <v>264</v>
      </c>
      <c r="AA125" s="5">
        <v>52.05</v>
      </c>
      <c r="AB125" s="5">
        <v>104.1</v>
      </c>
      <c r="AC125" s="5">
        <v>1.5</v>
      </c>
      <c r="AD125" s="5">
        <v>2.5</v>
      </c>
      <c r="AE125">
        <v>1000</v>
      </c>
      <c r="AF125" s="11">
        <v>0.1</v>
      </c>
      <c r="AG125" s="12">
        <f t="shared" si="21"/>
        <v>0</v>
      </c>
      <c r="AH125" s="12">
        <f t="shared" si="22"/>
        <v>0</v>
      </c>
      <c r="AI125" s="12">
        <f t="shared" si="22"/>
        <v>0</v>
      </c>
      <c r="AJ125" s="12">
        <f t="shared" si="22"/>
        <v>0</v>
      </c>
      <c r="AK125" s="12">
        <f t="shared" si="17"/>
        <v>0</v>
      </c>
      <c r="AL125" s="12">
        <f t="shared" si="23"/>
        <v>0</v>
      </c>
      <c r="AM125" s="12">
        <f t="shared" si="23"/>
        <v>0</v>
      </c>
    </row>
    <row r="126" spans="1:39" x14ac:dyDescent="0.25">
      <c r="A126" s="5">
        <v>273</v>
      </c>
      <c r="B126" s="6">
        <v>12.8</v>
      </c>
      <c r="C126" s="6">
        <v>11.6</v>
      </c>
      <c r="D126" s="6">
        <v>12.6</v>
      </c>
      <c r="E126" s="6">
        <v>11.4</v>
      </c>
      <c r="F126" s="6">
        <v>3.46</v>
      </c>
      <c r="G126" s="6">
        <v>2.4</v>
      </c>
      <c r="H126" s="6">
        <v>3.46</v>
      </c>
      <c r="I126" s="6">
        <v>2.4</v>
      </c>
      <c r="J126" s="6">
        <v>3.46</v>
      </c>
      <c r="K126" s="6">
        <v>2.4</v>
      </c>
      <c r="L126" s="7">
        <v>264</v>
      </c>
      <c r="M126" s="7">
        <v>63</v>
      </c>
      <c r="N126" s="6">
        <v>52.05</v>
      </c>
      <c r="O126" s="6">
        <v>104.1</v>
      </c>
      <c r="P126" s="6">
        <v>1.5</v>
      </c>
      <c r="Q126" s="6">
        <v>2.5</v>
      </c>
      <c r="R126" s="8">
        <f t="shared" si="18"/>
        <v>52.05</v>
      </c>
      <c r="S126" s="9">
        <f t="shared" si="19"/>
        <v>1</v>
      </c>
      <c r="T126" s="6">
        <v>0.5</v>
      </c>
      <c r="U126" s="6">
        <v>0.5</v>
      </c>
      <c r="V126" s="10">
        <v>1000</v>
      </c>
      <c r="W126" s="11">
        <f t="shared" si="20"/>
        <v>0.5</v>
      </c>
      <c r="Y126" t="s">
        <v>145</v>
      </c>
      <c r="Z126" s="5">
        <v>264</v>
      </c>
      <c r="AA126" s="5">
        <v>52.05</v>
      </c>
      <c r="AB126" s="5">
        <v>104.1</v>
      </c>
      <c r="AC126" s="5">
        <v>1.5</v>
      </c>
      <c r="AD126" s="5">
        <v>2.5</v>
      </c>
      <c r="AE126">
        <v>1000</v>
      </c>
      <c r="AF126" s="11">
        <v>0.5</v>
      </c>
      <c r="AG126" s="12">
        <f t="shared" si="21"/>
        <v>0</v>
      </c>
      <c r="AH126" s="12">
        <f t="shared" si="22"/>
        <v>0</v>
      </c>
      <c r="AI126" s="12">
        <f t="shared" si="22"/>
        <v>0</v>
      </c>
      <c r="AJ126" s="12">
        <f t="shared" si="22"/>
        <v>0</v>
      </c>
      <c r="AK126" s="12">
        <f t="shared" si="17"/>
        <v>0</v>
      </c>
      <c r="AL126" s="12">
        <f t="shared" si="23"/>
        <v>0</v>
      </c>
      <c r="AM126" s="12">
        <f t="shared" si="23"/>
        <v>0</v>
      </c>
    </row>
    <row r="127" spans="1:39" x14ac:dyDescent="0.25">
      <c r="A127" s="5">
        <v>274</v>
      </c>
      <c r="B127" s="6">
        <v>12.8</v>
      </c>
      <c r="C127" s="6">
        <v>11.6</v>
      </c>
      <c r="D127" s="6">
        <v>12.6</v>
      </c>
      <c r="E127" s="6">
        <v>11.4</v>
      </c>
      <c r="F127" s="6">
        <v>3.46</v>
      </c>
      <c r="G127" s="6">
        <v>2.4</v>
      </c>
      <c r="H127" s="6">
        <v>3.46</v>
      </c>
      <c r="I127" s="6">
        <v>2.4</v>
      </c>
      <c r="J127" s="6">
        <v>3.46</v>
      </c>
      <c r="K127" s="6">
        <v>2.4</v>
      </c>
      <c r="L127" s="7">
        <v>264</v>
      </c>
      <c r="M127" s="7">
        <v>63</v>
      </c>
      <c r="N127" s="6">
        <v>52.05</v>
      </c>
      <c r="O127" s="6">
        <v>104.1</v>
      </c>
      <c r="P127" s="6">
        <v>1.5</v>
      </c>
      <c r="Q127" s="6">
        <v>2.5</v>
      </c>
      <c r="R127" s="8">
        <f t="shared" si="18"/>
        <v>52.05</v>
      </c>
      <c r="S127" s="9">
        <f t="shared" si="19"/>
        <v>1</v>
      </c>
      <c r="T127" s="6">
        <v>0.9</v>
      </c>
      <c r="U127" s="6">
        <v>0.1</v>
      </c>
      <c r="V127" s="10">
        <v>1000</v>
      </c>
      <c r="W127" s="11">
        <f t="shared" si="20"/>
        <v>0.9</v>
      </c>
      <c r="Y127" t="s">
        <v>146</v>
      </c>
      <c r="Z127" s="5">
        <v>264</v>
      </c>
      <c r="AA127" s="5">
        <v>52.05</v>
      </c>
      <c r="AB127" s="5">
        <v>104.1</v>
      </c>
      <c r="AC127" s="5">
        <v>1.5</v>
      </c>
      <c r="AD127" s="5">
        <v>2.5</v>
      </c>
      <c r="AE127">
        <v>1000</v>
      </c>
      <c r="AF127" s="11">
        <v>0.9</v>
      </c>
      <c r="AG127" s="12">
        <f t="shared" si="21"/>
        <v>0</v>
      </c>
      <c r="AH127" s="12">
        <f t="shared" si="22"/>
        <v>0</v>
      </c>
      <c r="AI127" s="12">
        <f t="shared" si="22"/>
        <v>0</v>
      </c>
      <c r="AJ127" s="12">
        <f t="shared" si="22"/>
        <v>0</v>
      </c>
      <c r="AK127" s="12">
        <f t="shared" si="17"/>
        <v>0</v>
      </c>
      <c r="AL127" s="12">
        <f t="shared" si="23"/>
        <v>0</v>
      </c>
      <c r="AM127" s="12">
        <f t="shared" si="23"/>
        <v>0</v>
      </c>
    </row>
    <row r="128" spans="1:39" x14ac:dyDescent="0.25">
      <c r="A128" s="5">
        <v>275</v>
      </c>
      <c r="B128" s="6">
        <v>12.8</v>
      </c>
      <c r="C128" s="6">
        <v>11.6</v>
      </c>
      <c r="D128" s="6">
        <v>12.6</v>
      </c>
      <c r="E128" s="6">
        <v>11.4</v>
      </c>
      <c r="F128" s="6">
        <v>3.46</v>
      </c>
      <c r="G128" s="6">
        <v>2.4</v>
      </c>
      <c r="H128" s="6">
        <v>3.46</v>
      </c>
      <c r="I128" s="6">
        <v>2.4</v>
      </c>
      <c r="J128" s="6">
        <v>3.46</v>
      </c>
      <c r="K128" s="6">
        <v>2.4</v>
      </c>
      <c r="L128" s="7">
        <v>264</v>
      </c>
      <c r="M128" s="7">
        <v>63</v>
      </c>
      <c r="N128" s="6">
        <v>52.05</v>
      </c>
      <c r="O128" s="6">
        <v>104.1</v>
      </c>
      <c r="P128" s="6">
        <v>1.5</v>
      </c>
      <c r="Q128" s="6">
        <v>2.5</v>
      </c>
      <c r="R128" s="8">
        <f t="shared" si="18"/>
        <v>52.05</v>
      </c>
      <c r="S128" s="9">
        <f t="shared" si="19"/>
        <v>1</v>
      </c>
      <c r="T128" s="6">
        <v>0.02</v>
      </c>
      <c r="U128" s="6">
        <v>0.18</v>
      </c>
      <c r="V128" s="10">
        <v>5000</v>
      </c>
      <c r="W128" s="11">
        <f t="shared" si="20"/>
        <v>0.1</v>
      </c>
      <c r="Y128" t="s">
        <v>147</v>
      </c>
      <c r="Z128" s="5">
        <v>264</v>
      </c>
      <c r="AA128" s="5">
        <v>52.05</v>
      </c>
      <c r="AB128" s="5">
        <v>104.1</v>
      </c>
      <c r="AC128" s="5">
        <v>1.5</v>
      </c>
      <c r="AD128" s="5">
        <v>2.5</v>
      </c>
      <c r="AE128">
        <v>5000</v>
      </c>
      <c r="AF128" s="11">
        <v>0.1</v>
      </c>
      <c r="AG128" s="12">
        <f t="shared" si="21"/>
        <v>0</v>
      </c>
      <c r="AH128" s="12">
        <f t="shared" si="22"/>
        <v>0</v>
      </c>
      <c r="AI128" s="12">
        <f t="shared" si="22"/>
        <v>0</v>
      </c>
      <c r="AJ128" s="12">
        <f t="shared" si="22"/>
        <v>0</v>
      </c>
      <c r="AK128" s="12">
        <f t="shared" si="17"/>
        <v>0</v>
      </c>
      <c r="AL128" s="12">
        <f t="shared" si="23"/>
        <v>0</v>
      </c>
      <c r="AM128" s="12">
        <f t="shared" si="23"/>
        <v>0</v>
      </c>
    </row>
    <row r="129" spans="1:39" x14ac:dyDescent="0.25">
      <c r="A129" s="5">
        <v>276</v>
      </c>
      <c r="B129" s="6">
        <v>12.8</v>
      </c>
      <c r="C129" s="6">
        <v>11.6</v>
      </c>
      <c r="D129" s="6">
        <v>12.6</v>
      </c>
      <c r="E129" s="6">
        <v>11.4</v>
      </c>
      <c r="F129" s="6">
        <v>3.46</v>
      </c>
      <c r="G129" s="6">
        <v>2.4</v>
      </c>
      <c r="H129" s="6">
        <v>3.46</v>
      </c>
      <c r="I129" s="6">
        <v>2.4</v>
      </c>
      <c r="J129" s="6">
        <v>3.46</v>
      </c>
      <c r="K129" s="6">
        <v>2.4</v>
      </c>
      <c r="L129" s="7">
        <v>264</v>
      </c>
      <c r="M129" s="7">
        <v>63</v>
      </c>
      <c r="N129" s="6">
        <v>52.05</v>
      </c>
      <c r="O129" s="6">
        <v>104.1</v>
      </c>
      <c r="P129" s="6">
        <v>1.5</v>
      </c>
      <c r="Q129" s="6">
        <v>2.5</v>
      </c>
      <c r="R129" s="8">
        <f t="shared" si="18"/>
        <v>52.05</v>
      </c>
      <c r="S129" s="9">
        <f t="shared" si="19"/>
        <v>1</v>
      </c>
      <c r="T129" s="6">
        <v>0.1</v>
      </c>
      <c r="U129" s="6">
        <v>0.1</v>
      </c>
      <c r="V129" s="10">
        <v>5000</v>
      </c>
      <c r="W129" s="11">
        <f t="shared" si="20"/>
        <v>0.5</v>
      </c>
      <c r="Y129" t="s">
        <v>148</v>
      </c>
      <c r="Z129" s="5">
        <v>264</v>
      </c>
      <c r="AA129" s="5">
        <v>52.05</v>
      </c>
      <c r="AB129" s="5">
        <v>104.1</v>
      </c>
      <c r="AC129" s="5">
        <v>1.5</v>
      </c>
      <c r="AD129" s="5">
        <v>2.5</v>
      </c>
      <c r="AE129">
        <v>5000</v>
      </c>
      <c r="AF129" s="11">
        <v>0.5</v>
      </c>
      <c r="AG129" s="12">
        <f t="shared" si="21"/>
        <v>0</v>
      </c>
      <c r="AH129" s="12">
        <f t="shared" si="22"/>
        <v>0</v>
      </c>
      <c r="AI129" s="12">
        <f t="shared" si="22"/>
        <v>0</v>
      </c>
      <c r="AJ129" s="12">
        <f t="shared" si="22"/>
        <v>0</v>
      </c>
      <c r="AK129" s="12">
        <f t="shared" si="17"/>
        <v>0</v>
      </c>
      <c r="AL129" s="12">
        <f t="shared" si="23"/>
        <v>0</v>
      </c>
      <c r="AM129" s="12">
        <f t="shared" si="23"/>
        <v>0</v>
      </c>
    </row>
    <row r="130" spans="1:39" x14ac:dyDescent="0.25">
      <c r="A130" s="5">
        <v>277</v>
      </c>
      <c r="B130" s="6">
        <v>12.8</v>
      </c>
      <c r="C130" s="6">
        <v>11.6</v>
      </c>
      <c r="D130" s="6">
        <v>12.6</v>
      </c>
      <c r="E130" s="6">
        <v>11.4</v>
      </c>
      <c r="F130" s="6">
        <v>3.46</v>
      </c>
      <c r="G130" s="6">
        <v>2.4</v>
      </c>
      <c r="H130" s="6">
        <v>3.46</v>
      </c>
      <c r="I130" s="6">
        <v>2.4</v>
      </c>
      <c r="J130" s="6">
        <v>3.46</v>
      </c>
      <c r="K130" s="6">
        <v>2.4</v>
      </c>
      <c r="L130" s="7">
        <v>264</v>
      </c>
      <c r="M130" s="7">
        <v>63</v>
      </c>
      <c r="N130" s="6">
        <v>52.05</v>
      </c>
      <c r="O130" s="6">
        <v>104.1</v>
      </c>
      <c r="P130" s="6">
        <v>1.5</v>
      </c>
      <c r="Q130" s="6">
        <v>2.5</v>
      </c>
      <c r="R130" s="8">
        <f t="shared" si="18"/>
        <v>52.05</v>
      </c>
      <c r="S130" s="9">
        <f t="shared" si="19"/>
        <v>1</v>
      </c>
      <c r="T130" s="6">
        <v>0.18</v>
      </c>
      <c r="U130" s="6">
        <v>0.02</v>
      </c>
      <c r="V130" s="10">
        <v>5000</v>
      </c>
      <c r="W130" s="11">
        <f t="shared" si="20"/>
        <v>0.9</v>
      </c>
      <c r="Y130" t="s">
        <v>149</v>
      </c>
      <c r="Z130" s="5">
        <v>264</v>
      </c>
      <c r="AA130" s="5">
        <v>52.05</v>
      </c>
      <c r="AB130" s="5">
        <v>104.1</v>
      </c>
      <c r="AC130" s="5">
        <v>1.5</v>
      </c>
      <c r="AD130" s="5">
        <v>2.5</v>
      </c>
      <c r="AE130">
        <v>5000</v>
      </c>
      <c r="AF130" s="11">
        <v>0.9</v>
      </c>
      <c r="AG130" s="12">
        <f t="shared" si="21"/>
        <v>0</v>
      </c>
      <c r="AH130" s="12">
        <f t="shared" si="22"/>
        <v>0</v>
      </c>
      <c r="AI130" s="12">
        <f t="shared" si="22"/>
        <v>0</v>
      </c>
      <c r="AJ130" s="12">
        <f t="shared" si="22"/>
        <v>0</v>
      </c>
      <c r="AK130" s="12">
        <f t="shared" si="17"/>
        <v>0</v>
      </c>
      <c r="AL130" s="12">
        <f t="shared" si="23"/>
        <v>0</v>
      </c>
      <c r="AM130" s="12">
        <f t="shared" si="23"/>
        <v>0</v>
      </c>
    </row>
    <row r="131" spans="1:39" ht="27.75" x14ac:dyDescent="0.4">
      <c r="A131" s="5"/>
      <c r="B131" s="13">
        <f t="shared" ref="B131:L131" si="34">SUM(B119:B130)/12/B130</f>
        <v>0.99999999999999989</v>
      </c>
      <c r="C131" s="13">
        <f t="shared" si="34"/>
        <v>0.99999999999999967</v>
      </c>
      <c r="D131" s="13">
        <f t="shared" si="34"/>
        <v>0.99999999999999967</v>
      </c>
      <c r="E131" s="13">
        <f t="shared" si="34"/>
        <v>1.0000000000000002</v>
      </c>
      <c r="F131" s="13">
        <f t="shared" si="34"/>
        <v>1.0000000000000002</v>
      </c>
      <c r="G131" s="13">
        <f t="shared" si="34"/>
        <v>0.99999999999999978</v>
      </c>
      <c r="H131" s="13">
        <f t="shared" si="34"/>
        <v>1.0000000000000002</v>
      </c>
      <c r="I131" s="13">
        <f t="shared" si="34"/>
        <v>0.99999999999999978</v>
      </c>
      <c r="J131" s="13">
        <f t="shared" si="34"/>
        <v>1.0000000000000002</v>
      </c>
      <c r="K131" s="13">
        <f t="shared" si="34"/>
        <v>0.99999999999999978</v>
      </c>
      <c r="L131" s="13">
        <f t="shared" si="34"/>
        <v>1</v>
      </c>
      <c r="M131" s="7"/>
      <c r="N131" s="6"/>
      <c r="O131" s="6"/>
      <c r="P131" s="6"/>
      <c r="Q131" s="6"/>
      <c r="R131" s="14">
        <f t="shared" ref="R131" si="35">SUM(R119:R130)/12/R130</f>
        <v>0.99999999999999989</v>
      </c>
      <c r="S131" s="14">
        <f t="shared" ref="S131" si="36">SUM(S119:S130)/12/S130</f>
        <v>1</v>
      </c>
      <c r="T131" s="6"/>
      <c r="U131" s="6"/>
      <c r="V131" s="10"/>
      <c r="W131" s="11"/>
      <c r="Z131" s="5"/>
      <c r="AA131" s="5"/>
      <c r="AB131" s="5"/>
      <c r="AC131" s="5"/>
      <c r="AD131" s="5"/>
      <c r="AF131" s="11"/>
      <c r="AG131" s="5"/>
      <c r="AH131" s="5"/>
      <c r="AI131" s="5"/>
      <c r="AJ131" s="5"/>
      <c r="AK131" s="5"/>
      <c r="AL131" s="5"/>
      <c r="AM131" s="5"/>
    </row>
    <row r="132" spans="1:39" x14ac:dyDescent="0.25">
      <c r="A132" s="5">
        <v>289</v>
      </c>
      <c r="B132" s="6">
        <v>12.8</v>
      </c>
      <c r="C132" s="6">
        <v>11.6</v>
      </c>
      <c r="D132" s="6">
        <v>12.6</v>
      </c>
      <c r="E132" s="6">
        <v>11.4</v>
      </c>
      <c r="F132" s="6">
        <v>3.46</v>
      </c>
      <c r="G132" s="6">
        <v>2.4</v>
      </c>
      <c r="H132" s="6">
        <v>3.46</v>
      </c>
      <c r="I132" s="6">
        <v>2.4</v>
      </c>
      <c r="J132" s="6">
        <v>3.46</v>
      </c>
      <c r="K132" s="6">
        <v>2.4</v>
      </c>
      <c r="L132" s="7">
        <v>164</v>
      </c>
      <c r="M132" s="7">
        <v>30</v>
      </c>
      <c r="N132" s="6">
        <v>53.3</v>
      </c>
      <c r="O132" s="6">
        <v>106.6</v>
      </c>
      <c r="P132" s="6">
        <v>0.1</v>
      </c>
      <c r="Q132" s="6">
        <v>0.1</v>
      </c>
      <c r="R132" s="8">
        <f t="shared" si="18"/>
        <v>53.3</v>
      </c>
      <c r="S132" s="9">
        <f t="shared" si="19"/>
        <v>0</v>
      </c>
      <c r="T132" s="7">
        <v>2</v>
      </c>
      <c r="U132" s="7">
        <v>18</v>
      </c>
      <c r="V132" s="10">
        <v>50</v>
      </c>
      <c r="W132" s="11">
        <f t="shared" si="20"/>
        <v>0.1</v>
      </c>
      <c r="Y132" t="s">
        <v>150</v>
      </c>
      <c r="Z132">
        <v>164</v>
      </c>
      <c r="AA132" s="5">
        <v>53.3</v>
      </c>
      <c r="AB132" s="5">
        <v>106.6</v>
      </c>
      <c r="AC132" s="5">
        <v>0.1</v>
      </c>
      <c r="AD132" s="5">
        <v>0.1</v>
      </c>
      <c r="AE132" s="5">
        <v>50</v>
      </c>
      <c r="AF132" s="11">
        <v>0.1</v>
      </c>
      <c r="AG132" s="12">
        <f t="shared" si="21"/>
        <v>0</v>
      </c>
      <c r="AH132" s="12">
        <f t="shared" si="22"/>
        <v>0</v>
      </c>
      <c r="AI132" s="12">
        <f t="shared" si="22"/>
        <v>0</v>
      </c>
      <c r="AJ132" s="12">
        <f t="shared" si="22"/>
        <v>0</v>
      </c>
      <c r="AK132" s="12">
        <f t="shared" si="17"/>
        <v>0</v>
      </c>
      <c r="AL132" s="12">
        <f t="shared" si="23"/>
        <v>0</v>
      </c>
      <c r="AM132" s="12">
        <f t="shared" si="23"/>
        <v>0</v>
      </c>
    </row>
    <row r="133" spans="1:39" x14ac:dyDescent="0.25">
      <c r="A133" s="5">
        <v>290</v>
      </c>
      <c r="B133" s="6">
        <v>12.8</v>
      </c>
      <c r="C133" s="6">
        <v>11.6</v>
      </c>
      <c r="D133" s="6">
        <v>12.6</v>
      </c>
      <c r="E133" s="6">
        <v>11.4</v>
      </c>
      <c r="F133" s="6">
        <v>3.46</v>
      </c>
      <c r="G133" s="6">
        <v>2.4</v>
      </c>
      <c r="H133" s="6">
        <v>3.46</v>
      </c>
      <c r="I133" s="6">
        <v>2.4</v>
      </c>
      <c r="J133" s="6">
        <v>3.46</v>
      </c>
      <c r="K133" s="6">
        <v>2.4</v>
      </c>
      <c r="L133" s="7">
        <v>164</v>
      </c>
      <c r="M133" s="7">
        <v>30</v>
      </c>
      <c r="N133" s="6">
        <v>53.3</v>
      </c>
      <c r="O133" s="6">
        <v>106.6</v>
      </c>
      <c r="P133" s="6">
        <v>0.1</v>
      </c>
      <c r="Q133" s="6">
        <v>0.1</v>
      </c>
      <c r="R133" s="8">
        <f t="shared" si="18"/>
        <v>53.3</v>
      </c>
      <c r="S133" s="9">
        <f t="shared" si="19"/>
        <v>0</v>
      </c>
      <c r="T133" s="7">
        <v>10</v>
      </c>
      <c r="U133" s="7">
        <v>10</v>
      </c>
      <c r="V133" s="10">
        <v>50</v>
      </c>
      <c r="W133" s="11">
        <f t="shared" si="20"/>
        <v>0.5</v>
      </c>
      <c r="Y133" t="s">
        <v>151</v>
      </c>
      <c r="Z133">
        <v>164</v>
      </c>
      <c r="AA133" s="5">
        <v>53.3</v>
      </c>
      <c r="AB133" s="5">
        <v>106.6</v>
      </c>
      <c r="AC133" s="5">
        <v>0.1</v>
      </c>
      <c r="AD133" s="5">
        <v>0.1</v>
      </c>
      <c r="AE133" s="5">
        <v>50</v>
      </c>
      <c r="AF133" s="11">
        <v>0.5</v>
      </c>
      <c r="AG133" s="12">
        <f t="shared" si="21"/>
        <v>0</v>
      </c>
      <c r="AH133" s="12">
        <f t="shared" si="22"/>
        <v>0</v>
      </c>
      <c r="AI133" s="12">
        <f t="shared" si="22"/>
        <v>0</v>
      </c>
      <c r="AJ133" s="12">
        <f t="shared" si="22"/>
        <v>0</v>
      </c>
      <c r="AK133" s="12">
        <f t="shared" si="17"/>
        <v>0</v>
      </c>
      <c r="AL133" s="12">
        <f t="shared" si="23"/>
        <v>0</v>
      </c>
      <c r="AM133" s="12">
        <f t="shared" si="23"/>
        <v>0</v>
      </c>
    </row>
    <row r="134" spans="1:39" x14ac:dyDescent="0.25">
      <c r="A134" s="5">
        <v>291</v>
      </c>
      <c r="B134" s="6">
        <v>12.8</v>
      </c>
      <c r="C134" s="6">
        <v>11.6</v>
      </c>
      <c r="D134" s="6">
        <v>12.6</v>
      </c>
      <c r="E134" s="6">
        <v>11.4</v>
      </c>
      <c r="F134" s="6">
        <v>3.46</v>
      </c>
      <c r="G134" s="6">
        <v>2.4</v>
      </c>
      <c r="H134" s="6">
        <v>3.46</v>
      </c>
      <c r="I134" s="6">
        <v>2.4</v>
      </c>
      <c r="J134" s="6">
        <v>3.46</v>
      </c>
      <c r="K134" s="6">
        <v>2.4</v>
      </c>
      <c r="L134" s="7">
        <v>164</v>
      </c>
      <c r="M134" s="7">
        <v>30</v>
      </c>
      <c r="N134" s="6">
        <v>53.3</v>
      </c>
      <c r="O134" s="6">
        <v>106.6</v>
      </c>
      <c r="P134" s="6">
        <v>0.1</v>
      </c>
      <c r="Q134" s="6">
        <v>0.1</v>
      </c>
      <c r="R134" s="8">
        <f t="shared" si="18"/>
        <v>53.3</v>
      </c>
      <c r="S134" s="9">
        <f t="shared" si="19"/>
        <v>0</v>
      </c>
      <c r="T134" s="7">
        <v>18</v>
      </c>
      <c r="U134" s="7">
        <v>2</v>
      </c>
      <c r="V134" s="10">
        <v>50</v>
      </c>
      <c r="W134" s="11">
        <f t="shared" si="20"/>
        <v>0.9</v>
      </c>
      <c r="Y134" t="s">
        <v>152</v>
      </c>
      <c r="Z134">
        <v>164</v>
      </c>
      <c r="AA134" s="5">
        <v>53.3</v>
      </c>
      <c r="AB134" s="5">
        <v>106.6</v>
      </c>
      <c r="AC134" s="5">
        <v>0.1</v>
      </c>
      <c r="AD134" s="5">
        <v>0.1</v>
      </c>
      <c r="AE134" s="5">
        <v>50</v>
      </c>
      <c r="AF134" s="11">
        <v>0.9</v>
      </c>
      <c r="AG134" s="12">
        <f t="shared" si="21"/>
        <v>0</v>
      </c>
      <c r="AH134" s="12">
        <f t="shared" si="22"/>
        <v>0</v>
      </c>
      <c r="AI134" s="12">
        <f t="shared" si="22"/>
        <v>0</v>
      </c>
      <c r="AJ134" s="12">
        <f t="shared" si="22"/>
        <v>0</v>
      </c>
      <c r="AK134" s="12">
        <f t="shared" si="17"/>
        <v>0</v>
      </c>
      <c r="AL134" s="12">
        <f t="shared" si="23"/>
        <v>0</v>
      </c>
      <c r="AM134" s="12">
        <f t="shared" si="23"/>
        <v>0</v>
      </c>
    </row>
    <row r="135" spans="1:39" x14ac:dyDescent="0.25">
      <c r="A135" s="5">
        <v>292</v>
      </c>
      <c r="B135" s="6">
        <v>12.8</v>
      </c>
      <c r="C135" s="6">
        <v>11.6</v>
      </c>
      <c r="D135" s="6">
        <v>12.6</v>
      </c>
      <c r="E135" s="6">
        <v>11.4</v>
      </c>
      <c r="F135" s="6">
        <v>3.46</v>
      </c>
      <c r="G135" s="6">
        <v>2.4</v>
      </c>
      <c r="H135" s="6">
        <v>3.46</v>
      </c>
      <c r="I135" s="6">
        <v>2.4</v>
      </c>
      <c r="J135" s="6">
        <v>3.46</v>
      </c>
      <c r="K135" s="6">
        <v>2.4</v>
      </c>
      <c r="L135" s="7">
        <v>164</v>
      </c>
      <c r="M135" s="7">
        <v>30</v>
      </c>
      <c r="N135" s="6">
        <v>53.3</v>
      </c>
      <c r="O135" s="6">
        <v>106.6</v>
      </c>
      <c r="P135" s="6">
        <v>0.1</v>
      </c>
      <c r="Q135" s="6">
        <v>0.1</v>
      </c>
      <c r="R135" s="8">
        <f t="shared" si="18"/>
        <v>53.3</v>
      </c>
      <c r="S135" s="9">
        <f t="shared" si="19"/>
        <v>0</v>
      </c>
      <c r="T135" s="6">
        <v>0.5</v>
      </c>
      <c r="U135" s="6">
        <v>4.5</v>
      </c>
      <c r="V135" s="10">
        <v>200</v>
      </c>
      <c r="W135" s="11">
        <f t="shared" si="20"/>
        <v>0.1</v>
      </c>
      <c r="Y135" t="s">
        <v>153</v>
      </c>
      <c r="Z135">
        <v>164</v>
      </c>
      <c r="AA135" s="5">
        <v>53.3</v>
      </c>
      <c r="AB135" s="5">
        <v>106.6</v>
      </c>
      <c r="AC135" s="5">
        <v>0.1</v>
      </c>
      <c r="AD135" s="5">
        <v>0.1</v>
      </c>
      <c r="AE135" s="5">
        <v>200</v>
      </c>
      <c r="AF135" s="11">
        <v>0.1</v>
      </c>
      <c r="AG135" s="12">
        <f t="shared" si="21"/>
        <v>0</v>
      </c>
      <c r="AH135" s="12">
        <f t="shared" si="22"/>
        <v>0</v>
      </c>
      <c r="AI135" s="12">
        <f t="shared" si="22"/>
        <v>0</v>
      </c>
      <c r="AJ135" s="12">
        <f t="shared" si="22"/>
        <v>0</v>
      </c>
      <c r="AK135" s="12">
        <f t="shared" si="17"/>
        <v>0</v>
      </c>
      <c r="AL135" s="12">
        <f t="shared" si="23"/>
        <v>0</v>
      </c>
      <c r="AM135" s="12">
        <f t="shared" si="23"/>
        <v>0</v>
      </c>
    </row>
    <row r="136" spans="1:39" x14ac:dyDescent="0.25">
      <c r="A136" s="5">
        <v>293</v>
      </c>
      <c r="B136" s="6">
        <v>12.8</v>
      </c>
      <c r="C136" s="6">
        <v>11.6</v>
      </c>
      <c r="D136" s="6">
        <v>12.6</v>
      </c>
      <c r="E136" s="6">
        <v>11.4</v>
      </c>
      <c r="F136" s="6">
        <v>3.46</v>
      </c>
      <c r="G136" s="6">
        <v>2.4</v>
      </c>
      <c r="H136" s="6">
        <v>3.46</v>
      </c>
      <c r="I136" s="6">
        <v>2.4</v>
      </c>
      <c r="J136" s="6">
        <v>3.46</v>
      </c>
      <c r="K136" s="6">
        <v>2.4</v>
      </c>
      <c r="L136" s="7">
        <v>164</v>
      </c>
      <c r="M136" s="7">
        <v>30</v>
      </c>
      <c r="N136" s="6">
        <v>53.3</v>
      </c>
      <c r="O136" s="6">
        <v>106.6</v>
      </c>
      <c r="P136" s="6">
        <v>0.1</v>
      </c>
      <c r="Q136" s="6">
        <v>0.1</v>
      </c>
      <c r="R136" s="8">
        <f t="shared" si="18"/>
        <v>53.3</v>
      </c>
      <c r="S136" s="9">
        <f t="shared" si="19"/>
        <v>0</v>
      </c>
      <c r="T136" s="6">
        <v>2.5</v>
      </c>
      <c r="U136" s="6">
        <v>2.5</v>
      </c>
      <c r="V136" s="10">
        <v>200</v>
      </c>
      <c r="W136" s="11">
        <f t="shared" si="20"/>
        <v>0.5</v>
      </c>
      <c r="Y136" t="s">
        <v>154</v>
      </c>
      <c r="Z136">
        <v>164</v>
      </c>
      <c r="AA136" s="5">
        <v>53.3</v>
      </c>
      <c r="AB136" s="5">
        <v>106.6</v>
      </c>
      <c r="AC136" s="5">
        <v>0.1</v>
      </c>
      <c r="AD136" s="5">
        <v>0.1</v>
      </c>
      <c r="AE136" s="5">
        <v>200</v>
      </c>
      <c r="AF136" s="11">
        <v>0.5</v>
      </c>
      <c r="AG136" s="12">
        <f t="shared" si="21"/>
        <v>0</v>
      </c>
      <c r="AH136" s="12">
        <f t="shared" si="22"/>
        <v>0</v>
      </c>
      <c r="AI136" s="12">
        <f t="shared" si="22"/>
        <v>0</v>
      </c>
      <c r="AJ136" s="12">
        <f t="shared" si="22"/>
        <v>0</v>
      </c>
      <c r="AK136" s="12">
        <f t="shared" si="17"/>
        <v>0</v>
      </c>
      <c r="AL136" s="12">
        <f t="shared" si="23"/>
        <v>0</v>
      </c>
      <c r="AM136" s="12">
        <f t="shared" si="23"/>
        <v>0</v>
      </c>
    </row>
    <row r="137" spans="1:39" x14ac:dyDescent="0.25">
      <c r="A137" s="5">
        <v>294</v>
      </c>
      <c r="B137" s="6">
        <v>12.8</v>
      </c>
      <c r="C137" s="6">
        <v>11.6</v>
      </c>
      <c r="D137" s="6">
        <v>12.6</v>
      </c>
      <c r="E137" s="6">
        <v>11.4</v>
      </c>
      <c r="F137" s="6">
        <v>3.46</v>
      </c>
      <c r="G137" s="6">
        <v>2.4</v>
      </c>
      <c r="H137" s="6">
        <v>3.46</v>
      </c>
      <c r="I137" s="6">
        <v>2.4</v>
      </c>
      <c r="J137" s="6">
        <v>3.46</v>
      </c>
      <c r="K137" s="6">
        <v>2.4</v>
      </c>
      <c r="L137" s="7">
        <v>164</v>
      </c>
      <c r="M137" s="7">
        <v>30</v>
      </c>
      <c r="N137" s="6">
        <v>53.3</v>
      </c>
      <c r="O137" s="6">
        <v>106.6</v>
      </c>
      <c r="P137" s="6">
        <v>0.1</v>
      </c>
      <c r="Q137" s="6">
        <v>0.1</v>
      </c>
      <c r="R137" s="8">
        <f t="shared" si="18"/>
        <v>53.3</v>
      </c>
      <c r="S137" s="9">
        <f t="shared" si="19"/>
        <v>0</v>
      </c>
      <c r="T137" s="6">
        <v>4.5</v>
      </c>
      <c r="U137" s="6">
        <v>0.5</v>
      </c>
      <c r="V137" s="10">
        <v>200</v>
      </c>
      <c r="W137" s="11">
        <f t="shared" si="20"/>
        <v>0.9</v>
      </c>
      <c r="Y137" t="s">
        <v>155</v>
      </c>
      <c r="Z137">
        <v>164</v>
      </c>
      <c r="AA137" s="5">
        <v>53.3</v>
      </c>
      <c r="AB137" s="5">
        <v>106.6</v>
      </c>
      <c r="AC137" s="5">
        <v>0.1</v>
      </c>
      <c r="AD137" s="5">
        <v>0.1</v>
      </c>
      <c r="AE137" s="5">
        <v>200</v>
      </c>
      <c r="AF137" s="11">
        <v>0.9</v>
      </c>
      <c r="AG137" s="12">
        <f t="shared" si="21"/>
        <v>0</v>
      </c>
      <c r="AH137" s="12">
        <f t="shared" si="22"/>
        <v>0</v>
      </c>
      <c r="AI137" s="12">
        <f t="shared" si="22"/>
        <v>0</v>
      </c>
      <c r="AJ137" s="12">
        <f t="shared" si="22"/>
        <v>0</v>
      </c>
      <c r="AK137" s="12">
        <f t="shared" si="17"/>
        <v>0</v>
      </c>
      <c r="AL137" s="12">
        <f t="shared" si="23"/>
        <v>0</v>
      </c>
      <c r="AM137" s="12">
        <f t="shared" si="23"/>
        <v>0</v>
      </c>
    </row>
    <row r="138" spans="1:39" x14ac:dyDescent="0.25">
      <c r="A138" s="5">
        <v>295</v>
      </c>
      <c r="B138" s="6">
        <v>12.8</v>
      </c>
      <c r="C138" s="6">
        <v>11.6</v>
      </c>
      <c r="D138" s="6">
        <v>12.6</v>
      </c>
      <c r="E138" s="6">
        <v>11.4</v>
      </c>
      <c r="F138" s="6">
        <v>3.46</v>
      </c>
      <c r="G138" s="6">
        <v>2.4</v>
      </c>
      <c r="H138" s="6">
        <v>3.46</v>
      </c>
      <c r="I138" s="6">
        <v>2.4</v>
      </c>
      <c r="J138" s="6">
        <v>3.46</v>
      </c>
      <c r="K138" s="6">
        <v>2.4</v>
      </c>
      <c r="L138" s="7">
        <v>164</v>
      </c>
      <c r="M138" s="7">
        <v>30</v>
      </c>
      <c r="N138" s="6">
        <v>53.3</v>
      </c>
      <c r="O138" s="6">
        <v>106.6</v>
      </c>
      <c r="P138" s="6">
        <v>0.1</v>
      </c>
      <c r="Q138" s="6">
        <v>0.1</v>
      </c>
      <c r="R138" s="8">
        <f t="shared" si="18"/>
        <v>53.3</v>
      </c>
      <c r="S138" s="9">
        <f t="shared" si="19"/>
        <v>0</v>
      </c>
      <c r="T138" s="6">
        <v>0.1</v>
      </c>
      <c r="U138" s="6">
        <v>0.9</v>
      </c>
      <c r="V138" s="10">
        <v>1000</v>
      </c>
      <c r="W138" s="11">
        <f t="shared" si="20"/>
        <v>0.1</v>
      </c>
      <c r="Y138" t="s">
        <v>156</v>
      </c>
      <c r="Z138">
        <v>164</v>
      </c>
      <c r="AA138" s="5">
        <v>53.3</v>
      </c>
      <c r="AB138" s="5">
        <v>106.6</v>
      </c>
      <c r="AC138" s="5">
        <v>0.1</v>
      </c>
      <c r="AD138" s="5">
        <v>0.1</v>
      </c>
      <c r="AE138">
        <v>1000</v>
      </c>
      <c r="AF138" s="11">
        <v>0.1</v>
      </c>
      <c r="AG138" s="12">
        <f t="shared" si="21"/>
        <v>0</v>
      </c>
      <c r="AH138" s="12">
        <f t="shared" si="22"/>
        <v>0</v>
      </c>
      <c r="AI138" s="12">
        <f t="shared" si="22"/>
        <v>0</v>
      </c>
      <c r="AJ138" s="12">
        <f t="shared" si="22"/>
        <v>0</v>
      </c>
      <c r="AK138" s="12">
        <f t="shared" si="17"/>
        <v>0</v>
      </c>
      <c r="AL138" s="12">
        <f t="shared" si="23"/>
        <v>0</v>
      </c>
      <c r="AM138" s="12">
        <f t="shared" si="23"/>
        <v>0</v>
      </c>
    </row>
    <row r="139" spans="1:39" x14ac:dyDescent="0.25">
      <c r="A139" s="5">
        <v>296</v>
      </c>
      <c r="B139" s="6">
        <v>12.8</v>
      </c>
      <c r="C139" s="6">
        <v>11.6</v>
      </c>
      <c r="D139" s="6">
        <v>12.6</v>
      </c>
      <c r="E139" s="6">
        <v>11.4</v>
      </c>
      <c r="F139" s="6">
        <v>3.46</v>
      </c>
      <c r="G139" s="6">
        <v>2.4</v>
      </c>
      <c r="H139" s="6">
        <v>3.46</v>
      </c>
      <c r="I139" s="6">
        <v>2.4</v>
      </c>
      <c r="J139" s="6">
        <v>3.46</v>
      </c>
      <c r="K139" s="6">
        <v>2.4</v>
      </c>
      <c r="L139" s="7">
        <v>164</v>
      </c>
      <c r="M139" s="7">
        <v>30</v>
      </c>
      <c r="N139" s="6">
        <v>53.3</v>
      </c>
      <c r="O139" s="6">
        <v>106.6</v>
      </c>
      <c r="P139" s="6">
        <v>0.1</v>
      </c>
      <c r="Q139" s="6">
        <v>0.1</v>
      </c>
      <c r="R139" s="8">
        <f t="shared" si="18"/>
        <v>53.3</v>
      </c>
      <c r="S139" s="9">
        <f t="shared" si="19"/>
        <v>0</v>
      </c>
      <c r="T139" s="6">
        <v>0.5</v>
      </c>
      <c r="U139" s="6">
        <v>0.5</v>
      </c>
      <c r="V139" s="10">
        <v>1000</v>
      </c>
      <c r="W139" s="11">
        <f t="shared" si="20"/>
        <v>0.5</v>
      </c>
      <c r="Y139" t="s">
        <v>157</v>
      </c>
      <c r="Z139">
        <v>164</v>
      </c>
      <c r="AA139" s="5">
        <v>53.3</v>
      </c>
      <c r="AB139" s="5">
        <v>106.6</v>
      </c>
      <c r="AC139" s="5">
        <v>0.1</v>
      </c>
      <c r="AD139" s="5">
        <v>0.1</v>
      </c>
      <c r="AE139">
        <v>1000</v>
      </c>
      <c r="AF139" s="11">
        <v>0.5</v>
      </c>
      <c r="AG139" s="12">
        <f t="shared" si="21"/>
        <v>0</v>
      </c>
      <c r="AH139" s="12">
        <f t="shared" si="22"/>
        <v>0</v>
      </c>
      <c r="AI139" s="12">
        <f t="shared" si="22"/>
        <v>0</v>
      </c>
      <c r="AJ139" s="12">
        <f t="shared" si="22"/>
        <v>0</v>
      </c>
      <c r="AK139" s="12">
        <f t="shared" si="22"/>
        <v>0</v>
      </c>
      <c r="AL139" s="12">
        <f t="shared" si="23"/>
        <v>0</v>
      </c>
      <c r="AM139" s="12">
        <f t="shared" si="23"/>
        <v>0</v>
      </c>
    </row>
    <row r="140" spans="1:39" x14ac:dyDescent="0.25">
      <c r="A140" s="5">
        <v>297</v>
      </c>
      <c r="B140" s="6">
        <v>12.8</v>
      </c>
      <c r="C140" s="6">
        <v>11.6</v>
      </c>
      <c r="D140" s="6">
        <v>12.6</v>
      </c>
      <c r="E140" s="6">
        <v>11.4</v>
      </c>
      <c r="F140" s="6">
        <v>3.46</v>
      </c>
      <c r="G140" s="6">
        <v>2.4</v>
      </c>
      <c r="H140" s="6">
        <v>3.46</v>
      </c>
      <c r="I140" s="6">
        <v>2.4</v>
      </c>
      <c r="J140" s="6">
        <v>3.46</v>
      </c>
      <c r="K140" s="6">
        <v>2.4</v>
      </c>
      <c r="L140" s="7">
        <v>164</v>
      </c>
      <c r="M140" s="7">
        <v>30</v>
      </c>
      <c r="N140" s="6">
        <v>53.3</v>
      </c>
      <c r="O140" s="6">
        <v>106.6</v>
      </c>
      <c r="P140" s="6">
        <v>0.1</v>
      </c>
      <c r="Q140" s="6">
        <v>0.1</v>
      </c>
      <c r="R140" s="8">
        <f t="shared" si="18"/>
        <v>53.3</v>
      </c>
      <c r="S140" s="9">
        <f t="shared" si="19"/>
        <v>0</v>
      </c>
      <c r="T140" s="6">
        <v>0.9</v>
      </c>
      <c r="U140" s="6">
        <v>0.1</v>
      </c>
      <c r="V140" s="10">
        <v>1000</v>
      </c>
      <c r="W140" s="11">
        <f t="shared" si="20"/>
        <v>0.9</v>
      </c>
      <c r="Y140" t="s">
        <v>158</v>
      </c>
      <c r="Z140">
        <v>164</v>
      </c>
      <c r="AA140" s="5">
        <v>53.3</v>
      </c>
      <c r="AB140" s="5">
        <v>106.6</v>
      </c>
      <c r="AC140" s="5">
        <v>0.1</v>
      </c>
      <c r="AD140" s="5">
        <v>0.1</v>
      </c>
      <c r="AE140">
        <v>1000</v>
      </c>
      <c r="AF140" s="11">
        <v>0.9</v>
      </c>
      <c r="AG140" s="12">
        <f t="shared" si="21"/>
        <v>0</v>
      </c>
      <c r="AH140" s="12">
        <f t="shared" si="22"/>
        <v>0</v>
      </c>
      <c r="AI140" s="12">
        <f t="shared" si="22"/>
        <v>0</v>
      </c>
      <c r="AJ140" s="12">
        <f t="shared" si="22"/>
        <v>0</v>
      </c>
      <c r="AK140" s="12">
        <f t="shared" si="22"/>
        <v>0</v>
      </c>
      <c r="AL140" s="12">
        <f t="shared" si="23"/>
        <v>0</v>
      </c>
      <c r="AM140" s="12">
        <f t="shared" si="23"/>
        <v>0</v>
      </c>
    </row>
    <row r="141" spans="1:39" x14ac:dyDescent="0.25">
      <c r="A141" s="5">
        <v>298</v>
      </c>
      <c r="B141" s="6">
        <v>12.8</v>
      </c>
      <c r="C141" s="6">
        <v>11.6</v>
      </c>
      <c r="D141" s="6">
        <v>12.6</v>
      </c>
      <c r="E141" s="6">
        <v>11.4</v>
      </c>
      <c r="F141" s="6">
        <v>3.46</v>
      </c>
      <c r="G141" s="6">
        <v>2.4</v>
      </c>
      <c r="H141" s="6">
        <v>3.46</v>
      </c>
      <c r="I141" s="6">
        <v>2.4</v>
      </c>
      <c r="J141" s="6">
        <v>3.46</v>
      </c>
      <c r="K141" s="6">
        <v>2.4</v>
      </c>
      <c r="L141" s="7">
        <v>164</v>
      </c>
      <c r="M141" s="7">
        <v>30</v>
      </c>
      <c r="N141" s="6">
        <v>53.3</v>
      </c>
      <c r="O141" s="6">
        <v>106.6</v>
      </c>
      <c r="P141" s="6">
        <v>0.1</v>
      </c>
      <c r="Q141" s="6">
        <v>0.1</v>
      </c>
      <c r="R141" s="8">
        <f t="shared" ref="R141:R206" si="37">SUM(O141-N141)</f>
        <v>53.3</v>
      </c>
      <c r="S141" s="9">
        <f t="shared" ref="S141:S206" si="38">SUM(Q141-P141)</f>
        <v>0</v>
      </c>
      <c r="T141" s="6">
        <v>0.02</v>
      </c>
      <c r="U141" s="6">
        <v>0.18</v>
      </c>
      <c r="V141" s="10">
        <v>5000</v>
      </c>
      <c r="W141" s="11">
        <f t="shared" ref="W141:W206" si="39">SUM(T141/(T141+U141))</f>
        <v>0.1</v>
      </c>
      <c r="Y141" t="s">
        <v>159</v>
      </c>
      <c r="Z141">
        <v>164</v>
      </c>
      <c r="AA141" s="5">
        <v>53.3</v>
      </c>
      <c r="AB141" s="5">
        <v>106.6</v>
      </c>
      <c r="AC141" s="5">
        <v>0.1</v>
      </c>
      <c r="AD141" s="5">
        <v>0.1</v>
      </c>
      <c r="AE141">
        <v>5000</v>
      </c>
      <c r="AF141" s="11">
        <v>0.1</v>
      </c>
      <c r="AG141" s="12">
        <f t="shared" ref="AG141:AG167" si="40">L141-Z141</f>
        <v>0</v>
      </c>
      <c r="AH141" s="12">
        <f t="shared" ref="AH141:AK167" si="41">N141-AA141</f>
        <v>0</v>
      </c>
      <c r="AI141" s="12">
        <f t="shared" si="41"/>
        <v>0</v>
      </c>
      <c r="AJ141" s="12">
        <f t="shared" si="41"/>
        <v>0</v>
      </c>
      <c r="AK141" s="12">
        <f t="shared" si="41"/>
        <v>0</v>
      </c>
      <c r="AL141" s="12">
        <f t="shared" ref="AL141:AM167" si="42">V141-AE141</f>
        <v>0</v>
      </c>
      <c r="AM141" s="12">
        <f t="shared" si="42"/>
        <v>0</v>
      </c>
    </row>
    <row r="142" spans="1:39" x14ac:dyDescent="0.25">
      <c r="A142" s="5">
        <v>299</v>
      </c>
      <c r="B142" s="6">
        <v>12.8</v>
      </c>
      <c r="C142" s="6">
        <v>11.6</v>
      </c>
      <c r="D142" s="6">
        <v>12.6</v>
      </c>
      <c r="E142" s="6">
        <v>11.4</v>
      </c>
      <c r="F142" s="6">
        <v>3.46</v>
      </c>
      <c r="G142" s="6">
        <v>2.4</v>
      </c>
      <c r="H142" s="6">
        <v>3.46</v>
      </c>
      <c r="I142" s="6">
        <v>2.4</v>
      </c>
      <c r="J142" s="6">
        <v>3.46</v>
      </c>
      <c r="K142" s="6">
        <v>2.4</v>
      </c>
      <c r="L142" s="7">
        <v>164</v>
      </c>
      <c r="M142" s="7">
        <v>30</v>
      </c>
      <c r="N142" s="6">
        <v>53.3</v>
      </c>
      <c r="O142" s="6">
        <v>106.6</v>
      </c>
      <c r="P142" s="6">
        <v>0.1</v>
      </c>
      <c r="Q142" s="6">
        <v>0.1</v>
      </c>
      <c r="R142" s="8">
        <f t="shared" si="37"/>
        <v>53.3</v>
      </c>
      <c r="S142" s="9">
        <f t="shared" si="38"/>
        <v>0</v>
      </c>
      <c r="T142" s="6">
        <v>0.1</v>
      </c>
      <c r="U142" s="6">
        <v>0.1</v>
      </c>
      <c r="V142" s="10">
        <v>5000</v>
      </c>
      <c r="W142" s="11">
        <f t="shared" si="39"/>
        <v>0.5</v>
      </c>
      <c r="Y142" t="s">
        <v>160</v>
      </c>
      <c r="Z142">
        <v>164</v>
      </c>
      <c r="AA142" s="5">
        <v>53.3</v>
      </c>
      <c r="AB142" s="5">
        <v>106.6</v>
      </c>
      <c r="AC142" s="5">
        <v>0.1</v>
      </c>
      <c r="AD142" s="5">
        <v>0.1</v>
      </c>
      <c r="AE142">
        <v>5000</v>
      </c>
      <c r="AF142" s="11">
        <v>0.5</v>
      </c>
      <c r="AG142" s="12">
        <f t="shared" si="40"/>
        <v>0</v>
      </c>
      <c r="AH142" s="12">
        <f t="shared" si="41"/>
        <v>0</v>
      </c>
      <c r="AI142" s="12">
        <f t="shared" si="41"/>
        <v>0</v>
      </c>
      <c r="AJ142" s="12">
        <f t="shared" si="41"/>
        <v>0</v>
      </c>
      <c r="AK142" s="12">
        <f t="shared" si="41"/>
        <v>0</v>
      </c>
      <c r="AL142" s="12">
        <f t="shared" si="42"/>
        <v>0</v>
      </c>
      <c r="AM142" s="12">
        <f t="shared" si="42"/>
        <v>0</v>
      </c>
    </row>
    <row r="143" spans="1:39" x14ac:dyDescent="0.25">
      <c r="A143" s="5">
        <v>300</v>
      </c>
      <c r="B143" s="6">
        <v>12.8</v>
      </c>
      <c r="C143" s="6">
        <v>11.6</v>
      </c>
      <c r="D143" s="6">
        <v>12.6</v>
      </c>
      <c r="E143" s="6">
        <v>11.4</v>
      </c>
      <c r="F143" s="6">
        <v>3.46</v>
      </c>
      <c r="G143" s="6">
        <v>2.4</v>
      </c>
      <c r="H143" s="6">
        <v>3.46</v>
      </c>
      <c r="I143" s="6">
        <v>2.4</v>
      </c>
      <c r="J143" s="6">
        <v>3.46</v>
      </c>
      <c r="K143" s="6">
        <v>2.4</v>
      </c>
      <c r="L143" s="7">
        <v>164</v>
      </c>
      <c r="M143" s="7">
        <v>30</v>
      </c>
      <c r="N143" s="6">
        <v>53.3</v>
      </c>
      <c r="O143" s="6">
        <v>106.6</v>
      </c>
      <c r="P143" s="6">
        <v>0.1</v>
      </c>
      <c r="Q143" s="6">
        <v>0.1</v>
      </c>
      <c r="R143" s="8">
        <f t="shared" si="37"/>
        <v>53.3</v>
      </c>
      <c r="S143" s="9">
        <f t="shared" si="38"/>
        <v>0</v>
      </c>
      <c r="T143" s="6">
        <v>0.18</v>
      </c>
      <c r="U143" s="6">
        <v>0.02</v>
      </c>
      <c r="V143" s="10">
        <v>5000</v>
      </c>
      <c r="W143" s="11">
        <f t="shared" si="39"/>
        <v>0.9</v>
      </c>
      <c r="Y143" t="s">
        <v>161</v>
      </c>
      <c r="Z143">
        <v>164</v>
      </c>
      <c r="AA143" s="5">
        <v>53.3</v>
      </c>
      <c r="AB143" s="5">
        <v>106.6</v>
      </c>
      <c r="AC143" s="5">
        <v>0.1</v>
      </c>
      <c r="AD143" s="5">
        <v>0.1</v>
      </c>
      <c r="AE143">
        <v>5000</v>
      </c>
      <c r="AF143" s="11">
        <v>0.9</v>
      </c>
      <c r="AG143" s="12">
        <f t="shared" si="40"/>
        <v>0</v>
      </c>
      <c r="AH143" s="12">
        <f t="shared" si="41"/>
        <v>0</v>
      </c>
      <c r="AI143" s="12">
        <f t="shared" si="41"/>
        <v>0</v>
      </c>
      <c r="AJ143" s="12">
        <f t="shared" si="41"/>
        <v>0</v>
      </c>
      <c r="AK143" s="12">
        <f t="shared" si="41"/>
        <v>0</v>
      </c>
      <c r="AL143" s="12">
        <f t="shared" si="42"/>
        <v>0</v>
      </c>
      <c r="AM143" s="12">
        <f t="shared" si="42"/>
        <v>0</v>
      </c>
    </row>
    <row r="144" spans="1:39" x14ac:dyDescent="0.25">
      <c r="A144" s="5">
        <v>303</v>
      </c>
      <c r="B144" s="6">
        <v>12.8</v>
      </c>
      <c r="C144" s="6">
        <v>11.6</v>
      </c>
      <c r="D144" s="6">
        <v>12.6</v>
      </c>
      <c r="E144" s="6">
        <v>11.4</v>
      </c>
      <c r="F144" s="6">
        <v>3.46</v>
      </c>
      <c r="G144" s="6">
        <v>2.4</v>
      </c>
      <c r="H144" s="6">
        <v>3.46</v>
      </c>
      <c r="I144" s="6">
        <v>2.4</v>
      </c>
      <c r="J144" s="6">
        <v>3.46</v>
      </c>
      <c r="K144" s="6">
        <v>2.4</v>
      </c>
      <c r="L144" s="7">
        <v>180</v>
      </c>
      <c r="M144" s="7">
        <v>30</v>
      </c>
      <c r="N144" s="6">
        <v>53.3</v>
      </c>
      <c r="O144" s="6">
        <v>106.6</v>
      </c>
      <c r="P144" s="6">
        <v>0.1</v>
      </c>
      <c r="Q144" s="6">
        <v>0.1</v>
      </c>
      <c r="R144" s="8">
        <f t="shared" si="37"/>
        <v>53.3</v>
      </c>
      <c r="S144" s="9">
        <f t="shared" si="38"/>
        <v>0</v>
      </c>
      <c r="T144" s="7">
        <v>2</v>
      </c>
      <c r="U144" s="7">
        <v>18</v>
      </c>
      <c r="V144" s="10">
        <v>50</v>
      </c>
      <c r="W144" s="11">
        <f t="shared" si="39"/>
        <v>0.1</v>
      </c>
      <c r="Y144" t="s">
        <v>162</v>
      </c>
      <c r="Z144">
        <v>180</v>
      </c>
      <c r="AA144" s="5">
        <v>53.3</v>
      </c>
      <c r="AB144" s="5">
        <v>106.6</v>
      </c>
      <c r="AC144" s="5">
        <v>0.1</v>
      </c>
      <c r="AD144" s="5">
        <v>0.1</v>
      </c>
      <c r="AE144" s="5">
        <v>50</v>
      </c>
      <c r="AF144" s="11">
        <v>0.1</v>
      </c>
      <c r="AG144" s="12">
        <f t="shared" si="40"/>
        <v>0</v>
      </c>
      <c r="AH144" s="12">
        <f t="shared" si="41"/>
        <v>0</v>
      </c>
      <c r="AI144" s="12">
        <f t="shared" si="41"/>
        <v>0</v>
      </c>
      <c r="AJ144" s="12">
        <f t="shared" si="41"/>
        <v>0</v>
      </c>
      <c r="AK144" s="12">
        <f t="shared" si="41"/>
        <v>0</v>
      </c>
      <c r="AL144" s="12">
        <f t="shared" si="42"/>
        <v>0</v>
      </c>
      <c r="AM144" s="12">
        <f t="shared" si="42"/>
        <v>0</v>
      </c>
    </row>
    <row r="145" spans="1:39" x14ac:dyDescent="0.25">
      <c r="A145" s="5">
        <v>304</v>
      </c>
      <c r="B145" s="6">
        <v>12.8</v>
      </c>
      <c r="C145" s="6">
        <v>11.6</v>
      </c>
      <c r="D145" s="6">
        <v>12.6</v>
      </c>
      <c r="E145" s="6">
        <v>11.4</v>
      </c>
      <c r="F145" s="6">
        <v>3.46</v>
      </c>
      <c r="G145" s="6">
        <v>2.4</v>
      </c>
      <c r="H145" s="6">
        <v>3.46</v>
      </c>
      <c r="I145" s="6">
        <v>2.4</v>
      </c>
      <c r="J145" s="6">
        <v>3.46</v>
      </c>
      <c r="K145" s="6">
        <v>2.4</v>
      </c>
      <c r="L145" s="7">
        <v>180</v>
      </c>
      <c r="M145" s="7">
        <v>30</v>
      </c>
      <c r="N145" s="6">
        <v>53.3</v>
      </c>
      <c r="O145" s="6">
        <v>106.6</v>
      </c>
      <c r="P145" s="6">
        <v>0.1</v>
      </c>
      <c r="Q145" s="6">
        <v>0.1</v>
      </c>
      <c r="R145" s="8">
        <f t="shared" si="37"/>
        <v>53.3</v>
      </c>
      <c r="S145" s="9">
        <f t="shared" si="38"/>
        <v>0</v>
      </c>
      <c r="T145" s="7">
        <v>10</v>
      </c>
      <c r="U145" s="7">
        <v>10</v>
      </c>
      <c r="V145" s="10">
        <v>50</v>
      </c>
      <c r="W145" s="11">
        <f t="shared" si="39"/>
        <v>0.5</v>
      </c>
      <c r="Y145" t="s">
        <v>163</v>
      </c>
      <c r="Z145">
        <v>180</v>
      </c>
      <c r="AA145" s="5">
        <v>53.3</v>
      </c>
      <c r="AB145" s="5">
        <v>106.6</v>
      </c>
      <c r="AC145" s="5">
        <v>0.1</v>
      </c>
      <c r="AD145" s="5">
        <v>0.1</v>
      </c>
      <c r="AE145" s="5">
        <v>50</v>
      </c>
      <c r="AF145" s="11">
        <v>0.5</v>
      </c>
      <c r="AG145" s="12">
        <f t="shared" si="40"/>
        <v>0</v>
      </c>
      <c r="AH145" s="12">
        <f t="shared" si="41"/>
        <v>0</v>
      </c>
      <c r="AI145" s="12">
        <f t="shared" si="41"/>
        <v>0</v>
      </c>
      <c r="AJ145" s="12">
        <f t="shared" si="41"/>
        <v>0</v>
      </c>
      <c r="AK145" s="12">
        <f t="shared" si="41"/>
        <v>0</v>
      </c>
      <c r="AL145" s="12">
        <f t="shared" si="42"/>
        <v>0</v>
      </c>
      <c r="AM145" s="12">
        <f t="shared" si="42"/>
        <v>0</v>
      </c>
    </row>
    <row r="146" spans="1:39" x14ac:dyDescent="0.25">
      <c r="A146" s="5">
        <v>305</v>
      </c>
      <c r="B146" s="6">
        <v>12.8</v>
      </c>
      <c r="C146" s="6">
        <v>11.6</v>
      </c>
      <c r="D146" s="6">
        <v>12.6</v>
      </c>
      <c r="E146" s="6">
        <v>11.4</v>
      </c>
      <c r="F146" s="6">
        <v>3.46</v>
      </c>
      <c r="G146" s="6">
        <v>2.4</v>
      </c>
      <c r="H146" s="6">
        <v>3.46</v>
      </c>
      <c r="I146" s="6">
        <v>2.4</v>
      </c>
      <c r="J146" s="6">
        <v>3.46</v>
      </c>
      <c r="K146" s="6">
        <v>2.4</v>
      </c>
      <c r="L146" s="7">
        <v>180</v>
      </c>
      <c r="M146" s="7">
        <v>30</v>
      </c>
      <c r="N146" s="6">
        <v>53.3</v>
      </c>
      <c r="O146" s="6">
        <v>106.6</v>
      </c>
      <c r="P146" s="6">
        <v>0.1</v>
      </c>
      <c r="Q146" s="6">
        <v>0.1</v>
      </c>
      <c r="R146" s="8">
        <f t="shared" si="37"/>
        <v>53.3</v>
      </c>
      <c r="S146" s="9">
        <f t="shared" si="38"/>
        <v>0</v>
      </c>
      <c r="T146" s="7">
        <v>18</v>
      </c>
      <c r="U146" s="7">
        <v>2</v>
      </c>
      <c r="V146" s="10">
        <v>50</v>
      </c>
      <c r="W146" s="11">
        <f t="shared" si="39"/>
        <v>0.9</v>
      </c>
      <c r="Y146" t="s">
        <v>164</v>
      </c>
      <c r="Z146">
        <v>180</v>
      </c>
      <c r="AA146" s="5">
        <v>53.3</v>
      </c>
      <c r="AB146" s="5">
        <v>106.6</v>
      </c>
      <c r="AC146" s="5">
        <v>0.1</v>
      </c>
      <c r="AD146" s="5">
        <v>0.1</v>
      </c>
      <c r="AE146" s="5">
        <v>50</v>
      </c>
      <c r="AF146" s="11">
        <v>0.9</v>
      </c>
      <c r="AG146" s="12">
        <f t="shared" si="40"/>
        <v>0</v>
      </c>
      <c r="AH146" s="12">
        <f t="shared" si="41"/>
        <v>0</v>
      </c>
      <c r="AI146" s="12">
        <f t="shared" si="41"/>
        <v>0</v>
      </c>
      <c r="AJ146" s="12">
        <f t="shared" si="41"/>
        <v>0</v>
      </c>
      <c r="AK146" s="12">
        <f t="shared" si="41"/>
        <v>0</v>
      </c>
      <c r="AL146" s="12">
        <f t="shared" si="42"/>
        <v>0</v>
      </c>
      <c r="AM146" s="12">
        <f t="shared" si="42"/>
        <v>0</v>
      </c>
    </row>
    <row r="147" spans="1:39" x14ac:dyDescent="0.25">
      <c r="A147" s="5">
        <v>306</v>
      </c>
      <c r="B147" s="6">
        <v>12.8</v>
      </c>
      <c r="C147" s="6">
        <v>11.6</v>
      </c>
      <c r="D147" s="6">
        <v>12.6</v>
      </c>
      <c r="E147" s="6">
        <v>11.4</v>
      </c>
      <c r="F147" s="6">
        <v>3.46</v>
      </c>
      <c r="G147" s="6">
        <v>2.4</v>
      </c>
      <c r="H147" s="6">
        <v>3.46</v>
      </c>
      <c r="I147" s="6">
        <v>2.4</v>
      </c>
      <c r="J147" s="6">
        <v>3.46</v>
      </c>
      <c r="K147" s="6">
        <v>2.4</v>
      </c>
      <c r="L147" s="7">
        <v>180</v>
      </c>
      <c r="M147" s="7">
        <v>30</v>
      </c>
      <c r="N147" s="6">
        <v>53.3</v>
      </c>
      <c r="O147" s="6">
        <v>106.6</v>
      </c>
      <c r="P147" s="6">
        <v>0.1</v>
      </c>
      <c r="Q147" s="6">
        <v>0.1</v>
      </c>
      <c r="R147" s="8">
        <f t="shared" si="37"/>
        <v>53.3</v>
      </c>
      <c r="S147" s="9">
        <f t="shared" si="38"/>
        <v>0</v>
      </c>
      <c r="T147" s="6">
        <v>0.5</v>
      </c>
      <c r="U147" s="6">
        <v>4.5</v>
      </c>
      <c r="V147" s="10">
        <v>200</v>
      </c>
      <c r="W147" s="11">
        <f t="shared" si="39"/>
        <v>0.1</v>
      </c>
      <c r="Y147" t="s">
        <v>165</v>
      </c>
      <c r="Z147">
        <v>180</v>
      </c>
      <c r="AA147" s="5">
        <v>53.3</v>
      </c>
      <c r="AB147" s="5">
        <v>106.6</v>
      </c>
      <c r="AC147" s="5">
        <v>0.1</v>
      </c>
      <c r="AD147" s="5">
        <v>0.1</v>
      </c>
      <c r="AE147" s="5">
        <v>200</v>
      </c>
      <c r="AF147" s="11">
        <v>0.1</v>
      </c>
      <c r="AG147" s="12">
        <f t="shared" si="40"/>
        <v>0</v>
      </c>
      <c r="AH147" s="12">
        <f t="shared" si="41"/>
        <v>0</v>
      </c>
      <c r="AI147" s="12">
        <f t="shared" si="41"/>
        <v>0</v>
      </c>
      <c r="AJ147" s="12">
        <f t="shared" si="41"/>
        <v>0</v>
      </c>
      <c r="AK147" s="12">
        <f t="shared" si="41"/>
        <v>0</v>
      </c>
      <c r="AL147" s="12">
        <f t="shared" si="42"/>
        <v>0</v>
      </c>
      <c r="AM147" s="12">
        <f t="shared" si="42"/>
        <v>0</v>
      </c>
    </row>
    <row r="148" spans="1:39" x14ac:dyDescent="0.25">
      <c r="A148" s="5">
        <v>307</v>
      </c>
      <c r="B148" s="6">
        <v>12.8</v>
      </c>
      <c r="C148" s="6">
        <v>11.6</v>
      </c>
      <c r="D148" s="6">
        <v>12.6</v>
      </c>
      <c r="E148" s="6">
        <v>11.4</v>
      </c>
      <c r="F148" s="6">
        <v>3.46</v>
      </c>
      <c r="G148" s="6">
        <v>2.4</v>
      </c>
      <c r="H148" s="6">
        <v>3.46</v>
      </c>
      <c r="I148" s="6">
        <v>2.4</v>
      </c>
      <c r="J148" s="6">
        <v>3.46</v>
      </c>
      <c r="K148" s="6">
        <v>2.4</v>
      </c>
      <c r="L148" s="7">
        <v>180</v>
      </c>
      <c r="M148" s="7">
        <v>30</v>
      </c>
      <c r="N148" s="6">
        <v>53.3</v>
      </c>
      <c r="O148" s="6">
        <v>106.6</v>
      </c>
      <c r="P148" s="6">
        <v>0.1</v>
      </c>
      <c r="Q148" s="6">
        <v>0.1</v>
      </c>
      <c r="R148" s="8">
        <f t="shared" si="37"/>
        <v>53.3</v>
      </c>
      <c r="S148" s="9">
        <f t="shared" si="38"/>
        <v>0</v>
      </c>
      <c r="T148" s="6">
        <v>2.5</v>
      </c>
      <c r="U148" s="6">
        <v>2.5</v>
      </c>
      <c r="V148" s="10">
        <v>200</v>
      </c>
      <c r="W148" s="11">
        <f t="shared" si="39"/>
        <v>0.5</v>
      </c>
      <c r="Y148" t="s">
        <v>166</v>
      </c>
      <c r="Z148">
        <v>180</v>
      </c>
      <c r="AA148" s="5">
        <v>53.3</v>
      </c>
      <c r="AB148" s="5">
        <v>106.6</v>
      </c>
      <c r="AC148" s="5">
        <v>0.1</v>
      </c>
      <c r="AD148" s="5">
        <v>0.1</v>
      </c>
      <c r="AE148" s="5">
        <v>200</v>
      </c>
      <c r="AF148" s="11">
        <v>0.5</v>
      </c>
      <c r="AG148" s="12">
        <f t="shared" si="40"/>
        <v>0</v>
      </c>
      <c r="AH148" s="12">
        <f t="shared" si="41"/>
        <v>0</v>
      </c>
      <c r="AI148" s="12">
        <f t="shared" si="41"/>
        <v>0</v>
      </c>
      <c r="AJ148" s="12">
        <f t="shared" si="41"/>
        <v>0</v>
      </c>
      <c r="AK148" s="12">
        <f t="shared" si="41"/>
        <v>0</v>
      </c>
      <c r="AL148" s="12">
        <f t="shared" si="42"/>
        <v>0</v>
      </c>
      <c r="AM148" s="12">
        <f t="shared" si="42"/>
        <v>0</v>
      </c>
    </row>
    <row r="149" spans="1:39" x14ac:dyDescent="0.25">
      <c r="A149" s="5">
        <v>308</v>
      </c>
      <c r="B149" s="6">
        <v>12.8</v>
      </c>
      <c r="C149" s="6">
        <v>11.6</v>
      </c>
      <c r="D149" s="6">
        <v>12.6</v>
      </c>
      <c r="E149" s="6">
        <v>11.4</v>
      </c>
      <c r="F149" s="6">
        <v>3.46</v>
      </c>
      <c r="G149" s="6">
        <v>2.4</v>
      </c>
      <c r="H149" s="6">
        <v>3.46</v>
      </c>
      <c r="I149" s="6">
        <v>2.4</v>
      </c>
      <c r="J149" s="6">
        <v>3.46</v>
      </c>
      <c r="K149" s="6">
        <v>2.4</v>
      </c>
      <c r="L149" s="7">
        <v>180</v>
      </c>
      <c r="M149" s="7">
        <v>30</v>
      </c>
      <c r="N149" s="6">
        <v>53.3</v>
      </c>
      <c r="O149" s="6">
        <v>106.6</v>
      </c>
      <c r="P149" s="6">
        <v>0.1</v>
      </c>
      <c r="Q149" s="6">
        <v>0.1</v>
      </c>
      <c r="R149" s="8">
        <f t="shared" si="37"/>
        <v>53.3</v>
      </c>
      <c r="S149" s="9">
        <f t="shared" si="38"/>
        <v>0</v>
      </c>
      <c r="T149" s="6">
        <v>4.5</v>
      </c>
      <c r="U149" s="6">
        <v>0.5</v>
      </c>
      <c r="V149" s="10">
        <v>200</v>
      </c>
      <c r="W149" s="11">
        <f t="shared" si="39"/>
        <v>0.9</v>
      </c>
      <c r="Y149" t="s">
        <v>167</v>
      </c>
      <c r="Z149">
        <v>180</v>
      </c>
      <c r="AA149" s="5">
        <v>53.3</v>
      </c>
      <c r="AB149" s="5">
        <v>106.6</v>
      </c>
      <c r="AC149" s="5">
        <v>0.1</v>
      </c>
      <c r="AD149" s="5">
        <v>0.1</v>
      </c>
      <c r="AE149" s="5">
        <v>200</v>
      </c>
      <c r="AF149" s="11">
        <v>0.9</v>
      </c>
      <c r="AG149" s="12">
        <f t="shared" si="40"/>
        <v>0</v>
      </c>
      <c r="AH149" s="12">
        <f t="shared" si="41"/>
        <v>0</v>
      </c>
      <c r="AI149" s="12">
        <f t="shared" si="41"/>
        <v>0</v>
      </c>
      <c r="AJ149" s="12">
        <f t="shared" si="41"/>
        <v>0</v>
      </c>
      <c r="AK149" s="12">
        <f t="shared" si="41"/>
        <v>0</v>
      </c>
      <c r="AL149" s="12">
        <f t="shared" si="42"/>
        <v>0</v>
      </c>
      <c r="AM149" s="12">
        <f t="shared" si="42"/>
        <v>0</v>
      </c>
    </row>
    <row r="150" spans="1:39" x14ac:dyDescent="0.25">
      <c r="A150" s="5">
        <v>309</v>
      </c>
      <c r="B150" s="6">
        <v>12.8</v>
      </c>
      <c r="C150" s="6">
        <v>11.6</v>
      </c>
      <c r="D150" s="6">
        <v>12.6</v>
      </c>
      <c r="E150" s="6">
        <v>11.4</v>
      </c>
      <c r="F150" s="6">
        <v>3.46</v>
      </c>
      <c r="G150" s="6">
        <v>2.4</v>
      </c>
      <c r="H150" s="6">
        <v>3.46</v>
      </c>
      <c r="I150" s="6">
        <v>2.4</v>
      </c>
      <c r="J150" s="6">
        <v>3.46</v>
      </c>
      <c r="K150" s="6">
        <v>2.4</v>
      </c>
      <c r="L150" s="7">
        <v>180</v>
      </c>
      <c r="M150" s="7">
        <v>30</v>
      </c>
      <c r="N150" s="6">
        <v>53.3</v>
      </c>
      <c r="O150" s="6">
        <v>106.6</v>
      </c>
      <c r="P150" s="6">
        <v>0.1</v>
      </c>
      <c r="Q150" s="6">
        <v>0.1</v>
      </c>
      <c r="R150" s="8">
        <f t="shared" si="37"/>
        <v>53.3</v>
      </c>
      <c r="S150" s="9">
        <f t="shared" si="38"/>
        <v>0</v>
      </c>
      <c r="T150" s="6">
        <v>0.1</v>
      </c>
      <c r="U150" s="6">
        <v>0.9</v>
      </c>
      <c r="V150" s="10">
        <v>1000</v>
      </c>
      <c r="W150" s="11">
        <f t="shared" si="39"/>
        <v>0.1</v>
      </c>
      <c r="Y150" t="s">
        <v>168</v>
      </c>
      <c r="Z150">
        <v>180</v>
      </c>
      <c r="AA150" s="5">
        <v>53.3</v>
      </c>
      <c r="AB150" s="5">
        <v>106.6</v>
      </c>
      <c r="AC150" s="5">
        <v>0.1</v>
      </c>
      <c r="AD150" s="5">
        <v>0.1</v>
      </c>
      <c r="AE150">
        <v>1000</v>
      </c>
      <c r="AF150" s="11">
        <v>0.1</v>
      </c>
      <c r="AG150" s="12">
        <f t="shared" si="40"/>
        <v>0</v>
      </c>
      <c r="AH150" s="12">
        <f t="shared" si="41"/>
        <v>0</v>
      </c>
      <c r="AI150" s="12">
        <f t="shared" si="41"/>
        <v>0</v>
      </c>
      <c r="AJ150" s="12">
        <f t="shared" si="41"/>
        <v>0</v>
      </c>
      <c r="AK150" s="12">
        <f t="shared" si="41"/>
        <v>0</v>
      </c>
      <c r="AL150" s="12">
        <f t="shared" si="42"/>
        <v>0</v>
      </c>
      <c r="AM150" s="12">
        <f t="shared" si="42"/>
        <v>0</v>
      </c>
    </row>
    <row r="151" spans="1:39" x14ac:dyDescent="0.25">
      <c r="A151" s="5">
        <v>310</v>
      </c>
      <c r="B151" s="6">
        <v>12.8</v>
      </c>
      <c r="C151" s="6">
        <v>11.6</v>
      </c>
      <c r="D151" s="6">
        <v>12.6</v>
      </c>
      <c r="E151" s="6">
        <v>11.4</v>
      </c>
      <c r="F151" s="6">
        <v>3.46</v>
      </c>
      <c r="G151" s="6">
        <v>2.4</v>
      </c>
      <c r="H151" s="6">
        <v>3.46</v>
      </c>
      <c r="I151" s="6">
        <v>2.4</v>
      </c>
      <c r="J151" s="6">
        <v>3.46</v>
      </c>
      <c r="K151" s="6">
        <v>2.4</v>
      </c>
      <c r="L151" s="7">
        <v>180</v>
      </c>
      <c r="M151" s="7">
        <v>30</v>
      </c>
      <c r="N151" s="6">
        <v>53.3</v>
      </c>
      <c r="O151" s="6">
        <v>106.6</v>
      </c>
      <c r="P151" s="6">
        <v>0.1</v>
      </c>
      <c r="Q151" s="6">
        <v>0.1</v>
      </c>
      <c r="R151" s="8">
        <f t="shared" si="37"/>
        <v>53.3</v>
      </c>
      <c r="S151" s="9">
        <f t="shared" si="38"/>
        <v>0</v>
      </c>
      <c r="T151" s="6">
        <v>0.5</v>
      </c>
      <c r="U151" s="6">
        <v>0.5</v>
      </c>
      <c r="V151" s="10">
        <v>1000</v>
      </c>
      <c r="W151" s="11">
        <f t="shared" si="39"/>
        <v>0.5</v>
      </c>
      <c r="Y151" t="s">
        <v>169</v>
      </c>
      <c r="Z151">
        <v>180</v>
      </c>
      <c r="AA151" s="5">
        <v>53.3</v>
      </c>
      <c r="AB151" s="5">
        <v>106.6</v>
      </c>
      <c r="AC151" s="5">
        <v>0.1</v>
      </c>
      <c r="AD151" s="5">
        <v>0.1</v>
      </c>
      <c r="AE151">
        <v>1000</v>
      </c>
      <c r="AF151" s="11">
        <v>0.5</v>
      </c>
      <c r="AG151" s="12">
        <f t="shared" si="40"/>
        <v>0</v>
      </c>
      <c r="AH151" s="12">
        <f t="shared" si="41"/>
        <v>0</v>
      </c>
      <c r="AI151" s="12">
        <f t="shared" si="41"/>
        <v>0</v>
      </c>
      <c r="AJ151" s="12">
        <f t="shared" si="41"/>
        <v>0</v>
      </c>
      <c r="AK151" s="12">
        <f t="shared" si="41"/>
        <v>0</v>
      </c>
      <c r="AL151" s="12">
        <f t="shared" si="42"/>
        <v>0</v>
      </c>
      <c r="AM151" s="12">
        <f t="shared" si="42"/>
        <v>0</v>
      </c>
    </row>
    <row r="152" spans="1:39" x14ac:dyDescent="0.25">
      <c r="A152" s="5">
        <v>311</v>
      </c>
      <c r="B152" s="6">
        <v>12.8</v>
      </c>
      <c r="C152" s="6">
        <v>11.6</v>
      </c>
      <c r="D152" s="6">
        <v>12.6</v>
      </c>
      <c r="E152" s="6">
        <v>11.4</v>
      </c>
      <c r="F152" s="6">
        <v>3.46</v>
      </c>
      <c r="G152" s="6">
        <v>2.4</v>
      </c>
      <c r="H152" s="6">
        <v>3.46</v>
      </c>
      <c r="I152" s="6">
        <v>2.4</v>
      </c>
      <c r="J152" s="6">
        <v>3.46</v>
      </c>
      <c r="K152" s="6">
        <v>2.4</v>
      </c>
      <c r="L152" s="7">
        <v>180</v>
      </c>
      <c r="M152" s="7">
        <v>30</v>
      </c>
      <c r="N152" s="6">
        <v>53.3</v>
      </c>
      <c r="O152" s="6">
        <v>106.6</v>
      </c>
      <c r="P152" s="6">
        <v>0.1</v>
      </c>
      <c r="Q152" s="6">
        <v>0.1</v>
      </c>
      <c r="R152" s="8">
        <f t="shared" si="37"/>
        <v>53.3</v>
      </c>
      <c r="S152" s="9">
        <f t="shared" si="38"/>
        <v>0</v>
      </c>
      <c r="T152" s="6">
        <v>0.9</v>
      </c>
      <c r="U152" s="6">
        <v>0.1</v>
      </c>
      <c r="V152" s="10">
        <v>1000</v>
      </c>
      <c r="W152" s="11">
        <f t="shared" si="39"/>
        <v>0.9</v>
      </c>
      <c r="Y152" t="s">
        <v>170</v>
      </c>
      <c r="Z152">
        <v>180</v>
      </c>
      <c r="AA152" s="5">
        <v>53.3</v>
      </c>
      <c r="AB152" s="5">
        <v>106.6</v>
      </c>
      <c r="AC152" s="5">
        <v>0.1</v>
      </c>
      <c r="AD152" s="5">
        <v>0.1</v>
      </c>
      <c r="AE152">
        <v>1000</v>
      </c>
      <c r="AF152" s="11">
        <v>0.9</v>
      </c>
      <c r="AG152" s="12">
        <f t="shared" si="40"/>
        <v>0</v>
      </c>
      <c r="AH152" s="12">
        <f t="shared" si="41"/>
        <v>0</v>
      </c>
      <c r="AI152" s="12">
        <f t="shared" si="41"/>
        <v>0</v>
      </c>
      <c r="AJ152" s="12">
        <f t="shared" si="41"/>
        <v>0</v>
      </c>
      <c r="AK152" s="12">
        <f t="shared" si="41"/>
        <v>0</v>
      </c>
      <c r="AL152" s="12">
        <f t="shared" si="42"/>
        <v>0</v>
      </c>
      <c r="AM152" s="12">
        <f t="shared" si="42"/>
        <v>0</v>
      </c>
    </row>
    <row r="153" spans="1:39" x14ac:dyDescent="0.25">
      <c r="A153" s="5">
        <v>312</v>
      </c>
      <c r="B153" s="6">
        <v>12.8</v>
      </c>
      <c r="C153" s="6">
        <v>11.6</v>
      </c>
      <c r="D153" s="6">
        <v>12.6</v>
      </c>
      <c r="E153" s="6">
        <v>11.4</v>
      </c>
      <c r="F153" s="6">
        <v>3.46</v>
      </c>
      <c r="G153" s="6">
        <v>2.4</v>
      </c>
      <c r="H153" s="6">
        <v>3.46</v>
      </c>
      <c r="I153" s="6">
        <v>2.4</v>
      </c>
      <c r="J153" s="6">
        <v>3.46</v>
      </c>
      <c r="K153" s="6">
        <v>2.4</v>
      </c>
      <c r="L153" s="7">
        <v>180</v>
      </c>
      <c r="M153" s="7">
        <v>30</v>
      </c>
      <c r="N153" s="6">
        <v>53.3</v>
      </c>
      <c r="O153" s="6">
        <v>106.6</v>
      </c>
      <c r="P153" s="6">
        <v>0.1</v>
      </c>
      <c r="Q153" s="6">
        <v>0.1</v>
      </c>
      <c r="R153" s="8">
        <f t="shared" si="37"/>
        <v>53.3</v>
      </c>
      <c r="S153" s="9">
        <f t="shared" si="38"/>
        <v>0</v>
      </c>
      <c r="T153" s="6">
        <v>0.02</v>
      </c>
      <c r="U153" s="6">
        <v>0.18</v>
      </c>
      <c r="V153" s="10">
        <v>5000</v>
      </c>
      <c r="W153" s="11">
        <f t="shared" si="39"/>
        <v>0.1</v>
      </c>
      <c r="Y153" t="s">
        <v>171</v>
      </c>
      <c r="Z153">
        <v>180</v>
      </c>
      <c r="AA153" s="5">
        <v>53.3</v>
      </c>
      <c r="AB153" s="5">
        <v>106.6</v>
      </c>
      <c r="AC153" s="5">
        <v>0.1</v>
      </c>
      <c r="AD153" s="5">
        <v>0.1</v>
      </c>
      <c r="AE153">
        <v>5000</v>
      </c>
      <c r="AF153" s="11">
        <v>0.1</v>
      </c>
      <c r="AG153" s="12">
        <f t="shared" si="40"/>
        <v>0</v>
      </c>
      <c r="AH153" s="12">
        <f t="shared" si="41"/>
        <v>0</v>
      </c>
      <c r="AI153" s="12">
        <f t="shared" si="41"/>
        <v>0</v>
      </c>
      <c r="AJ153" s="12">
        <f t="shared" si="41"/>
        <v>0</v>
      </c>
      <c r="AK153" s="12">
        <f t="shared" si="41"/>
        <v>0</v>
      </c>
      <c r="AL153" s="12">
        <f t="shared" si="42"/>
        <v>0</v>
      </c>
      <c r="AM153" s="12">
        <f t="shared" si="42"/>
        <v>0</v>
      </c>
    </row>
    <row r="154" spans="1:39" x14ac:dyDescent="0.25">
      <c r="A154" s="5">
        <v>313</v>
      </c>
      <c r="B154" s="6">
        <v>12.8</v>
      </c>
      <c r="C154" s="6">
        <v>11.6</v>
      </c>
      <c r="D154" s="6">
        <v>12.6</v>
      </c>
      <c r="E154" s="6">
        <v>11.4</v>
      </c>
      <c r="F154" s="6">
        <v>3.46</v>
      </c>
      <c r="G154" s="6">
        <v>2.4</v>
      </c>
      <c r="H154" s="6">
        <v>3.46</v>
      </c>
      <c r="I154" s="6">
        <v>2.4</v>
      </c>
      <c r="J154" s="6">
        <v>3.46</v>
      </c>
      <c r="K154" s="6">
        <v>2.4</v>
      </c>
      <c r="L154" s="7">
        <v>180</v>
      </c>
      <c r="M154" s="7">
        <v>30</v>
      </c>
      <c r="N154" s="6">
        <v>53.3</v>
      </c>
      <c r="O154" s="6">
        <v>106.6</v>
      </c>
      <c r="P154" s="6">
        <v>0.1</v>
      </c>
      <c r="Q154" s="6">
        <v>0.1</v>
      </c>
      <c r="R154" s="8">
        <f t="shared" si="37"/>
        <v>53.3</v>
      </c>
      <c r="S154" s="9">
        <f t="shared" si="38"/>
        <v>0</v>
      </c>
      <c r="T154" s="6">
        <v>0.1</v>
      </c>
      <c r="U154" s="6">
        <v>0.1</v>
      </c>
      <c r="V154" s="10">
        <v>5000</v>
      </c>
      <c r="W154" s="11">
        <f t="shared" si="39"/>
        <v>0.5</v>
      </c>
      <c r="Y154" t="s">
        <v>172</v>
      </c>
      <c r="Z154">
        <v>180</v>
      </c>
      <c r="AA154" s="5">
        <v>53.3</v>
      </c>
      <c r="AB154" s="5">
        <v>106.6</v>
      </c>
      <c r="AC154" s="5">
        <v>0.1</v>
      </c>
      <c r="AD154" s="5">
        <v>0.1</v>
      </c>
      <c r="AE154">
        <v>5000</v>
      </c>
      <c r="AF154" s="11">
        <v>0.5</v>
      </c>
      <c r="AG154" s="12">
        <f t="shared" si="40"/>
        <v>0</v>
      </c>
      <c r="AH154" s="12">
        <f t="shared" si="41"/>
        <v>0</v>
      </c>
      <c r="AI154" s="12">
        <f t="shared" si="41"/>
        <v>0</v>
      </c>
      <c r="AJ154" s="12">
        <f t="shared" si="41"/>
        <v>0</v>
      </c>
      <c r="AK154" s="12">
        <f t="shared" si="41"/>
        <v>0</v>
      </c>
      <c r="AL154" s="12">
        <f t="shared" si="42"/>
        <v>0</v>
      </c>
      <c r="AM154" s="12">
        <f t="shared" si="42"/>
        <v>0</v>
      </c>
    </row>
    <row r="155" spans="1:39" x14ac:dyDescent="0.25">
      <c r="A155" s="5">
        <v>314</v>
      </c>
      <c r="B155" s="6">
        <v>12.8</v>
      </c>
      <c r="C155" s="6">
        <v>11.6</v>
      </c>
      <c r="D155" s="6">
        <v>12.6</v>
      </c>
      <c r="E155" s="6">
        <v>11.4</v>
      </c>
      <c r="F155" s="6">
        <v>3.46</v>
      </c>
      <c r="G155" s="6">
        <v>2.4</v>
      </c>
      <c r="H155" s="6">
        <v>3.46</v>
      </c>
      <c r="I155" s="6">
        <v>2.4</v>
      </c>
      <c r="J155" s="6">
        <v>3.46</v>
      </c>
      <c r="K155" s="6">
        <v>2.4</v>
      </c>
      <c r="L155" s="7">
        <v>180</v>
      </c>
      <c r="M155" s="7">
        <v>30</v>
      </c>
      <c r="N155" s="6">
        <v>53.3</v>
      </c>
      <c r="O155" s="6">
        <v>106.6</v>
      </c>
      <c r="P155" s="6">
        <v>0.1</v>
      </c>
      <c r="Q155" s="6">
        <v>0.1</v>
      </c>
      <c r="R155" s="8">
        <f t="shared" si="37"/>
        <v>53.3</v>
      </c>
      <c r="S155" s="9">
        <f t="shared" si="38"/>
        <v>0</v>
      </c>
      <c r="T155" s="6">
        <v>0.18</v>
      </c>
      <c r="U155" s="6">
        <v>0.02</v>
      </c>
      <c r="V155" s="10">
        <v>5000</v>
      </c>
      <c r="W155" s="11">
        <f t="shared" si="39"/>
        <v>0.9</v>
      </c>
      <c r="Y155" t="s">
        <v>173</v>
      </c>
      <c r="Z155">
        <v>180</v>
      </c>
      <c r="AA155" s="5">
        <v>53.3</v>
      </c>
      <c r="AB155" s="5">
        <v>106.6</v>
      </c>
      <c r="AC155" s="5">
        <v>0.1</v>
      </c>
      <c r="AD155" s="5">
        <v>0.1</v>
      </c>
      <c r="AE155">
        <v>5000</v>
      </c>
      <c r="AF155" s="11">
        <v>0.9</v>
      </c>
      <c r="AG155" s="12">
        <f t="shared" si="40"/>
        <v>0</v>
      </c>
      <c r="AH155" s="12">
        <f t="shared" si="41"/>
        <v>0</v>
      </c>
      <c r="AI155" s="12">
        <f t="shared" si="41"/>
        <v>0</v>
      </c>
      <c r="AJ155" s="12">
        <f t="shared" si="41"/>
        <v>0</v>
      </c>
      <c r="AK155" s="12">
        <f t="shared" si="41"/>
        <v>0</v>
      </c>
      <c r="AL155" s="12">
        <f t="shared" si="42"/>
        <v>0</v>
      </c>
      <c r="AM155" s="12">
        <f t="shared" si="42"/>
        <v>0</v>
      </c>
    </row>
    <row r="156" spans="1:39" x14ac:dyDescent="0.25">
      <c r="A156" s="5">
        <v>317</v>
      </c>
      <c r="B156" s="6">
        <v>12.8</v>
      </c>
      <c r="C156" s="6">
        <v>11.6</v>
      </c>
      <c r="D156" s="6">
        <v>12.6</v>
      </c>
      <c r="E156" s="6">
        <v>11.4</v>
      </c>
      <c r="F156" s="6">
        <v>3.46</v>
      </c>
      <c r="G156" s="6">
        <v>2.4</v>
      </c>
      <c r="H156" s="6">
        <v>3.46</v>
      </c>
      <c r="I156" s="6">
        <v>2.4</v>
      </c>
      <c r="J156" s="6">
        <v>3.46</v>
      </c>
      <c r="K156" s="6">
        <v>2.4</v>
      </c>
      <c r="L156" s="7">
        <v>300</v>
      </c>
      <c r="M156" s="7">
        <v>30</v>
      </c>
      <c r="N156" s="6">
        <v>53.3</v>
      </c>
      <c r="O156" s="6">
        <v>106.6</v>
      </c>
      <c r="P156" s="6">
        <v>0.1</v>
      </c>
      <c r="Q156" s="6">
        <v>0.1</v>
      </c>
      <c r="R156" s="8">
        <f t="shared" si="37"/>
        <v>53.3</v>
      </c>
      <c r="S156" s="9">
        <f t="shared" si="38"/>
        <v>0</v>
      </c>
      <c r="T156" s="7">
        <v>2</v>
      </c>
      <c r="U156" s="7">
        <v>18</v>
      </c>
      <c r="V156" s="10">
        <v>50</v>
      </c>
      <c r="W156" s="11">
        <f t="shared" si="39"/>
        <v>0.1</v>
      </c>
      <c r="Y156" t="s">
        <v>174</v>
      </c>
      <c r="Z156">
        <v>300</v>
      </c>
      <c r="AA156" s="5">
        <v>53.3</v>
      </c>
      <c r="AB156" s="5">
        <v>106.6</v>
      </c>
      <c r="AC156" s="5">
        <v>0.1</v>
      </c>
      <c r="AD156" s="5">
        <v>0.1</v>
      </c>
      <c r="AE156" s="5">
        <v>50</v>
      </c>
      <c r="AF156" s="11">
        <v>0.1</v>
      </c>
      <c r="AG156" s="12">
        <f t="shared" si="40"/>
        <v>0</v>
      </c>
      <c r="AH156" s="12">
        <f t="shared" si="41"/>
        <v>0</v>
      </c>
      <c r="AI156" s="12">
        <f t="shared" si="41"/>
        <v>0</v>
      </c>
      <c r="AJ156" s="12">
        <f t="shared" si="41"/>
        <v>0</v>
      </c>
      <c r="AK156" s="12">
        <f t="shared" si="41"/>
        <v>0</v>
      </c>
      <c r="AL156" s="12">
        <f t="shared" si="42"/>
        <v>0</v>
      </c>
      <c r="AM156" s="12">
        <f t="shared" si="42"/>
        <v>0</v>
      </c>
    </row>
    <row r="157" spans="1:39" x14ac:dyDescent="0.25">
      <c r="A157" s="5">
        <v>318</v>
      </c>
      <c r="B157" s="6">
        <v>12.8</v>
      </c>
      <c r="C157" s="6">
        <v>11.6</v>
      </c>
      <c r="D157" s="6">
        <v>12.6</v>
      </c>
      <c r="E157" s="6">
        <v>11.4</v>
      </c>
      <c r="F157" s="6">
        <v>3.46</v>
      </c>
      <c r="G157" s="6">
        <v>2.4</v>
      </c>
      <c r="H157" s="6">
        <v>3.46</v>
      </c>
      <c r="I157" s="6">
        <v>2.4</v>
      </c>
      <c r="J157" s="6">
        <v>3.46</v>
      </c>
      <c r="K157" s="6">
        <v>2.4</v>
      </c>
      <c r="L157" s="7">
        <v>300</v>
      </c>
      <c r="M157" s="7">
        <v>30</v>
      </c>
      <c r="N157" s="6">
        <v>53.3</v>
      </c>
      <c r="O157" s="6">
        <v>106.6</v>
      </c>
      <c r="P157" s="6">
        <v>0.1</v>
      </c>
      <c r="Q157" s="6">
        <v>0.1</v>
      </c>
      <c r="R157" s="8">
        <f t="shared" si="37"/>
        <v>53.3</v>
      </c>
      <c r="S157" s="9">
        <f t="shared" si="38"/>
        <v>0</v>
      </c>
      <c r="T157" s="7">
        <v>10</v>
      </c>
      <c r="U157" s="7">
        <v>10</v>
      </c>
      <c r="V157" s="10">
        <v>50</v>
      </c>
      <c r="W157" s="11">
        <f t="shared" si="39"/>
        <v>0.5</v>
      </c>
      <c r="Y157" t="s">
        <v>175</v>
      </c>
      <c r="Z157">
        <v>300</v>
      </c>
      <c r="AA157" s="5">
        <v>53.3</v>
      </c>
      <c r="AB157" s="5">
        <v>106.6</v>
      </c>
      <c r="AC157" s="5">
        <v>0.1</v>
      </c>
      <c r="AD157" s="5">
        <v>0.1</v>
      </c>
      <c r="AE157" s="5">
        <v>50</v>
      </c>
      <c r="AF157" s="11">
        <v>0.5</v>
      </c>
      <c r="AG157" s="12">
        <f t="shared" si="40"/>
        <v>0</v>
      </c>
      <c r="AH157" s="12">
        <f t="shared" si="41"/>
        <v>0</v>
      </c>
      <c r="AI157" s="12">
        <f t="shared" si="41"/>
        <v>0</v>
      </c>
      <c r="AJ157" s="12">
        <f t="shared" si="41"/>
        <v>0</v>
      </c>
      <c r="AK157" s="12">
        <f t="shared" si="41"/>
        <v>0</v>
      </c>
      <c r="AL157" s="12">
        <f t="shared" si="42"/>
        <v>0</v>
      </c>
      <c r="AM157" s="12">
        <f t="shared" si="42"/>
        <v>0</v>
      </c>
    </row>
    <row r="158" spans="1:39" x14ac:dyDescent="0.25">
      <c r="A158" s="5">
        <v>319</v>
      </c>
      <c r="B158" s="6">
        <v>12.8</v>
      </c>
      <c r="C158" s="6">
        <v>11.6</v>
      </c>
      <c r="D158" s="6">
        <v>12.6</v>
      </c>
      <c r="E158" s="6">
        <v>11.4</v>
      </c>
      <c r="F158" s="6">
        <v>3.46</v>
      </c>
      <c r="G158" s="6">
        <v>2.4</v>
      </c>
      <c r="H158" s="6">
        <v>3.46</v>
      </c>
      <c r="I158" s="6">
        <v>2.4</v>
      </c>
      <c r="J158" s="6">
        <v>3.46</v>
      </c>
      <c r="K158" s="6">
        <v>2.4</v>
      </c>
      <c r="L158" s="7">
        <v>300</v>
      </c>
      <c r="M158" s="7">
        <v>30</v>
      </c>
      <c r="N158" s="6">
        <v>53.3</v>
      </c>
      <c r="O158" s="6">
        <v>106.6</v>
      </c>
      <c r="P158" s="6">
        <v>0.1</v>
      </c>
      <c r="Q158" s="6">
        <v>0.1</v>
      </c>
      <c r="R158" s="8">
        <f t="shared" si="37"/>
        <v>53.3</v>
      </c>
      <c r="S158" s="9">
        <f t="shared" si="38"/>
        <v>0</v>
      </c>
      <c r="T158" s="7">
        <v>18</v>
      </c>
      <c r="U158" s="7">
        <v>2</v>
      </c>
      <c r="V158" s="10">
        <v>50</v>
      </c>
      <c r="W158" s="11">
        <f t="shared" si="39"/>
        <v>0.9</v>
      </c>
      <c r="Y158" t="s">
        <v>176</v>
      </c>
      <c r="Z158">
        <v>300</v>
      </c>
      <c r="AA158" s="5">
        <v>53.3</v>
      </c>
      <c r="AB158" s="5">
        <v>106.6</v>
      </c>
      <c r="AC158" s="5">
        <v>0.1</v>
      </c>
      <c r="AD158" s="5">
        <v>0.1</v>
      </c>
      <c r="AE158" s="5">
        <v>50</v>
      </c>
      <c r="AF158" s="11">
        <v>0.9</v>
      </c>
      <c r="AG158" s="12">
        <f t="shared" si="40"/>
        <v>0</v>
      </c>
      <c r="AH158" s="12">
        <f t="shared" si="41"/>
        <v>0</v>
      </c>
      <c r="AI158" s="12">
        <f t="shared" si="41"/>
        <v>0</v>
      </c>
      <c r="AJ158" s="12">
        <f t="shared" si="41"/>
        <v>0</v>
      </c>
      <c r="AK158" s="12">
        <f t="shared" si="41"/>
        <v>0</v>
      </c>
      <c r="AL158" s="12">
        <f t="shared" si="42"/>
        <v>0</v>
      </c>
      <c r="AM158" s="12">
        <f t="shared" si="42"/>
        <v>0</v>
      </c>
    </row>
    <row r="159" spans="1:39" x14ac:dyDescent="0.25">
      <c r="A159" s="5">
        <v>320</v>
      </c>
      <c r="B159" s="6">
        <v>12.8</v>
      </c>
      <c r="C159" s="6">
        <v>11.6</v>
      </c>
      <c r="D159" s="6">
        <v>12.6</v>
      </c>
      <c r="E159" s="6">
        <v>11.4</v>
      </c>
      <c r="F159" s="6">
        <v>3.46</v>
      </c>
      <c r="G159" s="6">
        <v>2.4</v>
      </c>
      <c r="H159" s="6">
        <v>3.46</v>
      </c>
      <c r="I159" s="6">
        <v>2.4</v>
      </c>
      <c r="J159" s="6">
        <v>3.46</v>
      </c>
      <c r="K159" s="6">
        <v>2.4</v>
      </c>
      <c r="L159" s="7">
        <v>300</v>
      </c>
      <c r="M159" s="7">
        <v>30</v>
      </c>
      <c r="N159" s="6">
        <v>53.3</v>
      </c>
      <c r="O159" s="6">
        <v>106.6</v>
      </c>
      <c r="P159" s="6">
        <v>0.1</v>
      </c>
      <c r="Q159" s="6">
        <v>0.1</v>
      </c>
      <c r="R159" s="8">
        <f t="shared" si="37"/>
        <v>53.3</v>
      </c>
      <c r="S159" s="9">
        <f t="shared" si="38"/>
        <v>0</v>
      </c>
      <c r="T159" s="6">
        <v>0.5</v>
      </c>
      <c r="U159" s="6">
        <v>4.5</v>
      </c>
      <c r="V159" s="10">
        <v>200</v>
      </c>
      <c r="W159" s="11">
        <f t="shared" si="39"/>
        <v>0.1</v>
      </c>
      <c r="Y159" t="s">
        <v>177</v>
      </c>
      <c r="Z159">
        <v>300</v>
      </c>
      <c r="AA159" s="5">
        <v>53.3</v>
      </c>
      <c r="AB159" s="5">
        <v>106.6</v>
      </c>
      <c r="AC159" s="5">
        <v>0.1</v>
      </c>
      <c r="AD159" s="5">
        <v>0.1</v>
      </c>
      <c r="AE159" s="5">
        <v>200</v>
      </c>
      <c r="AF159" s="11">
        <v>0.1</v>
      </c>
      <c r="AG159" s="12">
        <f t="shared" si="40"/>
        <v>0</v>
      </c>
      <c r="AH159" s="12">
        <f t="shared" si="41"/>
        <v>0</v>
      </c>
      <c r="AI159" s="12">
        <f t="shared" si="41"/>
        <v>0</v>
      </c>
      <c r="AJ159" s="12">
        <f t="shared" si="41"/>
        <v>0</v>
      </c>
      <c r="AK159" s="12">
        <f t="shared" si="41"/>
        <v>0</v>
      </c>
      <c r="AL159" s="12">
        <f t="shared" si="42"/>
        <v>0</v>
      </c>
      <c r="AM159" s="12">
        <f t="shared" si="42"/>
        <v>0</v>
      </c>
    </row>
    <row r="160" spans="1:39" x14ac:dyDescent="0.25">
      <c r="A160" s="5">
        <v>321</v>
      </c>
      <c r="B160" s="6">
        <v>12.8</v>
      </c>
      <c r="C160" s="6">
        <v>11.6</v>
      </c>
      <c r="D160" s="6">
        <v>12.6</v>
      </c>
      <c r="E160" s="6">
        <v>11.4</v>
      </c>
      <c r="F160" s="6">
        <v>3.46</v>
      </c>
      <c r="G160" s="6">
        <v>2.4</v>
      </c>
      <c r="H160" s="6">
        <v>3.46</v>
      </c>
      <c r="I160" s="6">
        <v>2.4</v>
      </c>
      <c r="J160" s="6">
        <v>3.46</v>
      </c>
      <c r="K160" s="6">
        <v>2.4</v>
      </c>
      <c r="L160" s="7">
        <v>300</v>
      </c>
      <c r="M160" s="7">
        <v>30</v>
      </c>
      <c r="N160" s="6">
        <v>53.3</v>
      </c>
      <c r="O160" s="6">
        <v>106.6</v>
      </c>
      <c r="P160" s="6">
        <v>0.1</v>
      </c>
      <c r="Q160" s="6">
        <v>0.1</v>
      </c>
      <c r="R160" s="8">
        <f t="shared" si="37"/>
        <v>53.3</v>
      </c>
      <c r="S160" s="9">
        <f t="shared" si="38"/>
        <v>0</v>
      </c>
      <c r="T160" s="6">
        <v>2.5</v>
      </c>
      <c r="U160" s="6">
        <v>2.5</v>
      </c>
      <c r="V160" s="10">
        <v>200</v>
      </c>
      <c r="W160" s="11">
        <f t="shared" si="39"/>
        <v>0.5</v>
      </c>
      <c r="Y160" t="s">
        <v>178</v>
      </c>
      <c r="Z160">
        <v>300</v>
      </c>
      <c r="AA160" s="5">
        <v>53.3</v>
      </c>
      <c r="AB160" s="5">
        <v>106.6</v>
      </c>
      <c r="AC160" s="5">
        <v>0.1</v>
      </c>
      <c r="AD160" s="5">
        <v>0.1</v>
      </c>
      <c r="AE160" s="5">
        <v>200</v>
      </c>
      <c r="AF160" s="11">
        <v>0.5</v>
      </c>
      <c r="AG160" s="12">
        <f t="shared" si="40"/>
        <v>0</v>
      </c>
      <c r="AH160" s="12">
        <f t="shared" si="41"/>
        <v>0</v>
      </c>
      <c r="AI160" s="12">
        <f t="shared" si="41"/>
        <v>0</v>
      </c>
      <c r="AJ160" s="12">
        <f t="shared" si="41"/>
        <v>0</v>
      </c>
      <c r="AK160" s="12">
        <f t="shared" si="41"/>
        <v>0</v>
      </c>
      <c r="AL160" s="12">
        <f t="shared" si="42"/>
        <v>0</v>
      </c>
      <c r="AM160" s="12">
        <f t="shared" si="42"/>
        <v>0</v>
      </c>
    </row>
    <row r="161" spans="1:39" x14ac:dyDescent="0.25">
      <c r="A161" s="5">
        <v>322</v>
      </c>
      <c r="B161" s="6">
        <v>12.8</v>
      </c>
      <c r="C161" s="6">
        <v>11.6</v>
      </c>
      <c r="D161" s="6">
        <v>12.6</v>
      </c>
      <c r="E161" s="6">
        <v>11.4</v>
      </c>
      <c r="F161" s="6">
        <v>3.46</v>
      </c>
      <c r="G161" s="6">
        <v>2.4</v>
      </c>
      <c r="H161" s="6">
        <v>3.46</v>
      </c>
      <c r="I161" s="6">
        <v>2.4</v>
      </c>
      <c r="J161" s="6">
        <v>3.46</v>
      </c>
      <c r="K161" s="6">
        <v>2.4</v>
      </c>
      <c r="L161" s="7">
        <v>300</v>
      </c>
      <c r="M161" s="7">
        <v>30</v>
      </c>
      <c r="N161" s="6">
        <v>53.3</v>
      </c>
      <c r="O161" s="6">
        <v>106.6</v>
      </c>
      <c r="P161" s="6">
        <v>0.1</v>
      </c>
      <c r="Q161" s="6">
        <v>0.1</v>
      </c>
      <c r="R161" s="8">
        <f t="shared" si="37"/>
        <v>53.3</v>
      </c>
      <c r="S161" s="9">
        <f t="shared" si="38"/>
        <v>0</v>
      </c>
      <c r="T161" s="6">
        <v>4.5</v>
      </c>
      <c r="U161" s="6">
        <v>0.5</v>
      </c>
      <c r="V161" s="10">
        <v>200</v>
      </c>
      <c r="W161" s="11">
        <f t="shared" si="39"/>
        <v>0.9</v>
      </c>
      <c r="Y161" t="s">
        <v>179</v>
      </c>
      <c r="Z161">
        <v>300</v>
      </c>
      <c r="AA161" s="5">
        <v>53.3</v>
      </c>
      <c r="AB161" s="5">
        <v>106.6</v>
      </c>
      <c r="AC161" s="5">
        <v>0.1</v>
      </c>
      <c r="AD161" s="5">
        <v>0.1</v>
      </c>
      <c r="AE161" s="5">
        <v>200</v>
      </c>
      <c r="AF161" s="11">
        <v>0.9</v>
      </c>
      <c r="AG161" s="12">
        <f t="shared" si="40"/>
        <v>0</v>
      </c>
      <c r="AH161" s="12">
        <f t="shared" si="41"/>
        <v>0</v>
      </c>
      <c r="AI161" s="12">
        <f t="shared" si="41"/>
        <v>0</v>
      </c>
      <c r="AJ161" s="12">
        <f t="shared" si="41"/>
        <v>0</v>
      </c>
      <c r="AK161" s="12">
        <f t="shared" si="41"/>
        <v>0</v>
      </c>
      <c r="AL161" s="12">
        <f t="shared" si="42"/>
        <v>0</v>
      </c>
      <c r="AM161" s="12">
        <f t="shared" si="42"/>
        <v>0</v>
      </c>
    </row>
    <row r="162" spans="1:39" x14ac:dyDescent="0.25">
      <c r="A162" s="5">
        <v>323</v>
      </c>
      <c r="B162" s="6">
        <v>12.8</v>
      </c>
      <c r="C162" s="6">
        <v>11.6</v>
      </c>
      <c r="D162" s="6">
        <v>12.6</v>
      </c>
      <c r="E162" s="6">
        <v>11.4</v>
      </c>
      <c r="F162" s="6">
        <v>3.46</v>
      </c>
      <c r="G162" s="6">
        <v>2.4</v>
      </c>
      <c r="H162" s="6">
        <v>3.46</v>
      </c>
      <c r="I162" s="6">
        <v>2.4</v>
      </c>
      <c r="J162" s="6">
        <v>3.46</v>
      </c>
      <c r="K162" s="6">
        <v>2.4</v>
      </c>
      <c r="L162" s="7">
        <v>300</v>
      </c>
      <c r="M162" s="7">
        <v>30</v>
      </c>
      <c r="N162" s="6">
        <v>53.3</v>
      </c>
      <c r="O162" s="6">
        <v>106.6</v>
      </c>
      <c r="P162" s="6">
        <v>0.1</v>
      </c>
      <c r="Q162" s="6">
        <v>0.1</v>
      </c>
      <c r="R162" s="8">
        <f t="shared" si="37"/>
        <v>53.3</v>
      </c>
      <c r="S162" s="9">
        <f t="shared" si="38"/>
        <v>0</v>
      </c>
      <c r="T162" s="6">
        <v>0.1</v>
      </c>
      <c r="U162" s="6">
        <v>0.9</v>
      </c>
      <c r="V162" s="10">
        <v>1000</v>
      </c>
      <c r="W162" s="11">
        <f t="shared" si="39"/>
        <v>0.1</v>
      </c>
      <c r="Y162" t="s">
        <v>180</v>
      </c>
      <c r="Z162">
        <v>300</v>
      </c>
      <c r="AA162" s="5">
        <v>53.3</v>
      </c>
      <c r="AB162" s="5">
        <v>106.6</v>
      </c>
      <c r="AC162" s="5">
        <v>0.1</v>
      </c>
      <c r="AD162" s="5">
        <v>0.1</v>
      </c>
      <c r="AE162">
        <v>1000</v>
      </c>
      <c r="AF162" s="11">
        <v>0.1</v>
      </c>
      <c r="AG162" s="12">
        <f t="shared" si="40"/>
        <v>0</v>
      </c>
      <c r="AH162" s="12">
        <f t="shared" si="41"/>
        <v>0</v>
      </c>
      <c r="AI162" s="12">
        <f t="shared" si="41"/>
        <v>0</v>
      </c>
      <c r="AJ162" s="12">
        <f t="shared" si="41"/>
        <v>0</v>
      </c>
      <c r="AK162" s="12">
        <f t="shared" si="41"/>
        <v>0</v>
      </c>
      <c r="AL162" s="12">
        <f t="shared" si="42"/>
        <v>0</v>
      </c>
      <c r="AM162" s="12">
        <f t="shared" si="42"/>
        <v>0</v>
      </c>
    </row>
    <row r="163" spans="1:39" x14ac:dyDescent="0.25">
      <c r="A163" s="5">
        <v>324</v>
      </c>
      <c r="B163" s="6">
        <v>12.8</v>
      </c>
      <c r="C163" s="6">
        <v>11.6</v>
      </c>
      <c r="D163" s="6">
        <v>12.6</v>
      </c>
      <c r="E163" s="6">
        <v>11.4</v>
      </c>
      <c r="F163" s="6">
        <v>3.46</v>
      </c>
      <c r="G163" s="6">
        <v>2.4</v>
      </c>
      <c r="H163" s="6">
        <v>3.46</v>
      </c>
      <c r="I163" s="6">
        <v>2.4</v>
      </c>
      <c r="J163" s="6">
        <v>3.46</v>
      </c>
      <c r="K163" s="6">
        <v>2.4</v>
      </c>
      <c r="L163" s="7">
        <v>300</v>
      </c>
      <c r="M163" s="7">
        <v>30</v>
      </c>
      <c r="N163" s="6">
        <v>53.3</v>
      </c>
      <c r="O163" s="6">
        <v>106.6</v>
      </c>
      <c r="P163" s="6">
        <v>0.1</v>
      </c>
      <c r="Q163" s="6">
        <v>0.1</v>
      </c>
      <c r="R163" s="8">
        <f t="shared" si="37"/>
        <v>53.3</v>
      </c>
      <c r="S163" s="9">
        <f t="shared" si="38"/>
        <v>0</v>
      </c>
      <c r="T163" s="6">
        <v>0.5</v>
      </c>
      <c r="U163" s="6">
        <v>0.5</v>
      </c>
      <c r="V163" s="10">
        <v>1000</v>
      </c>
      <c r="W163" s="11">
        <f t="shared" si="39"/>
        <v>0.5</v>
      </c>
      <c r="Y163" t="s">
        <v>181</v>
      </c>
      <c r="Z163">
        <v>300</v>
      </c>
      <c r="AA163" s="5">
        <v>53.3</v>
      </c>
      <c r="AB163" s="5">
        <v>106.6</v>
      </c>
      <c r="AC163" s="5">
        <v>0.1</v>
      </c>
      <c r="AD163" s="5">
        <v>0.1</v>
      </c>
      <c r="AE163">
        <v>1000</v>
      </c>
      <c r="AF163" s="11">
        <v>0.5</v>
      </c>
      <c r="AG163" s="12">
        <f t="shared" si="40"/>
        <v>0</v>
      </c>
      <c r="AH163" s="12">
        <f t="shared" si="41"/>
        <v>0</v>
      </c>
      <c r="AI163" s="12">
        <f t="shared" si="41"/>
        <v>0</v>
      </c>
      <c r="AJ163" s="12">
        <f t="shared" si="41"/>
        <v>0</v>
      </c>
      <c r="AK163" s="12">
        <f t="shared" si="41"/>
        <v>0</v>
      </c>
      <c r="AL163" s="12">
        <f t="shared" si="42"/>
        <v>0</v>
      </c>
      <c r="AM163" s="12">
        <f t="shared" si="42"/>
        <v>0</v>
      </c>
    </row>
    <row r="164" spans="1:39" x14ac:dyDescent="0.25">
      <c r="A164" s="5">
        <v>325</v>
      </c>
      <c r="B164" s="6">
        <v>12.8</v>
      </c>
      <c r="C164" s="6">
        <v>11.6</v>
      </c>
      <c r="D164" s="6">
        <v>12.6</v>
      </c>
      <c r="E164" s="6">
        <v>11.4</v>
      </c>
      <c r="F164" s="6">
        <v>3.46</v>
      </c>
      <c r="G164" s="6">
        <v>2.4</v>
      </c>
      <c r="H164" s="6">
        <v>3.46</v>
      </c>
      <c r="I164" s="6">
        <v>2.4</v>
      </c>
      <c r="J164" s="6">
        <v>3.46</v>
      </c>
      <c r="K164" s="6">
        <v>2.4</v>
      </c>
      <c r="L164" s="7">
        <v>300</v>
      </c>
      <c r="M164" s="7">
        <v>30</v>
      </c>
      <c r="N164" s="6">
        <v>53.3</v>
      </c>
      <c r="O164" s="6">
        <v>106.6</v>
      </c>
      <c r="P164" s="6">
        <v>0.1</v>
      </c>
      <c r="Q164" s="6">
        <v>0.1</v>
      </c>
      <c r="R164" s="8">
        <f t="shared" si="37"/>
        <v>53.3</v>
      </c>
      <c r="S164" s="9">
        <f t="shared" si="38"/>
        <v>0</v>
      </c>
      <c r="T164" s="6">
        <v>0.9</v>
      </c>
      <c r="U164" s="6">
        <v>0.1</v>
      </c>
      <c r="V164" s="10">
        <v>1000</v>
      </c>
      <c r="W164" s="11">
        <f t="shared" si="39"/>
        <v>0.9</v>
      </c>
      <c r="Y164" t="s">
        <v>182</v>
      </c>
      <c r="Z164">
        <v>300</v>
      </c>
      <c r="AA164" s="5">
        <v>53.3</v>
      </c>
      <c r="AB164" s="5">
        <v>106.6</v>
      </c>
      <c r="AC164" s="5">
        <v>0.1</v>
      </c>
      <c r="AD164" s="5">
        <v>0.1</v>
      </c>
      <c r="AE164">
        <v>1000</v>
      </c>
      <c r="AF164" s="11">
        <v>0.9</v>
      </c>
      <c r="AG164" s="12">
        <f t="shared" si="40"/>
        <v>0</v>
      </c>
      <c r="AH164" s="12">
        <f t="shared" si="41"/>
        <v>0</v>
      </c>
      <c r="AI164" s="12">
        <f t="shared" si="41"/>
        <v>0</v>
      </c>
      <c r="AJ164" s="12">
        <f t="shared" si="41"/>
        <v>0</v>
      </c>
      <c r="AK164" s="12">
        <f t="shared" si="41"/>
        <v>0</v>
      </c>
      <c r="AL164" s="12">
        <f t="shared" si="42"/>
        <v>0</v>
      </c>
      <c r="AM164" s="12">
        <f t="shared" si="42"/>
        <v>0</v>
      </c>
    </row>
    <row r="165" spans="1:39" x14ac:dyDescent="0.25">
      <c r="A165" s="5">
        <v>326</v>
      </c>
      <c r="B165" s="6">
        <v>12.8</v>
      </c>
      <c r="C165" s="6">
        <v>11.6</v>
      </c>
      <c r="D165" s="6">
        <v>12.6</v>
      </c>
      <c r="E165" s="6">
        <v>11.4</v>
      </c>
      <c r="F165" s="6">
        <v>3.46</v>
      </c>
      <c r="G165" s="6">
        <v>2.4</v>
      </c>
      <c r="H165" s="6">
        <v>3.46</v>
      </c>
      <c r="I165" s="6">
        <v>2.4</v>
      </c>
      <c r="J165" s="6">
        <v>3.46</v>
      </c>
      <c r="K165" s="6">
        <v>2.4</v>
      </c>
      <c r="L165" s="7">
        <v>300</v>
      </c>
      <c r="M165" s="7">
        <v>30</v>
      </c>
      <c r="N165" s="6">
        <v>53.3</v>
      </c>
      <c r="O165" s="6">
        <v>106.6</v>
      </c>
      <c r="P165" s="6">
        <v>0.1</v>
      </c>
      <c r="Q165" s="6">
        <v>0.1</v>
      </c>
      <c r="R165" s="8">
        <f t="shared" si="37"/>
        <v>53.3</v>
      </c>
      <c r="S165" s="9">
        <f t="shared" si="38"/>
        <v>0</v>
      </c>
      <c r="T165" s="6">
        <v>0.02</v>
      </c>
      <c r="U165" s="6">
        <v>0.18</v>
      </c>
      <c r="V165" s="10">
        <v>5000</v>
      </c>
      <c r="W165" s="11">
        <f t="shared" si="39"/>
        <v>0.1</v>
      </c>
      <c r="Y165" t="s">
        <v>183</v>
      </c>
      <c r="Z165">
        <v>300</v>
      </c>
      <c r="AA165" s="5">
        <v>53.3</v>
      </c>
      <c r="AB165" s="5">
        <v>106.6</v>
      </c>
      <c r="AC165" s="5">
        <v>0.1</v>
      </c>
      <c r="AD165" s="5">
        <v>0.1</v>
      </c>
      <c r="AE165">
        <v>5000</v>
      </c>
      <c r="AF165" s="11">
        <v>0.1</v>
      </c>
      <c r="AG165" s="12">
        <f t="shared" si="40"/>
        <v>0</v>
      </c>
      <c r="AH165" s="12">
        <f t="shared" si="41"/>
        <v>0</v>
      </c>
      <c r="AI165" s="12">
        <f t="shared" si="41"/>
        <v>0</v>
      </c>
      <c r="AJ165" s="12">
        <f t="shared" si="41"/>
        <v>0</v>
      </c>
      <c r="AK165" s="12">
        <f t="shared" si="41"/>
        <v>0</v>
      </c>
      <c r="AL165" s="12">
        <f t="shared" si="42"/>
        <v>0</v>
      </c>
      <c r="AM165" s="12">
        <f t="shared" si="42"/>
        <v>0</v>
      </c>
    </row>
    <row r="166" spans="1:39" x14ac:dyDescent="0.25">
      <c r="A166" s="5">
        <v>327</v>
      </c>
      <c r="B166" s="6">
        <v>12.8</v>
      </c>
      <c r="C166" s="6">
        <v>11.6</v>
      </c>
      <c r="D166" s="6">
        <v>12.6</v>
      </c>
      <c r="E166" s="6">
        <v>11.4</v>
      </c>
      <c r="F166" s="6">
        <v>3.46</v>
      </c>
      <c r="G166" s="6">
        <v>2.4</v>
      </c>
      <c r="H166" s="6">
        <v>3.46</v>
      </c>
      <c r="I166" s="6">
        <v>2.4</v>
      </c>
      <c r="J166" s="6">
        <v>3.46</v>
      </c>
      <c r="K166" s="6">
        <v>2.4</v>
      </c>
      <c r="L166" s="7">
        <v>300</v>
      </c>
      <c r="M166" s="7">
        <v>30</v>
      </c>
      <c r="N166" s="6">
        <v>53.3</v>
      </c>
      <c r="O166" s="6">
        <v>106.6</v>
      </c>
      <c r="P166" s="6">
        <v>0.1</v>
      </c>
      <c r="Q166" s="6">
        <v>0.1</v>
      </c>
      <c r="R166" s="8">
        <f t="shared" si="37"/>
        <v>53.3</v>
      </c>
      <c r="S166" s="9">
        <f t="shared" si="38"/>
        <v>0</v>
      </c>
      <c r="T166" s="6">
        <v>0.1</v>
      </c>
      <c r="U166" s="6">
        <v>0.1</v>
      </c>
      <c r="V166" s="10">
        <v>5000</v>
      </c>
      <c r="W166" s="11">
        <f t="shared" si="39"/>
        <v>0.5</v>
      </c>
      <c r="Y166" t="s">
        <v>184</v>
      </c>
      <c r="Z166">
        <v>300</v>
      </c>
      <c r="AA166" s="5">
        <v>53.3</v>
      </c>
      <c r="AB166" s="5">
        <v>106.6</v>
      </c>
      <c r="AC166" s="5">
        <v>0.1</v>
      </c>
      <c r="AD166" s="5">
        <v>0.1</v>
      </c>
      <c r="AE166">
        <v>5000</v>
      </c>
      <c r="AF166" s="11">
        <v>0.5</v>
      </c>
      <c r="AG166" s="12">
        <f t="shared" si="40"/>
        <v>0</v>
      </c>
      <c r="AH166" s="12">
        <f t="shared" si="41"/>
        <v>0</v>
      </c>
      <c r="AI166" s="12">
        <f t="shared" si="41"/>
        <v>0</v>
      </c>
      <c r="AJ166" s="12">
        <f t="shared" si="41"/>
        <v>0</v>
      </c>
      <c r="AK166" s="12">
        <f t="shared" si="41"/>
        <v>0</v>
      </c>
      <c r="AL166" s="12">
        <f t="shared" si="42"/>
        <v>0</v>
      </c>
      <c r="AM166" s="12">
        <f t="shared" si="42"/>
        <v>0</v>
      </c>
    </row>
    <row r="167" spans="1:39" x14ac:dyDescent="0.25">
      <c r="A167" s="5">
        <v>328</v>
      </c>
      <c r="B167" s="6">
        <v>12.8</v>
      </c>
      <c r="C167" s="6">
        <v>11.6</v>
      </c>
      <c r="D167" s="6">
        <v>12.6</v>
      </c>
      <c r="E167" s="6">
        <v>11.4</v>
      </c>
      <c r="F167" s="6">
        <v>3.46</v>
      </c>
      <c r="G167" s="6">
        <v>2.4</v>
      </c>
      <c r="H167" s="6">
        <v>3.46</v>
      </c>
      <c r="I167" s="6">
        <v>2.4</v>
      </c>
      <c r="J167" s="6">
        <v>3.46</v>
      </c>
      <c r="K167" s="6">
        <v>2.4</v>
      </c>
      <c r="L167" s="7">
        <v>300</v>
      </c>
      <c r="M167" s="7">
        <v>30</v>
      </c>
      <c r="N167" s="6">
        <v>53.3</v>
      </c>
      <c r="O167" s="6">
        <v>106.6</v>
      </c>
      <c r="P167" s="6">
        <v>0.1</v>
      </c>
      <c r="Q167" s="6">
        <v>0.1</v>
      </c>
      <c r="R167" s="8">
        <f t="shared" si="37"/>
        <v>53.3</v>
      </c>
      <c r="S167" s="9">
        <f t="shared" si="38"/>
        <v>0</v>
      </c>
      <c r="T167" s="6">
        <v>0.18</v>
      </c>
      <c r="U167" s="6">
        <v>0.02</v>
      </c>
      <c r="V167" s="10">
        <v>5000</v>
      </c>
      <c r="W167" s="11">
        <f t="shared" si="39"/>
        <v>0.9</v>
      </c>
      <c r="Y167" t="s">
        <v>185</v>
      </c>
      <c r="Z167">
        <v>300</v>
      </c>
      <c r="AA167" s="5">
        <v>53.3</v>
      </c>
      <c r="AB167" s="5">
        <v>106.6</v>
      </c>
      <c r="AC167" s="5">
        <v>0.1</v>
      </c>
      <c r="AD167" s="5">
        <v>0.1</v>
      </c>
      <c r="AE167">
        <v>5000</v>
      </c>
      <c r="AF167" s="11">
        <v>0.9</v>
      </c>
      <c r="AG167" s="12">
        <f t="shared" si="40"/>
        <v>0</v>
      </c>
      <c r="AH167" s="12">
        <f t="shared" si="41"/>
        <v>0</v>
      </c>
      <c r="AI167" s="12">
        <f t="shared" si="41"/>
        <v>0</v>
      </c>
      <c r="AJ167" s="12">
        <f t="shared" si="41"/>
        <v>0</v>
      </c>
      <c r="AK167" s="12">
        <f t="shared" si="41"/>
        <v>0</v>
      </c>
      <c r="AL167" s="12">
        <f t="shared" si="42"/>
        <v>0</v>
      </c>
      <c r="AM167" s="12">
        <f t="shared" si="42"/>
        <v>0</v>
      </c>
    </row>
    <row r="168" spans="1:39" ht="27.75" x14ac:dyDescent="0.4">
      <c r="A168" s="5"/>
      <c r="B168" s="13">
        <f>SUM(B132:B167)/36/B167</f>
        <v>1.0000000000000004</v>
      </c>
      <c r="C168" s="13">
        <f t="shared" ref="C168:L168" si="43">SUM(C132:C167)/36/C167</f>
        <v>1.0000000000000004</v>
      </c>
      <c r="D168" s="13">
        <f t="shared" si="43"/>
        <v>1.0000000000000007</v>
      </c>
      <c r="E168" s="13">
        <f t="shared" si="43"/>
        <v>0.99999999999999956</v>
      </c>
      <c r="F168" s="13">
        <f t="shared" si="43"/>
        <v>0.99999999999999922</v>
      </c>
      <c r="G168" s="13">
        <f t="shared" si="43"/>
        <v>1.0000000000000004</v>
      </c>
      <c r="H168" s="13">
        <f t="shared" si="43"/>
        <v>0.99999999999999922</v>
      </c>
      <c r="I168" s="13">
        <f t="shared" si="43"/>
        <v>1.0000000000000004</v>
      </c>
      <c r="J168" s="13">
        <f t="shared" si="43"/>
        <v>0.99999999999999922</v>
      </c>
      <c r="K168" s="13">
        <f t="shared" si="43"/>
        <v>1.0000000000000004</v>
      </c>
      <c r="L168" s="13">
        <f t="shared" si="43"/>
        <v>0.7155555555555555</v>
      </c>
      <c r="M168" s="7"/>
      <c r="N168" s="6"/>
      <c r="O168" s="6"/>
      <c r="P168" s="6"/>
      <c r="Q168" s="6"/>
      <c r="R168" s="14">
        <f t="shared" ref="R168:S168" si="44">SUM(R132:R167)/36/R167</f>
        <v>0.99999999999999944</v>
      </c>
      <c r="S168" s="14" t="e">
        <f t="shared" si="44"/>
        <v>#DIV/0!</v>
      </c>
      <c r="T168" s="6"/>
      <c r="U168" s="6"/>
      <c r="V168" s="10"/>
      <c r="W168" s="11"/>
      <c r="AA168" s="5"/>
      <c r="AB168" s="5"/>
      <c r="AC168" s="5"/>
      <c r="AD168" s="5"/>
      <c r="AF168" s="11"/>
    </row>
    <row r="169" spans="1:39" x14ac:dyDescent="0.25">
      <c r="A169" s="5">
        <v>15</v>
      </c>
      <c r="B169" s="6">
        <v>0.4</v>
      </c>
      <c r="C169" t="s">
        <v>186</v>
      </c>
      <c r="D169" s="6">
        <v>12.6</v>
      </c>
      <c r="E169" s="6">
        <v>11.4</v>
      </c>
      <c r="F169" s="6">
        <v>0.4</v>
      </c>
      <c r="G169" t="s">
        <v>186</v>
      </c>
      <c r="H169" s="6">
        <v>3.46</v>
      </c>
      <c r="I169" s="6">
        <v>2.4</v>
      </c>
      <c r="J169" s="6">
        <v>3.46</v>
      </c>
      <c r="K169" s="6">
        <v>2.4</v>
      </c>
      <c r="L169" s="7">
        <v>90</v>
      </c>
      <c r="M169" s="7">
        <v>47</v>
      </c>
      <c r="N169" s="7">
        <v>1</v>
      </c>
      <c r="O169" s="6">
        <v>37.9</v>
      </c>
      <c r="P169" s="6">
        <v>0.1</v>
      </c>
      <c r="Q169" s="6">
        <v>0.1</v>
      </c>
      <c r="R169" s="8">
        <f t="shared" si="37"/>
        <v>36.9</v>
      </c>
      <c r="S169" s="9">
        <f t="shared" si="38"/>
        <v>0</v>
      </c>
      <c r="T169" s="7">
        <v>2</v>
      </c>
      <c r="U169" s="7">
        <v>18</v>
      </c>
      <c r="V169" s="10">
        <v>50</v>
      </c>
      <c r="W169" s="11">
        <f t="shared" si="39"/>
        <v>0.1</v>
      </c>
      <c r="Y169" t="s">
        <v>30</v>
      </c>
      <c r="Z169" s="5">
        <v>90</v>
      </c>
      <c r="AA169" s="5">
        <v>1</v>
      </c>
      <c r="AB169" s="5">
        <v>37.9</v>
      </c>
      <c r="AC169" s="5">
        <v>0.1</v>
      </c>
      <c r="AD169" s="5">
        <v>0.1</v>
      </c>
      <c r="AE169" s="5">
        <v>50</v>
      </c>
      <c r="AF169" s="11">
        <v>0.1</v>
      </c>
      <c r="AG169" s="12">
        <f t="shared" ref="AG169:AG236" si="45">L169-Z169</f>
        <v>0</v>
      </c>
      <c r="AH169" s="12">
        <f t="shared" ref="AH169:AK236" si="46">N169-AA169</f>
        <v>0</v>
      </c>
      <c r="AI169" s="12">
        <f t="shared" si="46"/>
        <v>0</v>
      </c>
      <c r="AJ169" s="12">
        <f t="shared" si="46"/>
        <v>0</v>
      </c>
      <c r="AK169" s="12">
        <f t="shared" si="46"/>
        <v>0</v>
      </c>
      <c r="AL169" s="12">
        <f t="shared" ref="AL169:AM236" si="47">V169-AE169</f>
        <v>0</v>
      </c>
      <c r="AM169" s="12">
        <f t="shared" si="47"/>
        <v>0</v>
      </c>
    </row>
    <row r="170" spans="1:39" x14ac:dyDescent="0.25">
      <c r="A170" s="5">
        <v>17</v>
      </c>
      <c r="B170" s="6">
        <v>0.4</v>
      </c>
      <c r="C170" t="s">
        <v>186</v>
      </c>
      <c r="D170" s="6">
        <v>12.6</v>
      </c>
      <c r="E170" s="6">
        <v>11.4</v>
      </c>
      <c r="F170" s="6">
        <v>0.4</v>
      </c>
      <c r="G170" t="s">
        <v>186</v>
      </c>
      <c r="H170" s="6">
        <v>3.46</v>
      </c>
      <c r="I170" s="6">
        <v>2.4</v>
      </c>
      <c r="J170" s="6">
        <v>3.46</v>
      </c>
      <c r="K170" s="6">
        <v>2.4</v>
      </c>
      <c r="L170" s="7">
        <v>90</v>
      </c>
      <c r="M170" s="7">
        <v>47</v>
      </c>
      <c r="N170" s="7">
        <v>1</v>
      </c>
      <c r="O170" s="6">
        <v>37.9</v>
      </c>
      <c r="P170" s="6">
        <v>0.1</v>
      </c>
      <c r="Q170" s="6">
        <v>0.1</v>
      </c>
      <c r="R170" s="8">
        <f t="shared" si="37"/>
        <v>36.9</v>
      </c>
      <c r="S170" s="9">
        <f t="shared" si="38"/>
        <v>0</v>
      </c>
      <c r="T170" s="7">
        <v>10</v>
      </c>
      <c r="U170" s="7">
        <v>10</v>
      </c>
      <c r="V170" s="10">
        <v>50</v>
      </c>
      <c r="W170" s="11">
        <f t="shared" si="39"/>
        <v>0.5</v>
      </c>
      <c r="Y170" t="s">
        <v>31</v>
      </c>
      <c r="Z170" s="5">
        <v>90</v>
      </c>
      <c r="AA170" s="5">
        <v>1</v>
      </c>
      <c r="AB170" s="5">
        <v>37.9</v>
      </c>
      <c r="AC170" s="5">
        <v>0.1</v>
      </c>
      <c r="AD170" s="5">
        <v>0.1</v>
      </c>
      <c r="AE170" s="5">
        <v>50</v>
      </c>
      <c r="AF170" s="11">
        <v>0.5</v>
      </c>
      <c r="AG170" s="12">
        <f t="shared" si="45"/>
        <v>0</v>
      </c>
      <c r="AH170" s="12">
        <f t="shared" si="46"/>
        <v>0</v>
      </c>
      <c r="AI170" s="12">
        <f t="shared" si="46"/>
        <v>0</v>
      </c>
      <c r="AJ170" s="12">
        <f t="shared" si="46"/>
        <v>0</v>
      </c>
      <c r="AK170" s="12">
        <f t="shared" si="46"/>
        <v>0</v>
      </c>
      <c r="AL170" s="12">
        <f t="shared" si="47"/>
        <v>0</v>
      </c>
      <c r="AM170" s="12">
        <f t="shared" si="47"/>
        <v>0</v>
      </c>
    </row>
    <row r="171" spans="1:39" x14ac:dyDescent="0.25">
      <c r="A171" s="5">
        <v>18</v>
      </c>
      <c r="B171" s="6">
        <v>0.4</v>
      </c>
      <c r="C171" t="s">
        <v>186</v>
      </c>
      <c r="D171" s="6">
        <v>12.6</v>
      </c>
      <c r="E171" s="6">
        <v>11.4</v>
      </c>
      <c r="F171" s="6">
        <v>0.4</v>
      </c>
      <c r="G171" t="s">
        <v>186</v>
      </c>
      <c r="H171" s="6">
        <v>3.46</v>
      </c>
      <c r="I171" s="6">
        <v>2.4</v>
      </c>
      <c r="J171" s="6">
        <v>3.46</v>
      </c>
      <c r="K171" s="6">
        <v>2.4</v>
      </c>
      <c r="L171" s="7">
        <v>90</v>
      </c>
      <c r="M171" s="7">
        <v>47</v>
      </c>
      <c r="N171" s="7">
        <v>1</v>
      </c>
      <c r="O171" s="6">
        <v>37.9</v>
      </c>
      <c r="P171" s="6">
        <v>0.1</v>
      </c>
      <c r="Q171" s="6">
        <v>0.1</v>
      </c>
      <c r="R171" s="8">
        <f t="shared" si="37"/>
        <v>36.9</v>
      </c>
      <c r="S171" s="9">
        <f t="shared" si="38"/>
        <v>0</v>
      </c>
      <c r="T171" s="7">
        <v>18</v>
      </c>
      <c r="U171" s="7">
        <v>2</v>
      </c>
      <c r="V171" s="10">
        <v>50</v>
      </c>
      <c r="W171" s="11">
        <f t="shared" si="39"/>
        <v>0.9</v>
      </c>
      <c r="Y171" t="s">
        <v>32</v>
      </c>
      <c r="Z171" s="5">
        <v>90</v>
      </c>
      <c r="AA171" s="5">
        <v>1</v>
      </c>
      <c r="AB171" s="5">
        <v>37.9</v>
      </c>
      <c r="AC171" s="5">
        <v>0.1</v>
      </c>
      <c r="AD171" s="5">
        <v>0.1</v>
      </c>
      <c r="AE171" s="5">
        <v>50</v>
      </c>
      <c r="AF171" s="11">
        <v>0.9</v>
      </c>
      <c r="AG171" s="12">
        <f t="shared" si="45"/>
        <v>0</v>
      </c>
      <c r="AH171" s="12">
        <f t="shared" si="46"/>
        <v>0</v>
      </c>
      <c r="AI171" s="12">
        <f t="shared" si="46"/>
        <v>0</v>
      </c>
      <c r="AJ171" s="12">
        <f t="shared" si="46"/>
        <v>0</v>
      </c>
      <c r="AK171" s="12">
        <f t="shared" si="46"/>
        <v>0</v>
      </c>
      <c r="AL171" s="12">
        <f t="shared" si="47"/>
        <v>0</v>
      </c>
      <c r="AM171" s="12">
        <f t="shared" si="47"/>
        <v>0</v>
      </c>
    </row>
    <row r="172" spans="1:39" x14ac:dyDescent="0.25">
      <c r="A172" s="5">
        <v>19</v>
      </c>
      <c r="B172" s="6">
        <v>0.4</v>
      </c>
      <c r="C172" t="s">
        <v>186</v>
      </c>
      <c r="D172" s="6">
        <v>12.6</v>
      </c>
      <c r="E172" s="6">
        <v>11.4</v>
      </c>
      <c r="F172" s="6">
        <v>0.4</v>
      </c>
      <c r="G172" t="s">
        <v>186</v>
      </c>
      <c r="H172" s="6">
        <v>3.46</v>
      </c>
      <c r="I172" s="6">
        <v>2.4</v>
      </c>
      <c r="J172" s="6">
        <v>3.46</v>
      </c>
      <c r="K172" s="6">
        <v>2.4</v>
      </c>
      <c r="L172" s="7">
        <v>90</v>
      </c>
      <c r="M172" s="7">
        <v>47</v>
      </c>
      <c r="N172" s="7">
        <v>1</v>
      </c>
      <c r="O172" s="6">
        <v>37.9</v>
      </c>
      <c r="P172" s="6">
        <v>0.1</v>
      </c>
      <c r="Q172" s="6">
        <v>0.1</v>
      </c>
      <c r="R172" s="8">
        <f t="shared" si="37"/>
        <v>36.9</v>
      </c>
      <c r="S172" s="9">
        <f t="shared" si="38"/>
        <v>0</v>
      </c>
      <c r="T172" s="6">
        <v>0.5</v>
      </c>
      <c r="U172" s="6">
        <v>4.5</v>
      </c>
      <c r="V172" s="10">
        <v>200</v>
      </c>
      <c r="W172" s="11">
        <f t="shared" si="39"/>
        <v>0.1</v>
      </c>
      <c r="Y172" t="s">
        <v>33</v>
      </c>
      <c r="Z172" s="5">
        <v>90</v>
      </c>
      <c r="AA172" s="5">
        <v>1</v>
      </c>
      <c r="AB172" s="5">
        <v>37.9</v>
      </c>
      <c r="AC172" s="5">
        <v>0.1</v>
      </c>
      <c r="AD172" s="5">
        <v>0.1</v>
      </c>
      <c r="AE172" s="5">
        <v>200</v>
      </c>
      <c r="AF172" s="11">
        <v>0.1</v>
      </c>
      <c r="AG172" s="12">
        <f t="shared" si="45"/>
        <v>0</v>
      </c>
      <c r="AH172" s="12">
        <f t="shared" si="46"/>
        <v>0</v>
      </c>
      <c r="AI172" s="12">
        <f t="shared" si="46"/>
        <v>0</v>
      </c>
      <c r="AJ172" s="12">
        <f t="shared" si="46"/>
        <v>0</v>
      </c>
      <c r="AK172" s="12">
        <f t="shared" si="46"/>
        <v>0</v>
      </c>
      <c r="AL172" s="12">
        <f t="shared" si="47"/>
        <v>0</v>
      </c>
      <c r="AM172" s="12">
        <f t="shared" si="47"/>
        <v>0</v>
      </c>
    </row>
    <row r="173" spans="1:39" x14ac:dyDescent="0.25">
      <c r="A173" s="5">
        <v>20</v>
      </c>
      <c r="B173" s="6">
        <v>0.4</v>
      </c>
      <c r="C173" t="s">
        <v>186</v>
      </c>
      <c r="D173" s="6">
        <v>12.6</v>
      </c>
      <c r="E173" s="6">
        <v>11.4</v>
      </c>
      <c r="F173" s="6">
        <v>0.4</v>
      </c>
      <c r="G173" t="s">
        <v>186</v>
      </c>
      <c r="H173" s="6">
        <v>3.46</v>
      </c>
      <c r="I173" s="6">
        <v>2.4</v>
      </c>
      <c r="J173" s="6">
        <v>3.46</v>
      </c>
      <c r="K173" s="6">
        <v>2.4</v>
      </c>
      <c r="L173" s="7">
        <v>90</v>
      </c>
      <c r="M173" s="7">
        <v>47</v>
      </c>
      <c r="N173" s="7">
        <v>1</v>
      </c>
      <c r="O173" s="6">
        <v>37.9</v>
      </c>
      <c r="P173" s="6">
        <v>0.1</v>
      </c>
      <c r="Q173" s="6">
        <v>0.1</v>
      </c>
      <c r="R173" s="8">
        <f t="shared" si="37"/>
        <v>36.9</v>
      </c>
      <c r="S173" s="9">
        <f t="shared" si="38"/>
        <v>0</v>
      </c>
      <c r="T173" s="6">
        <v>2.5</v>
      </c>
      <c r="U173" s="6">
        <v>2.5</v>
      </c>
      <c r="V173" s="10">
        <v>200</v>
      </c>
      <c r="W173" s="11">
        <f t="shared" si="39"/>
        <v>0.5</v>
      </c>
      <c r="Y173" t="s">
        <v>34</v>
      </c>
      <c r="Z173" s="5">
        <v>90</v>
      </c>
      <c r="AA173" s="5">
        <v>1</v>
      </c>
      <c r="AB173" s="5">
        <v>37.9</v>
      </c>
      <c r="AC173" s="5">
        <v>0.1</v>
      </c>
      <c r="AD173" s="5">
        <v>0.1</v>
      </c>
      <c r="AE173" s="5">
        <v>200</v>
      </c>
      <c r="AF173" s="11">
        <v>0.5</v>
      </c>
      <c r="AG173" s="12">
        <f t="shared" si="45"/>
        <v>0</v>
      </c>
      <c r="AH173" s="12">
        <f t="shared" si="46"/>
        <v>0</v>
      </c>
      <c r="AI173" s="12">
        <f t="shared" si="46"/>
        <v>0</v>
      </c>
      <c r="AJ173" s="12">
        <f t="shared" si="46"/>
        <v>0</v>
      </c>
      <c r="AK173" s="12">
        <f t="shared" si="46"/>
        <v>0</v>
      </c>
      <c r="AL173" s="12">
        <f t="shared" si="47"/>
        <v>0</v>
      </c>
      <c r="AM173" s="12">
        <f t="shared" si="47"/>
        <v>0</v>
      </c>
    </row>
    <row r="174" spans="1:39" x14ac:dyDescent="0.25">
      <c r="A174" s="5">
        <v>21</v>
      </c>
      <c r="B174" s="6">
        <v>0.4</v>
      </c>
      <c r="C174" t="s">
        <v>186</v>
      </c>
      <c r="D174" s="6">
        <v>12.6</v>
      </c>
      <c r="E174" s="6">
        <v>11.4</v>
      </c>
      <c r="F174" s="6">
        <v>0.4</v>
      </c>
      <c r="G174" t="s">
        <v>186</v>
      </c>
      <c r="H174" s="6">
        <v>3.46</v>
      </c>
      <c r="I174" s="6">
        <v>2.4</v>
      </c>
      <c r="J174" s="6">
        <v>3.46</v>
      </c>
      <c r="K174" s="6">
        <v>2.4</v>
      </c>
      <c r="L174" s="7">
        <v>90</v>
      </c>
      <c r="M174" s="7">
        <v>47</v>
      </c>
      <c r="N174" s="7">
        <v>1</v>
      </c>
      <c r="O174" s="6">
        <v>37.9</v>
      </c>
      <c r="P174" s="6">
        <v>0.1</v>
      </c>
      <c r="Q174" s="6">
        <v>0.1</v>
      </c>
      <c r="R174" s="8">
        <f t="shared" si="37"/>
        <v>36.9</v>
      </c>
      <c r="S174" s="9">
        <f t="shared" si="38"/>
        <v>0</v>
      </c>
      <c r="T174" s="6">
        <v>4.5</v>
      </c>
      <c r="U174" s="6">
        <v>0.5</v>
      </c>
      <c r="V174" s="10">
        <v>200</v>
      </c>
      <c r="W174" s="11">
        <f t="shared" si="39"/>
        <v>0.9</v>
      </c>
      <c r="Y174" t="s">
        <v>35</v>
      </c>
      <c r="Z174" s="5">
        <v>90</v>
      </c>
      <c r="AA174" s="5">
        <v>1</v>
      </c>
      <c r="AB174" s="5">
        <v>37.9</v>
      </c>
      <c r="AC174" s="5">
        <v>0.1</v>
      </c>
      <c r="AD174" s="5">
        <v>0.1</v>
      </c>
      <c r="AE174" s="5">
        <v>200</v>
      </c>
      <c r="AF174" s="11">
        <v>0.9</v>
      </c>
      <c r="AG174" s="12">
        <f t="shared" si="45"/>
        <v>0</v>
      </c>
      <c r="AH174" s="12">
        <f t="shared" si="46"/>
        <v>0</v>
      </c>
      <c r="AI174" s="12">
        <f t="shared" si="46"/>
        <v>0</v>
      </c>
      <c r="AJ174" s="12">
        <f t="shared" si="46"/>
        <v>0</v>
      </c>
      <c r="AK174" s="12">
        <f t="shared" si="46"/>
        <v>0</v>
      </c>
      <c r="AL174" s="12">
        <f t="shared" si="47"/>
        <v>0</v>
      </c>
      <c r="AM174" s="12">
        <f t="shared" si="47"/>
        <v>0</v>
      </c>
    </row>
    <row r="175" spans="1:39" x14ac:dyDescent="0.25">
      <c r="A175" s="5">
        <v>22</v>
      </c>
      <c r="B175" s="6">
        <v>0.4</v>
      </c>
      <c r="C175" t="s">
        <v>186</v>
      </c>
      <c r="D175" s="6">
        <v>12.6</v>
      </c>
      <c r="E175" s="6">
        <v>11.4</v>
      </c>
      <c r="F175" s="6">
        <v>0.4</v>
      </c>
      <c r="G175" t="s">
        <v>186</v>
      </c>
      <c r="H175" s="6">
        <v>3.46</v>
      </c>
      <c r="I175" s="6">
        <v>2.4</v>
      </c>
      <c r="J175" s="6">
        <v>3.46</v>
      </c>
      <c r="K175" s="6">
        <v>2.4</v>
      </c>
      <c r="L175" s="7">
        <v>90</v>
      </c>
      <c r="M175" s="7">
        <v>47</v>
      </c>
      <c r="N175" s="7">
        <v>1</v>
      </c>
      <c r="O175" s="6">
        <v>37.9</v>
      </c>
      <c r="P175" s="6">
        <v>0.1</v>
      </c>
      <c r="Q175" s="6">
        <v>0.1</v>
      </c>
      <c r="R175" s="8">
        <f t="shared" si="37"/>
        <v>36.9</v>
      </c>
      <c r="S175" s="9">
        <f t="shared" si="38"/>
        <v>0</v>
      </c>
      <c r="T175" s="6">
        <v>0.1</v>
      </c>
      <c r="U175" s="6">
        <v>0.9</v>
      </c>
      <c r="V175" s="10">
        <v>1000</v>
      </c>
      <c r="W175" s="11">
        <f t="shared" si="39"/>
        <v>0.1</v>
      </c>
      <c r="Y175" t="s">
        <v>36</v>
      </c>
      <c r="Z175" s="5">
        <v>90</v>
      </c>
      <c r="AA175" s="5">
        <v>1</v>
      </c>
      <c r="AB175" s="5">
        <v>37.9</v>
      </c>
      <c r="AC175" s="5">
        <v>0.1</v>
      </c>
      <c r="AD175" s="5">
        <v>0.1</v>
      </c>
      <c r="AE175">
        <v>1000</v>
      </c>
      <c r="AF175" s="11">
        <v>0.1</v>
      </c>
      <c r="AG175" s="12">
        <f t="shared" si="45"/>
        <v>0</v>
      </c>
      <c r="AH175" s="12">
        <f t="shared" si="46"/>
        <v>0</v>
      </c>
      <c r="AI175" s="12">
        <f t="shared" si="46"/>
        <v>0</v>
      </c>
      <c r="AJ175" s="12">
        <f t="shared" si="46"/>
        <v>0</v>
      </c>
      <c r="AK175" s="12">
        <f t="shared" si="46"/>
        <v>0</v>
      </c>
      <c r="AL175" s="12">
        <f t="shared" si="47"/>
        <v>0</v>
      </c>
      <c r="AM175" s="12">
        <f t="shared" si="47"/>
        <v>0</v>
      </c>
    </row>
    <row r="176" spans="1:39" x14ac:dyDescent="0.25">
      <c r="A176" s="5">
        <v>23</v>
      </c>
      <c r="B176" s="6">
        <v>0.4</v>
      </c>
      <c r="C176" t="s">
        <v>186</v>
      </c>
      <c r="D176" s="6">
        <v>12.6</v>
      </c>
      <c r="E176" s="6">
        <v>11.4</v>
      </c>
      <c r="F176" s="6">
        <v>0.4</v>
      </c>
      <c r="G176" t="s">
        <v>186</v>
      </c>
      <c r="H176" s="6">
        <v>3.46</v>
      </c>
      <c r="I176" s="6">
        <v>2.4</v>
      </c>
      <c r="J176" s="6">
        <v>3.46</v>
      </c>
      <c r="K176" s="6">
        <v>2.4</v>
      </c>
      <c r="L176" s="7">
        <v>90</v>
      </c>
      <c r="M176" s="7">
        <v>47</v>
      </c>
      <c r="N176" s="7">
        <v>1</v>
      </c>
      <c r="O176" s="6">
        <v>37.9</v>
      </c>
      <c r="P176" s="6">
        <v>0.1</v>
      </c>
      <c r="Q176" s="6">
        <v>0.1</v>
      </c>
      <c r="R176" s="8">
        <f t="shared" si="37"/>
        <v>36.9</v>
      </c>
      <c r="S176" s="9">
        <f t="shared" si="38"/>
        <v>0</v>
      </c>
      <c r="T176" s="6">
        <v>0.5</v>
      </c>
      <c r="U176" s="6">
        <v>0.5</v>
      </c>
      <c r="V176" s="10">
        <v>1000</v>
      </c>
      <c r="W176" s="11">
        <f t="shared" si="39"/>
        <v>0.5</v>
      </c>
      <c r="Y176" t="s">
        <v>37</v>
      </c>
      <c r="Z176" s="5">
        <v>90</v>
      </c>
      <c r="AA176" s="5">
        <v>1</v>
      </c>
      <c r="AB176" s="5">
        <v>37.9</v>
      </c>
      <c r="AC176" s="5">
        <v>0.1</v>
      </c>
      <c r="AD176" s="5">
        <v>0.1</v>
      </c>
      <c r="AE176">
        <v>1000</v>
      </c>
      <c r="AF176" s="11">
        <v>0.5</v>
      </c>
      <c r="AG176" s="12">
        <f t="shared" si="45"/>
        <v>0</v>
      </c>
      <c r="AH176" s="12">
        <f t="shared" si="46"/>
        <v>0</v>
      </c>
      <c r="AI176" s="12">
        <f t="shared" si="46"/>
        <v>0</v>
      </c>
      <c r="AJ176" s="12">
        <f t="shared" si="46"/>
        <v>0</v>
      </c>
      <c r="AK176" s="12">
        <f t="shared" si="46"/>
        <v>0</v>
      </c>
      <c r="AL176" s="12">
        <f t="shared" si="47"/>
        <v>0</v>
      </c>
      <c r="AM176" s="12">
        <f t="shared" si="47"/>
        <v>0</v>
      </c>
    </row>
    <row r="177" spans="1:39" x14ac:dyDescent="0.25">
      <c r="A177" s="5">
        <v>24</v>
      </c>
      <c r="B177" s="6">
        <v>0.4</v>
      </c>
      <c r="C177" t="s">
        <v>186</v>
      </c>
      <c r="D177" s="6">
        <v>12.6</v>
      </c>
      <c r="E177" s="6">
        <v>11.4</v>
      </c>
      <c r="F177" s="6">
        <v>0.4</v>
      </c>
      <c r="G177" t="s">
        <v>186</v>
      </c>
      <c r="H177" s="6">
        <v>3.46</v>
      </c>
      <c r="I177" s="6">
        <v>2.4</v>
      </c>
      <c r="J177" s="6">
        <v>3.46</v>
      </c>
      <c r="K177" s="6">
        <v>2.4</v>
      </c>
      <c r="L177" s="7">
        <v>90</v>
      </c>
      <c r="M177" s="7">
        <v>47</v>
      </c>
      <c r="N177" s="7">
        <v>1</v>
      </c>
      <c r="O177" s="6">
        <v>37.9</v>
      </c>
      <c r="P177" s="6">
        <v>0.1</v>
      </c>
      <c r="Q177" s="6">
        <v>0.1</v>
      </c>
      <c r="R177" s="8">
        <f t="shared" si="37"/>
        <v>36.9</v>
      </c>
      <c r="S177" s="9">
        <f t="shared" si="38"/>
        <v>0</v>
      </c>
      <c r="T177" s="6">
        <v>0.9</v>
      </c>
      <c r="U177" s="6">
        <v>0.1</v>
      </c>
      <c r="V177" s="10">
        <v>1000</v>
      </c>
      <c r="W177" s="11">
        <f t="shared" si="39"/>
        <v>0.9</v>
      </c>
      <c r="Y177" t="s">
        <v>38</v>
      </c>
      <c r="Z177" s="5">
        <v>90</v>
      </c>
      <c r="AA177" s="5">
        <v>1</v>
      </c>
      <c r="AB177" s="5">
        <v>37.9</v>
      </c>
      <c r="AC177" s="5">
        <v>0.1</v>
      </c>
      <c r="AD177" s="5">
        <v>0.1</v>
      </c>
      <c r="AE177">
        <v>1000</v>
      </c>
      <c r="AF177" s="11">
        <v>0.9</v>
      </c>
      <c r="AG177" s="12">
        <f t="shared" si="45"/>
        <v>0</v>
      </c>
      <c r="AH177" s="12">
        <f t="shared" si="46"/>
        <v>0</v>
      </c>
      <c r="AI177" s="12">
        <f t="shared" si="46"/>
        <v>0</v>
      </c>
      <c r="AJ177" s="12">
        <f t="shared" si="46"/>
        <v>0</v>
      </c>
      <c r="AK177" s="12">
        <f t="shared" si="46"/>
        <v>0</v>
      </c>
      <c r="AL177" s="12">
        <f t="shared" si="47"/>
        <v>0</v>
      </c>
      <c r="AM177" s="12">
        <f t="shared" si="47"/>
        <v>0</v>
      </c>
    </row>
    <row r="178" spans="1:39" x14ac:dyDescent="0.25">
      <c r="A178" s="5">
        <v>25</v>
      </c>
      <c r="B178" s="6">
        <v>0.4</v>
      </c>
      <c r="C178" t="s">
        <v>186</v>
      </c>
      <c r="D178" s="6">
        <v>12.6</v>
      </c>
      <c r="E178" s="6">
        <v>11.4</v>
      </c>
      <c r="F178" s="6">
        <v>0.4</v>
      </c>
      <c r="G178" t="s">
        <v>186</v>
      </c>
      <c r="H178" s="6">
        <v>3.46</v>
      </c>
      <c r="I178" s="6">
        <v>2.4</v>
      </c>
      <c r="J178" s="6">
        <v>3.46</v>
      </c>
      <c r="K178" s="6">
        <v>2.4</v>
      </c>
      <c r="L178" s="7">
        <v>90</v>
      </c>
      <c r="M178" s="7">
        <v>47</v>
      </c>
      <c r="N178" s="7">
        <v>1</v>
      </c>
      <c r="O178" s="6">
        <v>37.9</v>
      </c>
      <c r="P178" s="6">
        <v>0.1</v>
      </c>
      <c r="Q178" s="6">
        <v>0.1</v>
      </c>
      <c r="R178" s="8">
        <f t="shared" si="37"/>
        <v>36.9</v>
      </c>
      <c r="S178" s="9">
        <f t="shared" si="38"/>
        <v>0</v>
      </c>
      <c r="T178" s="6">
        <v>0.02</v>
      </c>
      <c r="U178" s="6">
        <v>0.18</v>
      </c>
      <c r="V178" s="10">
        <v>5000</v>
      </c>
      <c r="W178" s="11">
        <f t="shared" si="39"/>
        <v>0.1</v>
      </c>
      <c r="Y178" t="s">
        <v>39</v>
      </c>
      <c r="Z178" s="5">
        <v>90</v>
      </c>
      <c r="AA178" s="5">
        <v>1</v>
      </c>
      <c r="AB178" s="5">
        <v>37.9</v>
      </c>
      <c r="AC178" s="5">
        <v>0.1</v>
      </c>
      <c r="AD178" s="5">
        <v>0.1</v>
      </c>
      <c r="AE178">
        <v>5000</v>
      </c>
      <c r="AF178" s="11">
        <v>0.1</v>
      </c>
      <c r="AG178" s="12">
        <f t="shared" si="45"/>
        <v>0</v>
      </c>
      <c r="AH178" s="12">
        <f t="shared" si="46"/>
        <v>0</v>
      </c>
      <c r="AI178" s="12">
        <f t="shared" si="46"/>
        <v>0</v>
      </c>
      <c r="AJ178" s="12">
        <f t="shared" si="46"/>
        <v>0</v>
      </c>
      <c r="AK178" s="12">
        <f t="shared" si="46"/>
        <v>0</v>
      </c>
      <c r="AL178" s="12">
        <f t="shared" si="47"/>
        <v>0</v>
      </c>
      <c r="AM178" s="12">
        <f t="shared" si="47"/>
        <v>0</v>
      </c>
    </row>
    <row r="179" spans="1:39" x14ac:dyDescent="0.25">
      <c r="A179" s="5">
        <v>26</v>
      </c>
      <c r="B179" s="6">
        <v>0.4</v>
      </c>
      <c r="C179" t="s">
        <v>186</v>
      </c>
      <c r="D179" s="6">
        <v>12.6</v>
      </c>
      <c r="E179" s="6">
        <v>11.4</v>
      </c>
      <c r="F179" s="6">
        <v>0.4</v>
      </c>
      <c r="G179" t="s">
        <v>186</v>
      </c>
      <c r="H179" s="6">
        <v>3.46</v>
      </c>
      <c r="I179" s="6">
        <v>2.4</v>
      </c>
      <c r="J179" s="6">
        <v>3.46</v>
      </c>
      <c r="K179" s="6">
        <v>2.4</v>
      </c>
      <c r="L179" s="7">
        <v>90</v>
      </c>
      <c r="M179" s="7">
        <v>47</v>
      </c>
      <c r="N179" s="7">
        <v>1</v>
      </c>
      <c r="O179" s="6">
        <v>37.9</v>
      </c>
      <c r="P179" s="6">
        <v>0.1</v>
      </c>
      <c r="Q179" s="6">
        <v>0.1</v>
      </c>
      <c r="R179" s="8">
        <f t="shared" si="37"/>
        <v>36.9</v>
      </c>
      <c r="S179" s="9">
        <f t="shared" si="38"/>
        <v>0</v>
      </c>
      <c r="T179" s="6">
        <v>0.1</v>
      </c>
      <c r="U179" s="6">
        <v>0.1</v>
      </c>
      <c r="V179" s="10">
        <v>5000</v>
      </c>
      <c r="W179" s="11">
        <f t="shared" si="39"/>
        <v>0.5</v>
      </c>
      <c r="Y179" t="s">
        <v>40</v>
      </c>
      <c r="Z179" s="5">
        <v>90</v>
      </c>
      <c r="AA179" s="5">
        <v>1</v>
      </c>
      <c r="AB179" s="5">
        <v>37.9</v>
      </c>
      <c r="AC179" s="5">
        <v>0.1</v>
      </c>
      <c r="AD179" s="5">
        <v>0.1</v>
      </c>
      <c r="AE179">
        <v>5000</v>
      </c>
      <c r="AF179" s="11">
        <v>0.5</v>
      </c>
      <c r="AG179" s="12">
        <f t="shared" si="45"/>
        <v>0</v>
      </c>
      <c r="AH179" s="12">
        <f t="shared" si="46"/>
        <v>0</v>
      </c>
      <c r="AI179" s="12">
        <f t="shared" si="46"/>
        <v>0</v>
      </c>
      <c r="AJ179" s="12">
        <f t="shared" si="46"/>
        <v>0</v>
      </c>
      <c r="AK179" s="12">
        <f t="shared" si="46"/>
        <v>0</v>
      </c>
      <c r="AL179" s="12">
        <f t="shared" si="47"/>
        <v>0</v>
      </c>
      <c r="AM179" s="12">
        <f t="shared" si="47"/>
        <v>0</v>
      </c>
    </row>
    <row r="180" spans="1:39" x14ac:dyDescent="0.25">
      <c r="A180" s="5">
        <v>27</v>
      </c>
      <c r="B180" s="6">
        <v>0.4</v>
      </c>
      <c r="C180" t="s">
        <v>186</v>
      </c>
      <c r="D180" s="6">
        <v>12.6</v>
      </c>
      <c r="E180" s="6">
        <v>11.4</v>
      </c>
      <c r="F180" s="6">
        <v>0.4</v>
      </c>
      <c r="G180" t="s">
        <v>186</v>
      </c>
      <c r="H180" s="6">
        <v>3.46</v>
      </c>
      <c r="I180" s="6">
        <v>2.4</v>
      </c>
      <c r="J180" s="6">
        <v>3.46</v>
      </c>
      <c r="K180" s="6">
        <v>2.4</v>
      </c>
      <c r="L180" s="7">
        <v>90</v>
      </c>
      <c r="M180" s="7">
        <v>47</v>
      </c>
      <c r="N180" s="7">
        <v>1</v>
      </c>
      <c r="O180" s="6">
        <v>37.9</v>
      </c>
      <c r="P180" s="6">
        <v>0.1</v>
      </c>
      <c r="Q180" s="6">
        <v>0.1</v>
      </c>
      <c r="R180" s="8">
        <f t="shared" si="37"/>
        <v>36.9</v>
      </c>
      <c r="S180" s="9">
        <f t="shared" si="38"/>
        <v>0</v>
      </c>
      <c r="T180" s="6">
        <v>0.18</v>
      </c>
      <c r="U180" s="6">
        <v>0.02</v>
      </c>
      <c r="V180" s="10">
        <v>5000</v>
      </c>
      <c r="W180" s="11">
        <f t="shared" si="39"/>
        <v>0.9</v>
      </c>
      <c r="Y180" t="s">
        <v>41</v>
      </c>
      <c r="Z180" s="5">
        <v>90</v>
      </c>
      <c r="AA180" s="5">
        <v>1</v>
      </c>
      <c r="AB180" s="5">
        <v>37.9</v>
      </c>
      <c r="AC180" s="5">
        <v>0.1</v>
      </c>
      <c r="AD180" s="5">
        <v>0.1</v>
      </c>
      <c r="AE180">
        <v>5000</v>
      </c>
      <c r="AF180" s="11">
        <v>0.9</v>
      </c>
      <c r="AG180" s="12">
        <f t="shared" si="45"/>
        <v>0</v>
      </c>
      <c r="AH180" s="12">
        <f t="shared" si="46"/>
        <v>0</v>
      </c>
      <c r="AI180" s="12">
        <f t="shared" si="46"/>
        <v>0</v>
      </c>
      <c r="AJ180" s="12">
        <f t="shared" si="46"/>
        <v>0</v>
      </c>
      <c r="AK180" s="12">
        <f t="shared" si="46"/>
        <v>0</v>
      </c>
      <c r="AL180" s="12">
        <f t="shared" si="47"/>
        <v>0</v>
      </c>
      <c r="AM180" s="12">
        <f t="shared" si="47"/>
        <v>0</v>
      </c>
    </row>
    <row r="181" spans="1:39" ht="27.75" x14ac:dyDescent="0.4">
      <c r="A181" s="5"/>
      <c r="B181" s="13">
        <f>SUM(B169:B180)/12/B180</f>
        <v>0.99999999999999989</v>
      </c>
      <c r="C181" s="13" t="e">
        <f t="shared" ref="C181:L181" si="48">SUM(C169:C180)/12/C180</f>
        <v>#VALUE!</v>
      </c>
      <c r="D181" s="13">
        <f t="shared" si="48"/>
        <v>0.99999999999999967</v>
      </c>
      <c r="E181" s="13">
        <f t="shared" si="48"/>
        <v>1.0000000000000002</v>
      </c>
      <c r="F181" s="13">
        <f t="shared" si="48"/>
        <v>0.99999999999999989</v>
      </c>
      <c r="G181" s="13" t="e">
        <f t="shared" si="48"/>
        <v>#VALUE!</v>
      </c>
      <c r="H181" s="13">
        <f t="shared" si="48"/>
        <v>1.0000000000000002</v>
      </c>
      <c r="I181" s="13">
        <f t="shared" si="48"/>
        <v>0.99999999999999978</v>
      </c>
      <c r="J181" s="13">
        <f t="shared" si="48"/>
        <v>1.0000000000000002</v>
      </c>
      <c r="K181" s="13">
        <f t="shared" si="48"/>
        <v>0.99999999999999978</v>
      </c>
      <c r="L181" s="13">
        <f t="shared" si="48"/>
        <v>1</v>
      </c>
      <c r="M181" s="7"/>
      <c r="N181" s="7"/>
      <c r="O181" s="6"/>
      <c r="P181" s="6"/>
      <c r="Q181" s="6"/>
      <c r="R181" s="14">
        <f t="shared" ref="R181:S181" si="49">SUM(R169:R180)/12/R180</f>
        <v>0.99999999999999978</v>
      </c>
      <c r="S181" s="14" t="e">
        <f t="shared" si="49"/>
        <v>#DIV/0!</v>
      </c>
      <c r="T181" s="6"/>
      <c r="U181" s="6"/>
      <c r="V181" s="10"/>
      <c r="W181" s="11"/>
      <c r="Z181" s="5"/>
      <c r="AA181" s="5"/>
      <c r="AB181" s="5"/>
      <c r="AC181" s="5"/>
      <c r="AD181" s="5"/>
      <c r="AF181" s="11"/>
      <c r="AG181" s="5"/>
      <c r="AH181" s="5"/>
      <c r="AI181" s="5"/>
      <c r="AJ181" s="5"/>
      <c r="AK181" s="5"/>
      <c r="AL181" s="5"/>
      <c r="AM181" s="5"/>
    </row>
    <row r="182" spans="1:39" x14ac:dyDescent="0.25">
      <c r="A182" s="5">
        <v>30</v>
      </c>
      <c r="B182" s="6">
        <v>0.4</v>
      </c>
      <c r="C182" t="s">
        <v>186</v>
      </c>
      <c r="D182" s="6">
        <v>12.6</v>
      </c>
      <c r="E182" s="6">
        <v>11.4</v>
      </c>
      <c r="F182" s="6">
        <v>0.4</v>
      </c>
      <c r="G182" t="s">
        <v>186</v>
      </c>
      <c r="H182" s="6">
        <v>3.46</v>
      </c>
      <c r="I182" s="6">
        <v>2.4</v>
      </c>
      <c r="J182" s="6">
        <v>3.46</v>
      </c>
      <c r="K182" s="6">
        <v>2.4</v>
      </c>
      <c r="L182" s="7">
        <v>100</v>
      </c>
      <c r="M182" s="7">
        <v>60</v>
      </c>
      <c r="N182" s="7">
        <v>1</v>
      </c>
      <c r="O182" s="7">
        <v>42</v>
      </c>
      <c r="P182" s="6">
        <v>0.1</v>
      </c>
      <c r="Q182" s="6">
        <v>0.1</v>
      </c>
      <c r="R182" s="8">
        <f t="shared" si="37"/>
        <v>41</v>
      </c>
      <c r="S182" s="9">
        <f t="shared" si="38"/>
        <v>0</v>
      </c>
      <c r="T182" s="7">
        <v>2</v>
      </c>
      <c r="U182" s="7">
        <v>18</v>
      </c>
      <c r="V182" s="10">
        <v>50</v>
      </c>
      <c r="W182" s="11">
        <f t="shared" si="39"/>
        <v>0.1</v>
      </c>
      <c r="Y182" t="s">
        <v>42</v>
      </c>
      <c r="Z182" s="5">
        <v>100</v>
      </c>
      <c r="AA182" s="5">
        <v>1</v>
      </c>
      <c r="AB182" s="5">
        <v>42</v>
      </c>
      <c r="AC182" s="5">
        <v>0.1</v>
      </c>
      <c r="AD182" s="5">
        <v>0.1</v>
      </c>
      <c r="AE182" s="5">
        <v>50</v>
      </c>
      <c r="AF182" s="11">
        <v>0.1</v>
      </c>
      <c r="AG182" s="12">
        <f t="shared" si="45"/>
        <v>0</v>
      </c>
      <c r="AH182" s="12">
        <f t="shared" si="46"/>
        <v>0</v>
      </c>
      <c r="AI182" s="12">
        <f t="shared" si="46"/>
        <v>0</v>
      </c>
      <c r="AJ182" s="12">
        <f t="shared" si="46"/>
        <v>0</v>
      </c>
      <c r="AK182" s="12">
        <f t="shared" si="46"/>
        <v>0</v>
      </c>
      <c r="AL182" s="12">
        <f t="shared" si="47"/>
        <v>0</v>
      </c>
      <c r="AM182" s="12">
        <f t="shared" si="47"/>
        <v>0</v>
      </c>
    </row>
    <row r="183" spans="1:39" x14ac:dyDescent="0.25">
      <c r="A183" s="5">
        <v>32</v>
      </c>
      <c r="B183" s="6">
        <v>0.4</v>
      </c>
      <c r="C183" t="s">
        <v>186</v>
      </c>
      <c r="D183" s="6">
        <v>12.6</v>
      </c>
      <c r="E183" s="6">
        <v>11.4</v>
      </c>
      <c r="F183" s="6">
        <v>0.4</v>
      </c>
      <c r="G183" t="s">
        <v>186</v>
      </c>
      <c r="H183" s="6">
        <v>3.46</v>
      </c>
      <c r="I183" s="6">
        <v>2.4</v>
      </c>
      <c r="J183" s="6">
        <v>3.46</v>
      </c>
      <c r="K183" s="6">
        <v>2.4</v>
      </c>
      <c r="L183" s="7">
        <v>100</v>
      </c>
      <c r="M183" s="7">
        <v>60</v>
      </c>
      <c r="N183" s="7">
        <v>1</v>
      </c>
      <c r="O183" s="7">
        <v>42</v>
      </c>
      <c r="P183" s="6">
        <v>0.1</v>
      </c>
      <c r="Q183" s="6">
        <v>0.1</v>
      </c>
      <c r="R183" s="8">
        <f t="shared" si="37"/>
        <v>41</v>
      </c>
      <c r="S183" s="9">
        <f t="shared" si="38"/>
        <v>0</v>
      </c>
      <c r="T183" s="7">
        <v>10</v>
      </c>
      <c r="U183" s="7">
        <v>10</v>
      </c>
      <c r="V183" s="10">
        <v>50</v>
      </c>
      <c r="W183" s="11">
        <f t="shared" si="39"/>
        <v>0.5</v>
      </c>
      <c r="Y183" t="s">
        <v>43</v>
      </c>
      <c r="Z183" s="5">
        <v>100</v>
      </c>
      <c r="AA183" s="5">
        <v>1</v>
      </c>
      <c r="AB183" s="5">
        <v>42</v>
      </c>
      <c r="AC183" s="5">
        <v>0.1</v>
      </c>
      <c r="AD183" s="5">
        <v>0.1</v>
      </c>
      <c r="AE183" s="5">
        <v>50</v>
      </c>
      <c r="AF183" s="11">
        <v>0.5</v>
      </c>
      <c r="AG183" s="12">
        <f t="shared" si="45"/>
        <v>0</v>
      </c>
      <c r="AH183" s="12">
        <f t="shared" si="46"/>
        <v>0</v>
      </c>
      <c r="AI183" s="12">
        <f t="shared" si="46"/>
        <v>0</v>
      </c>
      <c r="AJ183" s="12">
        <f t="shared" si="46"/>
        <v>0</v>
      </c>
      <c r="AK183" s="12">
        <f t="shared" si="46"/>
        <v>0</v>
      </c>
      <c r="AL183" s="12">
        <f t="shared" si="47"/>
        <v>0</v>
      </c>
      <c r="AM183" s="12">
        <f t="shared" si="47"/>
        <v>0</v>
      </c>
    </row>
    <row r="184" spans="1:39" x14ac:dyDescent="0.25">
      <c r="A184" s="5">
        <v>33</v>
      </c>
      <c r="B184" s="6">
        <v>0.4</v>
      </c>
      <c r="C184" t="s">
        <v>186</v>
      </c>
      <c r="D184" s="6">
        <v>12.6</v>
      </c>
      <c r="E184" s="6">
        <v>11.4</v>
      </c>
      <c r="F184" s="6">
        <v>0.4</v>
      </c>
      <c r="G184" t="s">
        <v>186</v>
      </c>
      <c r="H184" s="6">
        <v>3.46</v>
      </c>
      <c r="I184" s="6">
        <v>2.4</v>
      </c>
      <c r="J184" s="6">
        <v>3.46</v>
      </c>
      <c r="K184" s="6">
        <v>2.4</v>
      </c>
      <c r="L184" s="7">
        <v>100</v>
      </c>
      <c r="M184" s="7">
        <v>60</v>
      </c>
      <c r="N184" s="7">
        <v>1</v>
      </c>
      <c r="O184" s="7">
        <v>42</v>
      </c>
      <c r="P184" s="6">
        <v>0.1</v>
      </c>
      <c r="Q184" s="6">
        <v>0.1</v>
      </c>
      <c r="R184" s="8">
        <f t="shared" si="37"/>
        <v>41</v>
      </c>
      <c r="S184" s="9">
        <f t="shared" si="38"/>
        <v>0</v>
      </c>
      <c r="T184" s="7">
        <v>18</v>
      </c>
      <c r="U184" s="7">
        <v>2</v>
      </c>
      <c r="V184" s="10">
        <v>50</v>
      </c>
      <c r="W184" s="11">
        <f t="shared" si="39"/>
        <v>0.9</v>
      </c>
      <c r="Y184" t="s">
        <v>44</v>
      </c>
      <c r="Z184" s="5">
        <v>100</v>
      </c>
      <c r="AA184" s="5">
        <v>1</v>
      </c>
      <c r="AB184" s="5">
        <v>42</v>
      </c>
      <c r="AC184" s="5">
        <v>0.1</v>
      </c>
      <c r="AD184" s="5">
        <v>0.1</v>
      </c>
      <c r="AE184" s="5">
        <v>50</v>
      </c>
      <c r="AF184" s="11">
        <v>0.9</v>
      </c>
      <c r="AG184" s="12">
        <f t="shared" si="45"/>
        <v>0</v>
      </c>
      <c r="AH184" s="12">
        <f t="shared" si="46"/>
        <v>0</v>
      </c>
      <c r="AI184" s="12">
        <f t="shared" si="46"/>
        <v>0</v>
      </c>
      <c r="AJ184" s="12">
        <f t="shared" si="46"/>
        <v>0</v>
      </c>
      <c r="AK184" s="12">
        <f t="shared" si="46"/>
        <v>0</v>
      </c>
      <c r="AL184" s="12">
        <f t="shared" si="47"/>
        <v>0</v>
      </c>
      <c r="AM184" s="12">
        <f t="shared" si="47"/>
        <v>0</v>
      </c>
    </row>
    <row r="185" spans="1:39" x14ac:dyDescent="0.25">
      <c r="A185" s="5">
        <v>34</v>
      </c>
      <c r="B185" s="6">
        <v>0.4</v>
      </c>
      <c r="C185" t="s">
        <v>186</v>
      </c>
      <c r="D185" s="6">
        <v>12.6</v>
      </c>
      <c r="E185" s="6">
        <v>11.4</v>
      </c>
      <c r="F185" s="6">
        <v>0.4</v>
      </c>
      <c r="G185" t="s">
        <v>186</v>
      </c>
      <c r="H185" s="6">
        <v>3.46</v>
      </c>
      <c r="I185" s="6">
        <v>2.4</v>
      </c>
      <c r="J185" s="6">
        <v>3.46</v>
      </c>
      <c r="K185" s="6">
        <v>2.4</v>
      </c>
      <c r="L185" s="7">
        <v>100</v>
      </c>
      <c r="M185" s="7">
        <v>60</v>
      </c>
      <c r="N185" s="7">
        <v>1</v>
      </c>
      <c r="O185" s="7">
        <v>42</v>
      </c>
      <c r="P185" s="6">
        <v>0.1</v>
      </c>
      <c r="Q185" s="6">
        <v>0.1</v>
      </c>
      <c r="R185" s="8">
        <f t="shared" si="37"/>
        <v>41</v>
      </c>
      <c r="S185" s="9">
        <f t="shared" si="38"/>
        <v>0</v>
      </c>
      <c r="T185" s="6">
        <v>0.5</v>
      </c>
      <c r="U185" s="6">
        <v>4.5</v>
      </c>
      <c r="V185" s="10">
        <v>200</v>
      </c>
      <c r="W185" s="11">
        <f t="shared" si="39"/>
        <v>0.1</v>
      </c>
      <c r="Y185" t="s">
        <v>45</v>
      </c>
      <c r="Z185" s="5">
        <v>100</v>
      </c>
      <c r="AA185" s="5">
        <v>1</v>
      </c>
      <c r="AB185" s="5">
        <v>42</v>
      </c>
      <c r="AC185" s="5">
        <v>0.1</v>
      </c>
      <c r="AD185" s="5">
        <v>0.1</v>
      </c>
      <c r="AE185" s="5">
        <v>200</v>
      </c>
      <c r="AF185" s="11">
        <v>0.1</v>
      </c>
      <c r="AG185" s="12">
        <f t="shared" si="45"/>
        <v>0</v>
      </c>
      <c r="AH185" s="12">
        <f t="shared" si="46"/>
        <v>0</v>
      </c>
      <c r="AI185" s="12">
        <f t="shared" si="46"/>
        <v>0</v>
      </c>
      <c r="AJ185" s="12">
        <f t="shared" si="46"/>
        <v>0</v>
      </c>
      <c r="AK185" s="12">
        <f t="shared" si="46"/>
        <v>0</v>
      </c>
      <c r="AL185" s="12">
        <f t="shared" si="47"/>
        <v>0</v>
      </c>
      <c r="AM185" s="12">
        <f t="shared" si="47"/>
        <v>0</v>
      </c>
    </row>
    <row r="186" spans="1:39" x14ac:dyDescent="0.25">
      <c r="A186" s="5">
        <v>35</v>
      </c>
      <c r="B186" s="6">
        <v>0.4</v>
      </c>
      <c r="C186" t="s">
        <v>186</v>
      </c>
      <c r="D186" s="6">
        <v>12.6</v>
      </c>
      <c r="E186" s="6">
        <v>11.4</v>
      </c>
      <c r="F186" s="6">
        <v>0.4</v>
      </c>
      <c r="G186" t="s">
        <v>186</v>
      </c>
      <c r="H186" s="6">
        <v>3.46</v>
      </c>
      <c r="I186" s="6">
        <v>2.4</v>
      </c>
      <c r="J186" s="6">
        <v>3.46</v>
      </c>
      <c r="K186" s="6">
        <v>2.4</v>
      </c>
      <c r="L186" s="7">
        <v>100</v>
      </c>
      <c r="M186" s="7">
        <v>60</v>
      </c>
      <c r="N186" s="7">
        <v>1</v>
      </c>
      <c r="O186" s="7">
        <v>42</v>
      </c>
      <c r="P186" s="6">
        <v>0.1</v>
      </c>
      <c r="Q186" s="6">
        <v>0.1</v>
      </c>
      <c r="R186" s="8">
        <f t="shared" si="37"/>
        <v>41</v>
      </c>
      <c r="S186" s="9">
        <f t="shared" si="38"/>
        <v>0</v>
      </c>
      <c r="T186" s="6">
        <v>2.5</v>
      </c>
      <c r="U186" s="6">
        <v>2.5</v>
      </c>
      <c r="V186" s="10">
        <v>200</v>
      </c>
      <c r="W186" s="11">
        <f t="shared" si="39"/>
        <v>0.5</v>
      </c>
      <c r="Y186" t="s">
        <v>46</v>
      </c>
      <c r="Z186" s="5">
        <v>100</v>
      </c>
      <c r="AA186" s="5">
        <v>1</v>
      </c>
      <c r="AB186" s="5">
        <v>42</v>
      </c>
      <c r="AC186" s="5">
        <v>0.1</v>
      </c>
      <c r="AD186" s="5">
        <v>0.1</v>
      </c>
      <c r="AE186" s="5">
        <v>200</v>
      </c>
      <c r="AF186" s="11">
        <v>0.5</v>
      </c>
      <c r="AG186" s="12">
        <f t="shared" si="45"/>
        <v>0</v>
      </c>
      <c r="AH186" s="12">
        <f t="shared" si="46"/>
        <v>0</v>
      </c>
      <c r="AI186" s="12">
        <f t="shared" si="46"/>
        <v>0</v>
      </c>
      <c r="AJ186" s="12">
        <f t="shared" si="46"/>
        <v>0</v>
      </c>
      <c r="AK186" s="12">
        <f t="shared" si="46"/>
        <v>0</v>
      </c>
      <c r="AL186" s="12">
        <f t="shared" si="47"/>
        <v>0</v>
      </c>
      <c r="AM186" s="12">
        <f t="shared" si="47"/>
        <v>0</v>
      </c>
    </row>
    <row r="187" spans="1:39" x14ac:dyDescent="0.25">
      <c r="A187" s="5">
        <v>36</v>
      </c>
      <c r="B187" s="6">
        <v>0.4</v>
      </c>
      <c r="C187" t="s">
        <v>186</v>
      </c>
      <c r="D187" s="6">
        <v>12.6</v>
      </c>
      <c r="E187" s="6">
        <v>11.4</v>
      </c>
      <c r="F187" s="6">
        <v>0.4</v>
      </c>
      <c r="G187" t="s">
        <v>186</v>
      </c>
      <c r="H187" s="6">
        <v>3.46</v>
      </c>
      <c r="I187" s="6">
        <v>2.4</v>
      </c>
      <c r="J187" s="6">
        <v>3.46</v>
      </c>
      <c r="K187" s="6">
        <v>2.4</v>
      </c>
      <c r="L187" s="7">
        <v>100</v>
      </c>
      <c r="M187" s="7">
        <v>60</v>
      </c>
      <c r="N187" s="7">
        <v>1</v>
      </c>
      <c r="O187" s="7">
        <v>42</v>
      </c>
      <c r="P187" s="6">
        <v>0.1</v>
      </c>
      <c r="Q187" s="6">
        <v>0.1</v>
      </c>
      <c r="R187" s="8">
        <f t="shared" si="37"/>
        <v>41</v>
      </c>
      <c r="S187" s="9">
        <f t="shared" si="38"/>
        <v>0</v>
      </c>
      <c r="T187" s="6">
        <v>4.5</v>
      </c>
      <c r="U187" s="6">
        <v>0.5</v>
      </c>
      <c r="V187" s="10">
        <v>200</v>
      </c>
      <c r="W187" s="11">
        <f t="shared" si="39"/>
        <v>0.9</v>
      </c>
      <c r="Y187" t="s">
        <v>47</v>
      </c>
      <c r="Z187" s="5">
        <v>100</v>
      </c>
      <c r="AA187" s="5">
        <v>1</v>
      </c>
      <c r="AB187" s="5">
        <v>42</v>
      </c>
      <c r="AC187" s="5">
        <v>0.1</v>
      </c>
      <c r="AD187" s="5">
        <v>0.1</v>
      </c>
      <c r="AE187" s="5">
        <v>200</v>
      </c>
      <c r="AF187" s="11">
        <v>0.9</v>
      </c>
      <c r="AG187" s="12">
        <f t="shared" si="45"/>
        <v>0</v>
      </c>
      <c r="AH187" s="12">
        <f t="shared" si="46"/>
        <v>0</v>
      </c>
      <c r="AI187" s="12">
        <f t="shared" si="46"/>
        <v>0</v>
      </c>
      <c r="AJ187" s="12">
        <f t="shared" si="46"/>
        <v>0</v>
      </c>
      <c r="AK187" s="12">
        <f t="shared" si="46"/>
        <v>0</v>
      </c>
      <c r="AL187" s="12">
        <f t="shared" si="47"/>
        <v>0</v>
      </c>
      <c r="AM187" s="12">
        <f t="shared" si="47"/>
        <v>0</v>
      </c>
    </row>
    <row r="188" spans="1:39" x14ac:dyDescent="0.25">
      <c r="A188" s="5">
        <v>37</v>
      </c>
      <c r="B188" s="6">
        <v>0.4</v>
      </c>
      <c r="C188" t="s">
        <v>186</v>
      </c>
      <c r="D188" s="6">
        <v>12.6</v>
      </c>
      <c r="E188" s="6">
        <v>11.4</v>
      </c>
      <c r="F188" s="6">
        <v>0.4</v>
      </c>
      <c r="G188" t="s">
        <v>186</v>
      </c>
      <c r="H188" s="6">
        <v>3.46</v>
      </c>
      <c r="I188" s="6">
        <v>2.4</v>
      </c>
      <c r="J188" s="6">
        <v>3.46</v>
      </c>
      <c r="K188" s="6">
        <v>2.4</v>
      </c>
      <c r="L188" s="7">
        <v>100</v>
      </c>
      <c r="M188" s="7">
        <v>60</v>
      </c>
      <c r="N188" s="7">
        <v>1</v>
      </c>
      <c r="O188" s="7">
        <v>42</v>
      </c>
      <c r="P188" s="6">
        <v>0.1</v>
      </c>
      <c r="Q188" s="6">
        <v>0.1</v>
      </c>
      <c r="R188" s="8">
        <f t="shared" si="37"/>
        <v>41</v>
      </c>
      <c r="S188" s="9">
        <f t="shared" si="38"/>
        <v>0</v>
      </c>
      <c r="T188" s="6">
        <v>0.1</v>
      </c>
      <c r="U188" s="6">
        <v>0.9</v>
      </c>
      <c r="V188" s="10">
        <v>1000</v>
      </c>
      <c r="W188" s="11">
        <f t="shared" si="39"/>
        <v>0.1</v>
      </c>
      <c r="Y188" t="s">
        <v>48</v>
      </c>
      <c r="Z188" s="5">
        <v>100</v>
      </c>
      <c r="AA188" s="5">
        <v>1</v>
      </c>
      <c r="AB188" s="5">
        <v>42</v>
      </c>
      <c r="AC188" s="5">
        <v>0.1</v>
      </c>
      <c r="AD188" s="5">
        <v>0.1</v>
      </c>
      <c r="AE188">
        <v>1000</v>
      </c>
      <c r="AF188" s="11">
        <v>0.1</v>
      </c>
      <c r="AG188" s="12">
        <f t="shared" si="45"/>
        <v>0</v>
      </c>
      <c r="AH188" s="12">
        <f t="shared" si="46"/>
        <v>0</v>
      </c>
      <c r="AI188" s="12">
        <f t="shared" si="46"/>
        <v>0</v>
      </c>
      <c r="AJ188" s="12">
        <f t="shared" si="46"/>
        <v>0</v>
      </c>
      <c r="AK188" s="12">
        <f t="shared" si="46"/>
        <v>0</v>
      </c>
      <c r="AL188" s="12">
        <f t="shared" si="47"/>
        <v>0</v>
      </c>
      <c r="AM188" s="12">
        <f t="shared" si="47"/>
        <v>0</v>
      </c>
    </row>
    <row r="189" spans="1:39" x14ac:dyDescent="0.25">
      <c r="A189" s="5">
        <v>38</v>
      </c>
      <c r="B189" s="6">
        <v>0.4</v>
      </c>
      <c r="C189" t="s">
        <v>186</v>
      </c>
      <c r="D189" s="6">
        <v>12.6</v>
      </c>
      <c r="E189" s="6">
        <v>11.4</v>
      </c>
      <c r="F189" s="6">
        <v>0.4</v>
      </c>
      <c r="G189" t="s">
        <v>186</v>
      </c>
      <c r="H189" s="6">
        <v>3.46</v>
      </c>
      <c r="I189" s="6">
        <v>2.4</v>
      </c>
      <c r="J189" s="6">
        <v>3.46</v>
      </c>
      <c r="K189" s="6">
        <v>2.4</v>
      </c>
      <c r="L189" s="7">
        <v>100</v>
      </c>
      <c r="M189" s="7">
        <v>60</v>
      </c>
      <c r="N189" s="7">
        <v>1</v>
      </c>
      <c r="O189" s="7">
        <v>42</v>
      </c>
      <c r="P189" s="6">
        <v>0.1</v>
      </c>
      <c r="Q189" s="6">
        <v>0.1</v>
      </c>
      <c r="R189" s="8">
        <f t="shared" si="37"/>
        <v>41</v>
      </c>
      <c r="S189" s="9">
        <f t="shared" si="38"/>
        <v>0</v>
      </c>
      <c r="T189" s="6">
        <v>0.5</v>
      </c>
      <c r="U189" s="6">
        <v>0.5</v>
      </c>
      <c r="V189" s="10">
        <v>1000</v>
      </c>
      <c r="W189" s="11">
        <f t="shared" si="39"/>
        <v>0.5</v>
      </c>
      <c r="Y189" t="s">
        <v>49</v>
      </c>
      <c r="Z189" s="5">
        <v>100</v>
      </c>
      <c r="AA189" s="5">
        <v>1</v>
      </c>
      <c r="AB189" s="5">
        <v>42</v>
      </c>
      <c r="AC189" s="5">
        <v>0.1</v>
      </c>
      <c r="AD189" s="5">
        <v>0.1</v>
      </c>
      <c r="AE189">
        <v>1000</v>
      </c>
      <c r="AF189" s="11">
        <v>0.5</v>
      </c>
      <c r="AG189" s="12">
        <f t="shared" si="45"/>
        <v>0</v>
      </c>
      <c r="AH189" s="12">
        <f t="shared" si="46"/>
        <v>0</v>
      </c>
      <c r="AI189" s="12">
        <f t="shared" si="46"/>
        <v>0</v>
      </c>
      <c r="AJ189" s="12">
        <f t="shared" si="46"/>
        <v>0</v>
      </c>
      <c r="AK189" s="12">
        <f t="shared" si="46"/>
        <v>0</v>
      </c>
      <c r="AL189" s="12">
        <f t="shared" si="47"/>
        <v>0</v>
      </c>
      <c r="AM189" s="12">
        <f t="shared" si="47"/>
        <v>0</v>
      </c>
    </row>
    <row r="190" spans="1:39" x14ac:dyDescent="0.25">
      <c r="A190" s="5">
        <v>39</v>
      </c>
      <c r="B190" s="6">
        <v>0.4</v>
      </c>
      <c r="C190" t="s">
        <v>186</v>
      </c>
      <c r="D190" s="6">
        <v>12.6</v>
      </c>
      <c r="E190" s="6">
        <v>11.4</v>
      </c>
      <c r="F190" s="6">
        <v>0.4</v>
      </c>
      <c r="G190" t="s">
        <v>186</v>
      </c>
      <c r="H190" s="6">
        <v>3.46</v>
      </c>
      <c r="I190" s="6">
        <v>2.4</v>
      </c>
      <c r="J190" s="6">
        <v>3.46</v>
      </c>
      <c r="K190" s="6">
        <v>2.4</v>
      </c>
      <c r="L190" s="7">
        <v>100</v>
      </c>
      <c r="M190" s="7">
        <v>60</v>
      </c>
      <c r="N190" s="7">
        <v>1</v>
      </c>
      <c r="O190" s="7">
        <v>42</v>
      </c>
      <c r="P190" s="6">
        <v>0.1</v>
      </c>
      <c r="Q190" s="6">
        <v>0.1</v>
      </c>
      <c r="R190" s="8">
        <f t="shared" si="37"/>
        <v>41</v>
      </c>
      <c r="S190" s="9">
        <f t="shared" si="38"/>
        <v>0</v>
      </c>
      <c r="T190" s="6">
        <v>0.9</v>
      </c>
      <c r="U190" s="6">
        <v>0.1</v>
      </c>
      <c r="V190" s="10">
        <v>1000</v>
      </c>
      <c r="W190" s="11">
        <f t="shared" si="39"/>
        <v>0.9</v>
      </c>
      <c r="Y190" t="s">
        <v>50</v>
      </c>
      <c r="Z190" s="5">
        <v>100</v>
      </c>
      <c r="AA190" s="5">
        <v>1</v>
      </c>
      <c r="AB190" s="5">
        <v>42</v>
      </c>
      <c r="AC190" s="5">
        <v>0.1</v>
      </c>
      <c r="AD190" s="5">
        <v>0.1</v>
      </c>
      <c r="AE190">
        <v>1000</v>
      </c>
      <c r="AF190" s="11">
        <v>0.9</v>
      </c>
      <c r="AG190" s="12">
        <f t="shared" si="45"/>
        <v>0</v>
      </c>
      <c r="AH190" s="12">
        <f t="shared" si="46"/>
        <v>0</v>
      </c>
      <c r="AI190" s="12">
        <f t="shared" si="46"/>
        <v>0</v>
      </c>
      <c r="AJ190" s="12">
        <f t="shared" si="46"/>
        <v>0</v>
      </c>
      <c r="AK190" s="12">
        <f t="shared" si="46"/>
        <v>0</v>
      </c>
      <c r="AL190" s="12">
        <f t="shared" si="47"/>
        <v>0</v>
      </c>
      <c r="AM190" s="12">
        <f t="shared" si="47"/>
        <v>0</v>
      </c>
    </row>
    <row r="191" spans="1:39" x14ac:dyDescent="0.25">
      <c r="A191" s="5">
        <v>40</v>
      </c>
      <c r="B191" s="6">
        <v>0.4</v>
      </c>
      <c r="C191" t="s">
        <v>186</v>
      </c>
      <c r="D191" s="6">
        <v>12.6</v>
      </c>
      <c r="E191" s="6">
        <v>11.4</v>
      </c>
      <c r="F191" s="6">
        <v>0.4</v>
      </c>
      <c r="G191" t="s">
        <v>186</v>
      </c>
      <c r="H191" s="6">
        <v>3.46</v>
      </c>
      <c r="I191" s="6">
        <v>2.4</v>
      </c>
      <c r="J191" s="6">
        <v>3.46</v>
      </c>
      <c r="K191" s="6">
        <v>2.4</v>
      </c>
      <c r="L191" s="7">
        <v>100</v>
      </c>
      <c r="M191" s="7">
        <v>60</v>
      </c>
      <c r="N191" s="7">
        <v>1</v>
      </c>
      <c r="O191" s="7">
        <v>42</v>
      </c>
      <c r="P191" s="6">
        <v>0.1</v>
      </c>
      <c r="Q191" s="6">
        <v>0.1</v>
      </c>
      <c r="R191" s="8">
        <f t="shared" si="37"/>
        <v>41</v>
      </c>
      <c r="S191" s="9">
        <f t="shared" si="38"/>
        <v>0</v>
      </c>
      <c r="T191" s="6">
        <v>0.02</v>
      </c>
      <c r="U191" s="6">
        <v>0.18</v>
      </c>
      <c r="V191" s="10">
        <v>5000</v>
      </c>
      <c r="W191" s="11">
        <f t="shared" si="39"/>
        <v>0.1</v>
      </c>
      <c r="Y191" t="s">
        <v>51</v>
      </c>
      <c r="Z191" s="5">
        <v>100</v>
      </c>
      <c r="AA191" s="5">
        <v>1</v>
      </c>
      <c r="AB191" s="5">
        <v>42</v>
      </c>
      <c r="AC191" s="5">
        <v>0.1</v>
      </c>
      <c r="AD191" s="5">
        <v>0.1</v>
      </c>
      <c r="AE191">
        <v>5000</v>
      </c>
      <c r="AF191" s="11">
        <v>0.1</v>
      </c>
      <c r="AG191" s="12">
        <f t="shared" si="45"/>
        <v>0</v>
      </c>
      <c r="AH191" s="12">
        <f t="shared" si="46"/>
        <v>0</v>
      </c>
      <c r="AI191" s="12">
        <f t="shared" si="46"/>
        <v>0</v>
      </c>
      <c r="AJ191" s="12">
        <f t="shared" si="46"/>
        <v>0</v>
      </c>
      <c r="AK191" s="12">
        <f t="shared" si="46"/>
        <v>0</v>
      </c>
      <c r="AL191" s="12">
        <f t="shared" si="47"/>
        <v>0</v>
      </c>
      <c r="AM191" s="12">
        <f t="shared" si="47"/>
        <v>0</v>
      </c>
    </row>
    <row r="192" spans="1:39" x14ac:dyDescent="0.25">
      <c r="A192" s="5">
        <v>41</v>
      </c>
      <c r="B192" s="6">
        <v>0.4</v>
      </c>
      <c r="C192" t="s">
        <v>186</v>
      </c>
      <c r="D192" s="6">
        <v>12.6</v>
      </c>
      <c r="E192" s="6">
        <v>11.4</v>
      </c>
      <c r="F192" s="6">
        <v>0.4</v>
      </c>
      <c r="G192" t="s">
        <v>186</v>
      </c>
      <c r="H192" s="6">
        <v>3.46</v>
      </c>
      <c r="I192" s="6">
        <v>2.4</v>
      </c>
      <c r="J192" s="6">
        <v>3.46</v>
      </c>
      <c r="K192" s="6">
        <v>2.4</v>
      </c>
      <c r="L192" s="7">
        <v>100</v>
      </c>
      <c r="M192" s="7">
        <v>60</v>
      </c>
      <c r="N192" s="7">
        <v>1</v>
      </c>
      <c r="O192" s="7">
        <v>42</v>
      </c>
      <c r="P192" s="6">
        <v>0.1</v>
      </c>
      <c r="Q192" s="6">
        <v>0.1</v>
      </c>
      <c r="R192" s="8">
        <f t="shared" si="37"/>
        <v>41</v>
      </c>
      <c r="S192" s="9">
        <f t="shared" si="38"/>
        <v>0</v>
      </c>
      <c r="T192" s="6">
        <v>0.1</v>
      </c>
      <c r="U192" s="6">
        <v>0.1</v>
      </c>
      <c r="V192" s="10">
        <v>5000</v>
      </c>
      <c r="W192" s="11">
        <f t="shared" si="39"/>
        <v>0.5</v>
      </c>
      <c r="Y192" t="s">
        <v>52</v>
      </c>
      <c r="Z192" s="5">
        <v>100</v>
      </c>
      <c r="AA192" s="5">
        <v>1</v>
      </c>
      <c r="AB192" s="5">
        <v>42</v>
      </c>
      <c r="AC192" s="5">
        <v>0.1</v>
      </c>
      <c r="AD192" s="5">
        <v>0.1</v>
      </c>
      <c r="AE192">
        <v>5000</v>
      </c>
      <c r="AF192" s="11">
        <v>0.5</v>
      </c>
      <c r="AG192" s="12">
        <f t="shared" si="45"/>
        <v>0</v>
      </c>
      <c r="AH192" s="12">
        <f t="shared" si="46"/>
        <v>0</v>
      </c>
      <c r="AI192" s="12">
        <f t="shared" si="46"/>
        <v>0</v>
      </c>
      <c r="AJ192" s="12">
        <f t="shared" si="46"/>
        <v>0</v>
      </c>
      <c r="AK192" s="12">
        <f t="shared" si="46"/>
        <v>0</v>
      </c>
      <c r="AL192" s="12">
        <f t="shared" si="47"/>
        <v>0</v>
      </c>
      <c r="AM192" s="12">
        <f t="shared" si="47"/>
        <v>0</v>
      </c>
    </row>
    <row r="193" spans="1:39" x14ac:dyDescent="0.25">
      <c r="A193" s="5">
        <v>42</v>
      </c>
      <c r="B193" s="6">
        <v>0.4</v>
      </c>
      <c r="C193" t="s">
        <v>186</v>
      </c>
      <c r="D193" s="6">
        <v>12.6</v>
      </c>
      <c r="E193" s="6">
        <v>11.4</v>
      </c>
      <c r="F193" s="6">
        <v>0.4</v>
      </c>
      <c r="G193" t="s">
        <v>186</v>
      </c>
      <c r="H193" s="6">
        <v>3.46</v>
      </c>
      <c r="I193" s="6">
        <v>2.4</v>
      </c>
      <c r="J193" s="6">
        <v>3.46</v>
      </c>
      <c r="K193" s="6">
        <v>2.4</v>
      </c>
      <c r="L193" s="7">
        <v>100</v>
      </c>
      <c r="M193" s="7">
        <v>60</v>
      </c>
      <c r="N193" s="7">
        <v>1</v>
      </c>
      <c r="O193" s="7">
        <v>42</v>
      </c>
      <c r="P193" s="6">
        <v>0.1</v>
      </c>
      <c r="Q193" s="6">
        <v>0.1</v>
      </c>
      <c r="R193" s="8">
        <f t="shared" si="37"/>
        <v>41</v>
      </c>
      <c r="S193" s="9">
        <f t="shared" si="38"/>
        <v>0</v>
      </c>
      <c r="T193" s="6">
        <v>0.18</v>
      </c>
      <c r="U193" s="6">
        <v>0.02</v>
      </c>
      <c r="V193" s="10">
        <v>5000</v>
      </c>
      <c r="W193" s="11">
        <f t="shared" si="39"/>
        <v>0.9</v>
      </c>
      <c r="Y193" t="s">
        <v>53</v>
      </c>
      <c r="Z193" s="5">
        <v>100</v>
      </c>
      <c r="AA193" s="5">
        <v>1</v>
      </c>
      <c r="AB193" s="5">
        <v>42</v>
      </c>
      <c r="AC193" s="5">
        <v>0.1</v>
      </c>
      <c r="AD193" s="5">
        <v>0.1</v>
      </c>
      <c r="AE193">
        <v>5000</v>
      </c>
      <c r="AF193" s="11">
        <v>0.9</v>
      </c>
      <c r="AG193" s="12">
        <f t="shared" si="45"/>
        <v>0</v>
      </c>
      <c r="AH193" s="12">
        <f t="shared" si="46"/>
        <v>0</v>
      </c>
      <c r="AI193" s="12">
        <f t="shared" si="46"/>
        <v>0</v>
      </c>
      <c r="AJ193" s="12">
        <f t="shared" si="46"/>
        <v>0</v>
      </c>
      <c r="AK193" s="12">
        <f t="shared" si="46"/>
        <v>0</v>
      </c>
      <c r="AL193" s="12">
        <f t="shared" si="47"/>
        <v>0</v>
      </c>
      <c r="AM193" s="12">
        <f t="shared" si="47"/>
        <v>0</v>
      </c>
    </row>
    <row r="194" spans="1:39" ht="27.75" x14ac:dyDescent="0.4">
      <c r="A194" s="5"/>
      <c r="B194" s="13">
        <f t="shared" ref="B194" si="50">SUM(B182:B193)/12/B193</f>
        <v>0.99999999999999989</v>
      </c>
      <c r="C194" s="13" t="e">
        <f t="shared" ref="C194" si="51">SUM(C182:C193)/12/C193</f>
        <v>#VALUE!</v>
      </c>
      <c r="D194" s="13">
        <f t="shared" ref="D194:L194" si="52">SUM(D182:D193)/12/D193</f>
        <v>0.99999999999999967</v>
      </c>
      <c r="E194" s="13">
        <f t="shared" si="52"/>
        <v>1.0000000000000002</v>
      </c>
      <c r="F194" s="13">
        <f t="shared" si="52"/>
        <v>0.99999999999999989</v>
      </c>
      <c r="G194" s="13" t="e">
        <f t="shared" si="52"/>
        <v>#VALUE!</v>
      </c>
      <c r="H194" s="13">
        <f t="shared" si="52"/>
        <v>1.0000000000000002</v>
      </c>
      <c r="I194" s="13">
        <f t="shared" si="52"/>
        <v>0.99999999999999978</v>
      </c>
      <c r="J194" s="13">
        <f t="shared" si="52"/>
        <v>1.0000000000000002</v>
      </c>
      <c r="K194" s="13">
        <f t="shared" si="52"/>
        <v>0.99999999999999978</v>
      </c>
      <c r="L194" s="13">
        <f t="shared" si="52"/>
        <v>1</v>
      </c>
      <c r="M194" s="7"/>
      <c r="N194" s="7"/>
      <c r="O194" s="7"/>
      <c r="P194" s="6"/>
      <c r="Q194" s="6"/>
      <c r="R194" s="14">
        <f t="shared" ref="R194:S194" si="53">SUM(R182:R193)/12/R193</f>
        <v>1</v>
      </c>
      <c r="S194" s="14" t="e">
        <f t="shared" si="53"/>
        <v>#DIV/0!</v>
      </c>
      <c r="T194" s="6"/>
      <c r="U194" s="6"/>
      <c r="V194" s="10"/>
      <c r="W194" s="11"/>
      <c r="Z194" s="5"/>
      <c r="AA194" s="5"/>
      <c r="AB194" s="5"/>
      <c r="AC194" s="5"/>
      <c r="AD194" s="5"/>
      <c r="AF194" s="11"/>
      <c r="AG194" s="5"/>
      <c r="AH194" s="5"/>
      <c r="AI194" s="5"/>
      <c r="AJ194" s="5"/>
      <c r="AK194" s="5"/>
      <c r="AL194" s="5"/>
      <c r="AM194" s="5"/>
    </row>
    <row r="195" spans="1:39" x14ac:dyDescent="0.25">
      <c r="A195" s="5">
        <v>45</v>
      </c>
      <c r="B195" s="6">
        <v>0.4</v>
      </c>
      <c r="C195" t="s">
        <v>186</v>
      </c>
      <c r="D195" s="6">
        <v>12.6</v>
      </c>
      <c r="E195" s="6">
        <v>11.4</v>
      </c>
      <c r="F195" s="6">
        <v>0.4</v>
      </c>
      <c r="G195" t="s">
        <v>186</v>
      </c>
      <c r="H195" s="6">
        <v>3.46</v>
      </c>
      <c r="I195" s="6">
        <v>2.4</v>
      </c>
      <c r="J195" s="6">
        <v>3.46</v>
      </c>
      <c r="K195" s="6">
        <v>2.4</v>
      </c>
      <c r="L195" s="7">
        <v>180</v>
      </c>
      <c r="M195" s="7">
        <v>47</v>
      </c>
      <c r="N195" s="7">
        <v>1</v>
      </c>
      <c r="O195" s="6">
        <v>54.3</v>
      </c>
      <c r="P195" s="6">
        <v>0.1</v>
      </c>
      <c r="Q195" s="6">
        <v>0.1</v>
      </c>
      <c r="R195" s="8">
        <f t="shared" si="37"/>
        <v>53.3</v>
      </c>
      <c r="S195" s="9">
        <f t="shared" si="38"/>
        <v>0</v>
      </c>
      <c r="T195" s="7">
        <v>2</v>
      </c>
      <c r="U195" s="7">
        <v>18</v>
      </c>
      <c r="V195" s="10">
        <v>50</v>
      </c>
      <c r="W195" s="11">
        <f t="shared" si="39"/>
        <v>0.1</v>
      </c>
      <c r="Y195" t="s">
        <v>54</v>
      </c>
      <c r="Z195" s="5">
        <v>180</v>
      </c>
      <c r="AA195" s="5">
        <v>1</v>
      </c>
      <c r="AB195" s="5">
        <v>54.3</v>
      </c>
      <c r="AC195" s="5">
        <v>0.1</v>
      </c>
      <c r="AD195" s="5">
        <v>0.1</v>
      </c>
      <c r="AE195" s="5">
        <v>50</v>
      </c>
      <c r="AF195" s="11">
        <v>0.1</v>
      </c>
      <c r="AG195" s="12">
        <f t="shared" si="45"/>
        <v>0</v>
      </c>
      <c r="AH195" s="12">
        <f t="shared" si="46"/>
        <v>0</v>
      </c>
      <c r="AI195" s="12">
        <f t="shared" si="46"/>
        <v>0</v>
      </c>
      <c r="AJ195" s="12">
        <f t="shared" si="46"/>
        <v>0</v>
      </c>
      <c r="AK195" s="12">
        <f t="shared" si="46"/>
        <v>0</v>
      </c>
      <c r="AL195" s="12">
        <f t="shared" si="47"/>
        <v>0</v>
      </c>
      <c r="AM195" s="12">
        <f t="shared" si="47"/>
        <v>0</v>
      </c>
    </row>
    <row r="196" spans="1:39" x14ac:dyDescent="0.25">
      <c r="A196" s="5">
        <v>47</v>
      </c>
      <c r="B196" s="6">
        <v>0.4</v>
      </c>
      <c r="C196" t="s">
        <v>186</v>
      </c>
      <c r="D196" s="6">
        <v>12.6</v>
      </c>
      <c r="E196" s="6">
        <v>11.4</v>
      </c>
      <c r="F196" s="6">
        <v>0.4</v>
      </c>
      <c r="G196" t="s">
        <v>186</v>
      </c>
      <c r="H196" s="6">
        <v>3.46</v>
      </c>
      <c r="I196" s="6">
        <v>2.4</v>
      </c>
      <c r="J196" s="6">
        <v>3.46</v>
      </c>
      <c r="K196" s="6">
        <v>2.4</v>
      </c>
      <c r="L196" s="7">
        <v>180</v>
      </c>
      <c r="M196" s="7">
        <v>47</v>
      </c>
      <c r="N196" s="7">
        <v>1</v>
      </c>
      <c r="O196" s="6">
        <v>54.3</v>
      </c>
      <c r="P196" s="6">
        <v>0.1</v>
      </c>
      <c r="Q196" s="6">
        <v>0.1</v>
      </c>
      <c r="R196" s="8">
        <f t="shared" si="37"/>
        <v>53.3</v>
      </c>
      <c r="S196" s="9">
        <f t="shared" si="38"/>
        <v>0</v>
      </c>
      <c r="T196" s="7">
        <v>10</v>
      </c>
      <c r="U196" s="7">
        <v>10</v>
      </c>
      <c r="V196" s="10">
        <v>50</v>
      </c>
      <c r="W196" s="11">
        <f t="shared" si="39"/>
        <v>0.5</v>
      </c>
      <c r="Y196" t="s">
        <v>55</v>
      </c>
      <c r="Z196" s="5">
        <v>180</v>
      </c>
      <c r="AA196" s="5">
        <v>1</v>
      </c>
      <c r="AB196" s="5">
        <v>54.3</v>
      </c>
      <c r="AC196" s="5">
        <v>0.1</v>
      </c>
      <c r="AD196" s="5">
        <v>0.1</v>
      </c>
      <c r="AE196" s="5">
        <v>50</v>
      </c>
      <c r="AF196" s="11">
        <v>0.5</v>
      </c>
      <c r="AG196" s="12">
        <f t="shared" si="45"/>
        <v>0</v>
      </c>
      <c r="AH196" s="12">
        <f t="shared" si="46"/>
        <v>0</v>
      </c>
      <c r="AI196" s="12">
        <f t="shared" si="46"/>
        <v>0</v>
      </c>
      <c r="AJ196" s="12">
        <f t="shared" si="46"/>
        <v>0</v>
      </c>
      <c r="AK196" s="12">
        <f t="shared" si="46"/>
        <v>0</v>
      </c>
      <c r="AL196" s="12">
        <f t="shared" si="47"/>
        <v>0</v>
      </c>
      <c r="AM196" s="12">
        <f t="shared" si="47"/>
        <v>0</v>
      </c>
    </row>
    <row r="197" spans="1:39" x14ac:dyDescent="0.25">
      <c r="A197" s="5">
        <v>48</v>
      </c>
      <c r="B197" s="6">
        <v>0.4</v>
      </c>
      <c r="C197" t="s">
        <v>186</v>
      </c>
      <c r="D197" s="6">
        <v>12.6</v>
      </c>
      <c r="E197" s="6">
        <v>11.4</v>
      </c>
      <c r="F197" s="6">
        <v>0.4</v>
      </c>
      <c r="G197" t="s">
        <v>186</v>
      </c>
      <c r="H197" s="6">
        <v>3.46</v>
      </c>
      <c r="I197" s="6">
        <v>2.4</v>
      </c>
      <c r="J197" s="6">
        <v>3.46</v>
      </c>
      <c r="K197" s="6">
        <v>2.4</v>
      </c>
      <c r="L197" s="7">
        <v>180</v>
      </c>
      <c r="M197" s="7">
        <v>47</v>
      </c>
      <c r="N197" s="7">
        <v>1</v>
      </c>
      <c r="O197" s="6">
        <v>54.3</v>
      </c>
      <c r="P197" s="6">
        <v>0.1</v>
      </c>
      <c r="Q197" s="6">
        <v>0.1</v>
      </c>
      <c r="R197" s="8">
        <f t="shared" si="37"/>
        <v>53.3</v>
      </c>
      <c r="S197" s="9">
        <f t="shared" si="38"/>
        <v>0</v>
      </c>
      <c r="T197" s="7">
        <v>18</v>
      </c>
      <c r="U197" s="7">
        <v>2</v>
      </c>
      <c r="V197" s="10">
        <v>50</v>
      </c>
      <c r="W197" s="11">
        <f t="shared" si="39"/>
        <v>0.9</v>
      </c>
      <c r="Y197" t="s">
        <v>56</v>
      </c>
      <c r="Z197" s="5">
        <v>180</v>
      </c>
      <c r="AA197" s="5">
        <v>1</v>
      </c>
      <c r="AB197" s="5">
        <v>54.3</v>
      </c>
      <c r="AC197" s="5">
        <v>0.1</v>
      </c>
      <c r="AD197" s="5">
        <v>0.1</v>
      </c>
      <c r="AE197" s="5">
        <v>50</v>
      </c>
      <c r="AF197" s="11">
        <v>0.9</v>
      </c>
      <c r="AG197" s="12">
        <f t="shared" si="45"/>
        <v>0</v>
      </c>
      <c r="AH197" s="12">
        <f t="shared" si="46"/>
        <v>0</v>
      </c>
      <c r="AI197" s="12">
        <f t="shared" si="46"/>
        <v>0</v>
      </c>
      <c r="AJ197" s="12">
        <f t="shared" si="46"/>
        <v>0</v>
      </c>
      <c r="AK197" s="12">
        <f t="shared" si="46"/>
        <v>0</v>
      </c>
      <c r="AL197" s="12">
        <f t="shared" si="47"/>
        <v>0</v>
      </c>
      <c r="AM197" s="12">
        <f t="shared" si="47"/>
        <v>0</v>
      </c>
    </row>
    <row r="198" spans="1:39" x14ac:dyDescent="0.25">
      <c r="A198" s="5">
        <v>49</v>
      </c>
      <c r="B198" s="6">
        <v>0.4</v>
      </c>
      <c r="C198" t="s">
        <v>186</v>
      </c>
      <c r="D198" s="6">
        <v>12.6</v>
      </c>
      <c r="E198" s="6">
        <v>11.4</v>
      </c>
      <c r="F198" s="6">
        <v>0.4</v>
      </c>
      <c r="G198" t="s">
        <v>186</v>
      </c>
      <c r="H198" s="6">
        <v>3.46</v>
      </c>
      <c r="I198" s="6">
        <v>2.4</v>
      </c>
      <c r="J198" s="6">
        <v>3.46</v>
      </c>
      <c r="K198" s="6">
        <v>2.4</v>
      </c>
      <c r="L198" s="7">
        <v>180</v>
      </c>
      <c r="M198" s="7">
        <v>47</v>
      </c>
      <c r="N198" s="7">
        <v>1</v>
      </c>
      <c r="O198" s="6">
        <v>54.3</v>
      </c>
      <c r="P198" s="6">
        <v>0.1</v>
      </c>
      <c r="Q198" s="6">
        <v>0.1</v>
      </c>
      <c r="R198" s="8">
        <f t="shared" si="37"/>
        <v>53.3</v>
      </c>
      <c r="S198" s="9">
        <f t="shared" si="38"/>
        <v>0</v>
      </c>
      <c r="T198" s="6">
        <v>0.5</v>
      </c>
      <c r="U198" s="6">
        <v>4.5</v>
      </c>
      <c r="V198" s="10">
        <v>200</v>
      </c>
      <c r="W198" s="11">
        <f t="shared" si="39"/>
        <v>0.1</v>
      </c>
      <c r="Y198" t="s">
        <v>57</v>
      </c>
      <c r="Z198" s="5">
        <v>180</v>
      </c>
      <c r="AA198" s="5">
        <v>1</v>
      </c>
      <c r="AB198" s="5">
        <v>54.3</v>
      </c>
      <c r="AC198" s="5">
        <v>0.1</v>
      </c>
      <c r="AD198" s="5">
        <v>0.1</v>
      </c>
      <c r="AE198" s="5">
        <v>200</v>
      </c>
      <c r="AF198" s="11">
        <v>0.1</v>
      </c>
      <c r="AG198" s="12">
        <f t="shared" si="45"/>
        <v>0</v>
      </c>
      <c r="AH198" s="12">
        <f t="shared" si="46"/>
        <v>0</v>
      </c>
      <c r="AI198" s="12">
        <f t="shared" si="46"/>
        <v>0</v>
      </c>
      <c r="AJ198" s="12">
        <f t="shared" si="46"/>
        <v>0</v>
      </c>
      <c r="AK198" s="12">
        <f t="shared" si="46"/>
        <v>0</v>
      </c>
      <c r="AL198" s="12">
        <f t="shared" si="47"/>
        <v>0</v>
      </c>
      <c r="AM198" s="12">
        <f t="shared" si="47"/>
        <v>0</v>
      </c>
    </row>
    <row r="199" spans="1:39" x14ac:dyDescent="0.25">
      <c r="A199" s="5">
        <v>50</v>
      </c>
      <c r="B199" s="6">
        <v>0.4</v>
      </c>
      <c r="C199" t="s">
        <v>186</v>
      </c>
      <c r="D199" s="6">
        <v>12.6</v>
      </c>
      <c r="E199" s="6">
        <v>11.4</v>
      </c>
      <c r="F199" s="6">
        <v>0.4</v>
      </c>
      <c r="G199" t="s">
        <v>186</v>
      </c>
      <c r="H199" s="6">
        <v>3.46</v>
      </c>
      <c r="I199" s="6">
        <v>2.4</v>
      </c>
      <c r="J199" s="6">
        <v>3.46</v>
      </c>
      <c r="K199" s="6">
        <v>2.4</v>
      </c>
      <c r="L199" s="7">
        <v>180</v>
      </c>
      <c r="M199" s="7">
        <v>47</v>
      </c>
      <c r="N199" s="7">
        <v>1</v>
      </c>
      <c r="O199" s="6">
        <v>54.3</v>
      </c>
      <c r="P199" s="6">
        <v>0.1</v>
      </c>
      <c r="Q199" s="6">
        <v>0.1</v>
      </c>
      <c r="R199" s="8">
        <f t="shared" si="37"/>
        <v>53.3</v>
      </c>
      <c r="S199" s="9">
        <f t="shared" si="38"/>
        <v>0</v>
      </c>
      <c r="T199" s="6">
        <v>2.5</v>
      </c>
      <c r="U199" s="6">
        <v>2.5</v>
      </c>
      <c r="V199" s="10">
        <v>200</v>
      </c>
      <c r="W199" s="11">
        <f t="shared" si="39"/>
        <v>0.5</v>
      </c>
      <c r="Y199" t="s">
        <v>58</v>
      </c>
      <c r="Z199" s="5">
        <v>180</v>
      </c>
      <c r="AA199" s="5">
        <v>1</v>
      </c>
      <c r="AB199" s="5">
        <v>54.3</v>
      </c>
      <c r="AC199" s="5">
        <v>0.1</v>
      </c>
      <c r="AD199" s="5">
        <v>0.1</v>
      </c>
      <c r="AE199" s="5">
        <v>200</v>
      </c>
      <c r="AF199" s="11">
        <v>0.5</v>
      </c>
      <c r="AG199" s="12">
        <f t="shared" si="45"/>
        <v>0</v>
      </c>
      <c r="AH199" s="12">
        <f t="shared" si="46"/>
        <v>0</v>
      </c>
      <c r="AI199" s="12">
        <f t="shared" si="46"/>
        <v>0</v>
      </c>
      <c r="AJ199" s="12">
        <f t="shared" si="46"/>
        <v>0</v>
      </c>
      <c r="AK199" s="12">
        <f t="shared" si="46"/>
        <v>0</v>
      </c>
      <c r="AL199" s="12">
        <f t="shared" si="47"/>
        <v>0</v>
      </c>
      <c r="AM199" s="12">
        <f t="shared" si="47"/>
        <v>0</v>
      </c>
    </row>
    <row r="200" spans="1:39" x14ac:dyDescent="0.25">
      <c r="A200" s="5">
        <v>51</v>
      </c>
      <c r="B200" s="6">
        <v>0.4</v>
      </c>
      <c r="C200" t="s">
        <v>186</v>
      </c>
      <c r="D200" s="6">
        <v>12.6</v>
      </c>
      <c r="E200" s="6">
        <v>11.4</v>
      </c>
      <c r="F200" s="6">
        <v>0.4</v>
      </c>
      <c r="G200" t="s">
        <v>186</v>
      </c>
      <c r="H200" s="6">
        <v>3.46</v>
      </c>
      <c r="I200" s="6">
        <v>2.4</v>
      </c>
      <c r="J200" s="6">
        <v>3.46</v>
      </c>
      <c r="K200" s="6">
        <v>2.4</v>
      </c>
      <c r="L200" s="7">
        <v>180</v>
      </c>
      <c r="M200" s="7">
        <v>47</v>
      </c>
      <c r="N200" s="7">
        <v>1</v>
      </c>
      <c r="O200" s="6">
        <v>54.3</v>
      </c>
      <c r="P200" s="6">
        <v>0.1</v>
      </c>
      <c r="Q200" s="6">
        <v>0.1</v>
      </c>
      <c r="R200" s="8">
        <f t="shared" si="37"/>
        <v>53.3</v>
      </c>
      <c r="S200" s="9">
        <f t="shared" si="38"/>
        <v>0</v>
      </c>
      <c r="T200" s="6">
        <v>4.5</v>
      </c>
      <c r="U200" s="6">
        <v>0.5</v>
      </c>
      <c r="V200" s="10">
        <v>200</v>
      </c>
      <c r="W200" s="11">
        <f t="shared" si="39"/>
        <v>0.9</v>
      </c>
      <c r="Y200" t="s">
        <v>59</v>
      </c>
      <c r="Z200" s="5">
        <v>180</v>
      </c>
      <c r="AA200" s="5">
        <v>1</v>
      </c>
      <c r="AB200" s="5">
        <v>54.3</v>
      </c>
      <c r="AC200" s="5">
        <v>0.1</v>
      </c>
      <c r="AD200" s="5">
        <v>0.1</v>
      </c>
      <c r="AE200" s="5">
        <v>200</v>
      </c>
      <c r="AF200" s="11">
        <v>0.9</v>
      </c>
      <c r="AG200" s="12">
        <f t="shared" si="45"/>
        <v>0</v>
      </c>
      <c r="AH200" s="12">
        <f t="shared" si="46"/>
        <v>0</v>
      </c>
      <c r="AI200" s="12">
        <f t="shared" si="46"/>
        <v>0</v>
      </c>
      <c r="AJ200" s="12">
        <f t="shared" si="46"/>
        <v>0</v>
      </c>
      <c r="AK200" s="12">
        <f t="shared" si="46"/>
        <v>0</v>
      </c>
      <c r="AL200" s="12">
        <f t="shared" si="47"/>
        <v>0</v>
      </c>
      <c r="AM200" s="12">
        <f t="shared" si="47"/>
        <v>0</v>
      </c>
    </row>
    <row r="201" spans="1:39" x14ac:dyDescent="0.25">
      <c r="A201" s="5">
        <v>52</v>
      </c>
      <c r="B201" s="6">
        <v>0.4</v>
      </c>
      <c r="C201" t="s">
        <v>186</v>
      </c>
      <c r="D201" s="6">
        <v>12.6</v>
      </c>
      <c r="E201" s="6">
        <v>11.4</v>
      </c>
      <c r="F201" s="6">
        <v>0.4</v>
      </c>
      <c r="G201" t="s">
        <v>186</v>
      </c>
      <c r="H201" s="6">
        <v>3.46</v>
      </c>
      <c r="I201" s="6">
        <v>2.4</v>
      </c>
      <c r="J201" s="6">
        <v>3.46</v>
      </c>
      <c r="K201" s="6">
        <v>2.4</v>
      </c>
      <c r="L201" s="7">
        <v>180</v>
      </c>
      <c r="M201" s="7">
        <v>47</v>
      </c>
      <c r="N201" s="7">
        <v>1</v>
      </c>
      <c r="O201" s="6">
        <v>54.3</v>
      </c>
      <c r="P201" s="6">
        <v>0.1</v>
      </c>
      <c r="Q201" s="6">
        <v>0.1</v>
      </c>
      <c r="R201" s="8">
        <f t="shared" si="37"/>
        <v>53.3</v>
      </c>
      <c r="S201" s="9">
        <f t="shared" si="38"/>
        <v>0</v>
      </c>
      <c r="T201" s="6">
        <v>0.1</v>
      </c>
      <c r="U201" s="6">
        <v>0.9</v>
      </c>
      <c r="V201" s="10">
        <v>1000</v>
      </c>
      <c r="W201" s="11">
        <f t="shared" si="39"/>
        <v>0.1</v>
      </c>
      <c r="Y201" t="s">
        <v>60</v>
      </c>
      <c r="Z201" s="5">
        <v>180</v>
      </c>
      <c r="AA201" s="5">
        <v>1</v>
      </c>
      <c r="AB201" s="5">
        <v>54.3</v>
      </c>
      <c r="AC201" s="5">
        <v>0.1</v>
      </c>
      <c r="AD201" s="5">
        <v>0.1</v>
      </c>
      <c r="AE201">
        <v>1000</v>
      </c>
      <c r="AF201" s="11">
        <v>0.1</v>
      </c>
      <c r="AG201" s="12">
        <f t="shared" si="45"/>
        <v>0</v>
      </c>
      <c r="AH201" s="12">
        <f t="shared" si="46"/>
        <v>0</v>
      </c>
      <c r="AI201" s="12">
        <f t="shared" si="46"/>
        <v>0</v>
      </c>
      <c r="AJ201" s="12">
        <f t="shared" si="46"/>
        <v>0</v>
      </c>
      <c r="AK201" s="12">
        <f t="shared" si="46"/>
        <v>0</v>
      </c>
      <c r="AL201" s="12">
        <f t="shared" si="47"/>
        <v>0</v>
      </c>
      <c r="AM201" s="12">
        <f t="shared" si="47"/>
        <v>0</v>
      </c>
    </row>
    <row r="202" spans="1:39" x14ac:dyDescent="0.25">
      <c r="A202" s="5">
        <v>53</v>
      </c>
      <c r="B202" s="6">
        <v>0.4</v>
      </c>
      <c r="C202" t="s">
        <v>186</v>
      </c>
      <c r="D202" s="6">
        <v>12.6</v>
      </c>
      <c r="E202" s="6">
        <v>11.4</v>
      </c>
      <c r="F202" s="6">
        <v>0.4</v>
      </c>
      <c r="G202" t="s">
        <v>186</v>
      </c>
      <c r="H202" s="6">
        <v>3.46</v>
      </c>
      <c r="I202" s="6">
        <v>2.4</v>
      </c>
      <c r="J202" s="6">
        <v>3.46</v>
      </c>
      <c r="K202" s="6">
        <v>2.4</v>
      </c>
      <c r="L202" s="7">
        <v>180</v>
      </c>
      <c r="M202" s="7">
        <v>47</v>
      </c>
      <c r="N202" s="7">
        <v>1</v>
      </c>
      <c r="O202" s="6">
        <v>54.3</v>
      </c>
      <c r="P202" s="6">
        <v>0.1</v>
      </c>
      <c r="Q202" s="6">
        <v>0.1</v>
      </c>
      <c r="R202" s="8">
        <f t="shared" si="37"/>
        <v>53.3</v>
      </c>
      <c r="S202" s="9">
        <f t="shared" si="38"/>
        <v>0</v>
      </c>
      <c r="T202" s="6">
        <v>0.5</v>
      </c>
      <c r="U202" s="6">
        <v>0.5</v>
      </c>
      <c r="V202" s="10">
        <v>1000</v>
      </c>
      <c r="W202" s="11">
        <f t="shared" si="39"/>
        <v>0.5</v>
      </c>
      <c r="Y202" t="s">
        <v>61</v>
      </c>
      <c r="Z202" s="5">
        <v>180</v>
      </c>
      <c r="AA202" s="5">
        <v>1</v>
      </c>
      <c r="AB202" s="5">
        <v>54.3</v>
      </c>
      <c r="AC202" s="5">
        <v>0.1</v>
      </c>
      <c r="AD202" s="5">
        <v>0.1</v>
      </c>
      <c r="AE202">
        <v>1000</v>
      </c>
      <c r="AF202" s="11">
        <v>0.5</v>
      </c>
      <c r="AG202" s="12">
        <f t="shared" si="45"/>
        <v>0</v>
      </c>
      <c r="AH202" s="12">
        <f t="shared" si="46"/>
        <v>0</v>
      </c>
      <c r="AI202" s="12">
        <f t="shared" si="46"/>
        <v>0</v>
      </c>
      <c r="AJ202" s="12">
        <f t="shared" si="46"/>
        <v>0</v>
      </c>
      <c r="AK202" s="12">
        <f t="shared" si="46"/>
        <v>0</v>
      </c>
      <c r="AL202" s="12">
        <f t="shared" si="47"/>
        <v>0</v>
      </c>
      <c r="AM202" s="12">
        <f t="shared" si="47"/>
        <v>0</v>
      </c>
    </row>
    <row r="203" spans="1:39" x14ac:dyDescent="0.25">
      <c r="A203" s="5">
        <v>54</v>
      </c>
      <c r="B203" s="6">
        <v>0.4</v>
      </c>
      <c r="C203" t="s">
        <v>186</v>
      </c>
      <c r="D203" s="6">
        <v>12.6</v>
      </c>
      <c r="E203" s="6">
        <v>11.4</v>
      </c>
      <c r="F203" s="6">
        <v>0.4</v>
      </c>
      <c r="G203" t="s">
        <v>186</v>
      </c>
      <c r="H203" s="6">
        <v>3.46</v>
      </c>
      <c r="I203" s="6">
        <v>2.4</v>
      </c>
      <c r="J203" s="6">
        <v>3.46</v>
      </c>
      <c r="K203" s="6">
        <v>2.4</v>
      </c>
      <c r="L203" s="7">
        <v>180</v>
      </c>
      <c r="M203" s="7">
        <v>47</v>
      </c>
      <c r="N203" s="7">
        <v>1</v>
      </c>
      <c r="O203" s="6">
        <v>54.3</v>
      </c>
      <c r="P203" s="6">
        <v>0.1</v>
      </c>
      <c r="Q203" s="6">
        <v>0.1</v>
      </c>
      <c r="R203" s="8">
        <f t="shared" si="37"/>
        <v>53.3</v>
      </c>
      <c r="S203" s="9">
        <f t="shared" si="38"/>
        <v>0</v>
      </c>
      <c r="T203" s="6">
        <v>0.9</v>
      </c>
      <c r="U203" s="6">
        <v>0.1</v>
      </c>
      <c r="V203" s="10">
        <v>1000</v>
      </c>
      <c r="W203" s="11">
        <f t="shared" si="39"/>
        <v>0.9</v>
      </c>
      <c r="Y203" t="s">
        <v>62</v>
      </c>
      <c r="Z203" s="5">
        <v>180</v>
      </c>
      <c r="AA203" s="5">
        <v>1</v>
      </c>
      <c r="AB203" s="5">
        <v>54.3</v>
      </c>
      <c r="AC203" s="5">
        <v>0.1</v>
      </c>
      <c r="AD203" s="5">
        <v>0.1</v>
      </c>
      <c r="AE203">
        <v>1000</v>
      </c>
      <c r="AF203" s="11">
        <v>0.9</v>
      </c>
      <c r="AG203" s="12">
        <f t="shared" si="45"/>
        <v>0</v>
      </c>
      <c r="AH203" s="12">
        <f t="shared" si="46"/>
        <v>0</v>
      </c>
      <c r="AI203" s="12">
        <f t="shared" si="46"/>
        <v>0</v>
      </c>
      <c r="AJ203" s="12">
        <f t="shared" si="46"/>
        <v>0</v>
      </c>
      <c r="AK203" s="12">
        <f t="shared" si="46"/>
        <v>0</v>
      </c>
      <c r="AL203" s="12">
        <f t="shared" si="47"/>
        <v>0</v>
      </c>
      <c r="AM203" s="12">
        <f t="shared" si="47"/>
        <v>0</v>
      </c>
    </row>
    <row r="204" spans="1:39" x14ac:dyDescent="0.25">
      <c r="A204" s="5">
        <v>55</v>
      </c>
      <c r="B204" s="6">
        <v>0.4</v>
      </c>
      <c r="C204" t="s">
        <v>186</v>
      </c>
      <c r="D204" s="6">
        <v>12.6</v>
      </c>
      <c r="E204" s="6">
        <v>11.4</v>
      </c>
      <c r="F204" s="6">
        <v>0.4</v>
      </c>
      <c r="G204" t="s">
        <v>186</v>
      </c>
      <c r="H204" s="6">
        <v>3.46</v>
      </c>
      <c r="I204" s="6">
        <v>2.4</v>
      </c>
      <c r="J204" s="6">
        <v>3.46</v>
      </c>
      <c r="K204" s="6">
        <v>2.4</v>
      </c>
      <c r="L204" s="7">
        <v>180</v>
      </c>
      <c r="M204" s="7">
        <v>47</v>
      </c>
      <c r="N204" s="7">
        <v>1</v>
      </c>
      <c r="O204" s="6">
        <v>54.3</v>
      </c>
      <c r="P204" s="6">
        <v>0.1</v>
      </c>
      <c r="Q204" s="6">
        <v>0.1</v>
      </c>
      <c r="R204" s="8">
        <f t="shared" si="37"/>
        <v>53.3</v>
      </c>
      <c r="S204" s="9">
        <f t="shared" si="38"/>
        <v>0</v>
      </c>
      <c r="T204" s="6">
        <v>0.02</v>
      </c>
      <c r="U204" s="6">
        <v>0.18</v>
      </c>
      <c r="V204" s="10">
        <v>5000</v>
      </c>
      <c r="W204" s="11">
        <f t="shared" si="39"/>
        <v>0.1</v>
      </c>
      <c r="Y204" t="s">
        <v>63</v>
      </c>
      <c r="Z204" s="5">
        <v>180</v>
      </c>
      <c r="AA204" s="5">
        <v>1</v>
      </c>
      <c r="AB204" s="5">
        <v>54.3</v>
      </c>
      <c r="AC204" s="5">
        <v>0.1</v>
      </c>
      <c r="AD204" s="5">
        <v>0.1</v>
      </c>
      <c r="AE204">
        <v>5000</v>
      </c>
      <c r="AF204" s="11">
        <v>0.1</v>
      </c>
      <c r="AG204" s="12">
        <f t="shared" si="45"/>
        <v>0</v>
      </c>
      <c r="AH204" s="12">
        <f t="shared" si="46"/>
        <v>0</v>
      </c>
      <c r="AI204" s="12">
        <f t="shared" si="46"/>
        <v>0</v>
      </c>
      <c r="AJ204" s="12">
        <f t="shared" si="46"/>
        <v>0</v>
      </c>
      <c r="AK204" s="12">
        <f t="shared" si="46"/>
        <v>0</v>
      </c>
      <c r="AL204" s="12">
        <f t="shared" si="47"/>
        <v>0</v>
      </c>
      <c r="AM204" s="12">
        <f t="shared" si="47"/>
        <v>0</v>
      </c>
    </row>
    <row r="205" spans="1:39" x14ac:dyDescent="0.25">
      <c r="A205" s="5">
        <v>56</v>
      </c>
      <c r="B205" s="6">
        <v>0.4</v>
      </c>
      <c r="C205" t="s">
        <v>186</v>
      </c>
      <c r="D205" s="6">
        <v>12.6</v>
      </c>
      <c r="E205" s="6">
        <v>11.4</v>
      </c>
      <c r="F205" s="6">
        <v>0.4</v>
      </c>
      <c r="G205" t="s">
        <v>186</v>
      </c>
      <c r="H205" s="6">
        <v>3.46</v>
      </c>
      <c r="I205" s="6">
        <v>2.4</v>
      </c>
      <c r="J205" s="6">
        <v>3.46</v>
      </c>
      <c r="K205" s="6">
        <v>2.4</v>
      </c>
      <c r="L205" s="7">
        <v>180</v>
      </c>
      <c r="M205" s="7">
        <v>47</v>
      </c>
      <c r="N205" s="7">
        <v>1</v>
      </c>
      <c r="O205" s="6">
        <v>54.3</v>
      </c>
      <c r="P205" s="6">
        <v>0.1</v>
      </c>
      <c r="Q205" s="6">
        <v>0.1</v>
      </c>
      <c r="R205" s="8">
        <f t="shared" si="37"/>
        <v>53.3</v>
      </c>
      <c r="S205" s="9">
        <f t="shared" si="38"/>
        <v>0</v>
      </c>
      <c r="T205" s="6">
        <v>0.1</v>
      </c>
      <c r="U205" s="6">
        <v>0.1</v>
      </c>
      <c r="V205" s="10">
        <v>5000</v>
      </c>
      <c r="W205" s="11">
        <f t="shared" si="39"/>
        <v>0.5</v>
      </c>
      <c r="Y205" t="s">
        <v>64</v>
      </c>
      <c r="Z205" s="5">
        <v>180</v>
      </c>
      <c r="AA205" s="5">
        <v>1</v>
      </c>
      <c r="AB205" s="5">
        <v>54.3</v>
      </c>
      <c r="AC205" s="5">
        <v>0.1</v>
      </c>
      <c r="AD205" s="5">
        <v>0.1</v>
      </c>
      <c r="AE205">
        <v>5000</v>
      </c>
      <c r="AF205" s="11">
        <v>0.5</v>
      </c>
      <c r="AG205" s="12">
        <f t="shared" si="45"/>
        <v>0</v>
      </c>
      <c r="AH205" s="12">
        <f t="shared" si="46"/>
        <v>0</v>
      </c>
      <c r="AI205" s="12">
        <f t="shared" si="46"/>
        <v>0</v>
      </c>
      <c r="AJ205" s="12">
        <f t="shared" si="46"/>
        <v>0</v>
      </c>
      <c r="AK205" s="12">
        <f t="shared" si="46"/>
        <v>0</v>
      </c>
      <c r="AL205" s="12">
        <f t="shared" si="47"/>
        <v>0</v>
      </c>
      <c r="AM205" s="12">
        <f t="shared" si="47"/>
        <v>0</v>
      </c>
    </row>
    <row r="206" spans="1:39" x14ac:dyDescent="0.25">
      <c r="A206" s="5">
        <v>57</v>
      </c>
      <c r="B206" s="6">
        <v>0.4</v>
      </c>
      <c r="C206" t="s">
        <v>186</v>
      </c>
      <c r="D206" s="6">
        <v>12.6</v>
      </c>
      <c r="E206" s="6">
        <v>11.4</v>
      </c>
      <c r="F206" s="6">
        <v>0.4</v>
      </c>
      <c r="G206" t="s">
        <v>186</v>
      </c>
      <c r="H206" s="6">
        <v>3.46</v>
      </c>
      <c r="I206" s="6">
        <v>2.4</v>
      </c>
      <c r="J206" s="6">
        <v>3.46</v>
      </c>
      <c r="K206" s="6">
        <v>2.4</v>
      </c>
      <c r="L206" s="7">
        <v>180</v>
      </c>
      <c r="M206" s="7">
        <v>47</v>
      </c>
      <c r="N206" s="7">
        <v>1</v>
      </c>
      <c r="O206" s="6">
        <v>54.3</v>
      </c>
      <c r="P206" s="6">
        <v>0.1</v>
      </c>
      <c r="Q206" s="6">
        <v>0.1</v>
      </c>
      <c r="R206" s="8">
        <f t="shared" si="37"/>
        <v>53.3</v>
      </c>
      <c r="S206" s="9">
        <f t="shared" si="38"/>
        <v>0</v>
      </c>
      <c r="T206" s="6">
        <v>0.18</v>
      </c>
      <c r="U206" s="6">
        <v>0.02</v>
      </c>
      <c r="V206" s="10">
        <v>5000</v>
      </c>
      <c r="W206" s="11">
        <f t="shared" si="39"/>
        <v>0.9</v>
      </c>
      <c r="Y206" t="s">
        <v>65</v>
      </c>
      <c r="Z206" s="5">
        <v>180</v>
      </c>
      <c r="AA206" s="5">
        <v>1</v>
      </c>
      <c r="AB206" s="5">
        <v>54.3</v>
      </c>
      <c r="AC206" s="5">
        <v>0.1</v>
      </c>
      <c r="AD206" s="5">
        <v>0.1</v>
      </c>
      <c r="AE206">
        <v>5000</v>
      </c>
      <c r="AF206" s="11">
        <v>0.9</v>
      </c>
      <c r="AG206" s="12">
        <f t="shared" si="45"/>
        <v>0</v>
      </c>
      <c r="AH206" s="12">
        <f t="shared" si="46"/>
        <v>0</v>
      </c>
      <c r="AI206" s="12">
        <f t="shared" si="46"/>
        <v>0</v>
      </c>
      <c r="AJ206" s="12">
        <f t="shared" si="46"/>
        <v>0</v>
      </c>
      <c r="AK206" s="12">
        <f t="shared" si="46"/>
        <v>0</v>
      </c>
      <c r="AL206" s="12">
        <f t="shared" si="47"/>
        <v>0</v>
      </c>
      <c r="AM206" s="12">
        <f t="shared" si="47"/>
        <v>0</v>
      </c>
    </row>
    <row r="207" spans="1:39" ht="27.75" x14ac:dyDescent="0.4">
      <c r="A207" s="5"/>
      <c r="B207" s="13">
        <f t="shared" ref="B207" si="54">SUM(B195:B206)/12/B206</f>
        <v>0.99999999999999989</v>
      </c>
      <c r="C207" s="13" t="e">
        <f t="shared" ref="C207" si="55">SUM(C195:C206)/12/C206</f>
        <v>#VALUE!</v>
      </c>
      <c r="D207" s="13">
        <f t="shared" ref="D207:L207" si="56">SUM(D195:D206)/12/D206</f>
        <v>0.99999999999999967</v>
      </c>
      <c r="E207" s="13">
        <f t="shared" si="56"/>
        <v>1.0000000000000002</v>
      </c>
      <c r="F207" s="13">
        <f t="shared" si="56"/>
        <v>0.99999999999999989</v>
      </c>
      <c r="G207" s="13" t="e">
        <f t="shared" si="56"/>
        <v>#VALUE!</v>
      </c>
      <c r="H207" s="13">
        <f t="shared" si="56"/>
        <v>1.0000000000000002</v>
      </c>
      <c r="I207" s="13">
        <f t="shared" si="56"/>
        <v>0.99999999999999978</v>
      </c>
      <c r="J207" s="13">
        <f t="shared" si="56"/>
        <v>1.0000000000000002</v>
      </c>
      <c r="K207" s="13">
        <f t="shared" si="56"/>
        <v>0.99999999999999978</v>
      </c>
      <c r="L207" s="13">
        <f t="shared" si="56"/>
        <v>1</v>
      </c>
      <c r="M207" s="7"/>
      <c r="N207" s="7"/>
      <c r="O207" s="6"/>
      <c r="P207" s="6"/>
      <c r="Q207" s="6"/>
      <c r="R207" s="14">
        <f t="shared" ref="R207:S207" si="57">SUM(R195:R206)/12/R206</f>
        <v>0.99999999999999989</v>
      </c>
      <c r="S207" s="14" t="e">
        <f t="shared" si="57"/>
        <v>#DIV/0!</v>
      </c>
      <c r="T207" s="6"/>
      <c r="U207" s="6"/>
      <c r="V207" s="10"/>
      <c r="W207" s="11"/>
      <c r="Z207" s="5"/>
      <c r="AA207" s="5"/>
      <c r="AB207" s="5"/>
      <c r="AC207" s="5"/>
      <c r="AD207" s="5"/>
      <c r="AF207" s="11"/>
      <c r="AG207" s="5"/>
      <c r="AH207" s="5"/>
      <c r="AI207" s="5"/>
      <c r="AJ207" s="5"/>
      <c r="AK207" s="5"/>
      <c r="AL207" s="5"/>
      <c r="AM207" s="5"/>
    </row>
    <row r="208" spans="1:39" x14ac:dyDescent="0.25">
      <c r="A208" s="5">
        <v>60</v>
      </c>
      <c r="B208" s="6">
        <v>0.4</v>
      </c>
      <c r="C208" t="s">
        <v>186</v>
      </c>
      <c r="D208" s="6">
        <v>12.6</v>
      </c>
      <c r="E208" s="6">
        <v>11.4</v>
      </c>
      <c r="F208" s="6">
        <v>0.4</v>
      </c>
      <c r="G208" t="s">
        <v>186</v>
      </c>
      <c r="H208" s="6">
        <v>3.46</v>
      </c>
      <c r="I208" s="6">
        <v>2.4</v>
      </c>
      <c r="J208" s="6">
        <v>3.46</v>
      </c>
      <c r="K208" s="6">
        <v>2.4</v>
      </c>
      <c r="L208" s="7">
        <v>264</v>
      </c>
      <c r="M208" s="7">
        <v>63</v>
      </c>
      <c r="N208" s="7">
        <v>1</v>
      </c>
      <c r="O208" s="6">
        <v>53.05</v>
      </c>
      <c r="P208" s="6">
        <v>0.1</v>
      </c>
      <c r="Q208" s="6">
        <v>1.1000000000000001</v>
      </c>
      <c r="R208" s="8">
        <f t="shared" ref="R208:R268" si="58">SUM(O208-N208)</f>
        <v>52.05</v>
      </c>
      <c r="S208" s="9">
        <f t="shared" ref="S208:S268" si="59">SUM(Q208-P208)</f>
        <v>1</v>
      </c>
      <c r="T208" s="7">
        <v>2</v>
      </c>
      <c r="U208" s="7">
        <v>18</v>
      </c>
      <c r="V208" s="10">
        <v>50</v>
      </c>
      <c r="W208" s="11">
        <f t="shared" ref="W208:W268" si="60">SUM(T208/(T208+U208))</f>
        <v>0.1</v>
      </c>
      <c r="Y208" t="s">
        <v>66</v>
      </c>
      <c r="Z208" s="5">
        <v>264</v>
      </c>
      <c r="AA208" s="5">
        <v>1</v>
      </c>
      <c r="AB208" s="5">
        <v>53.05</v>
      </c>
      <c r="AC208" s="5">
        <v>0.1</v>
      </c>
      <c r="AD208" s="5">
        <v>1.1000000000000001</v>
      </c>
      <c r="AE208" s="5">
        <v>50</v>
      </c>
      <c r="AF208" s="11">
        <v>0.1</v>
      </c>
      <c r="AG208" s="12">
        <f t="shared" si="45"/>
        <v>0</v>
      </c>
      <c r="AH208" s="12">
        <f t="shared" si="46"/>
        <v>0</v>
      </c>
      <c r="AI208" s="12">
        <f t="shared" si="46"/>
        <v>0</v>
      </c>
      <c r="AJ208" s="12">
        <f t="shared" si="46"/>
        <v>0</v>
      </c>
      <c r="AK208" s="12">
        <f t="shared" si="46"/>
        <v>0</v>
      </c>
      <c r="AL208" s="12">
        <f t="shared" si="47"/>
        <v>0</v>
      </c>
      <c r="AM208" s="12">
        <f t="shared" si="47"/>
        <v>0</v>
      </c>
    </row>
    <row r="209" spans="1:39" x14ac:dyDescent="0.25">
      <c r="A209" s="5">
        <v>62</v>
      </c>
      <c r="B209" s="6">
        <v>0.4</v>
      </c>
      <c r="C209" t="s">
        <v>186</v>
      </c>
      <c r="D209" s="6">
        <v>12.6</v>
      </c>
      <c r="E209" s="6">
        <v>11.4</v>
      </c>
      <c r="F209" s="6">
        <v>0.4</v>
      </c>
      <c r="G209" t="s">
        <v>186</v>
      </c>
      <c r="H209" s="6">
        <v>3.46</v>
      </c>
      <c r="I209" s="6">
        <v>2.4</v>
      </c>
      <c r="J209" s="6">
        <v>3.46</v>
      </c>
      <c r="K209" s="6">
        <v>2.4</v>
      </c>
      <c r="L209" s="7">
        <v>264</v>
      </c>
      <c r="M209" s="7">
        <v>63</v>
      </c>
      <c r="N209" s="7">
        <v>1</v>
      </c>
      <c r="O209" s="6">
        <v>53.05</v>
      </c>
      <c r="P209" s="6">
        <v>0.1</v>
      </c>
      <c r="Q209" s="6">
        <v>1.1000000000000001</v>
      </c>
      <c r="R209" s="8">
        <f t="shared" si="58"/>
        <v>52.05</v>
      </c>
      <c r="S209" s="9">
        <f t="shared" si="59"/>
        <v>1</v>
      </c>
      <c r="T209" s="7">
        <v>10</v>
      </c>
      <c r="U209" s="7">
        <v>10</v>
      </c>
      <c r="V209" s="10">
        <v>50</v>
      </c>
      <c r="W209" s="11">
        <f t="shared" si="60"/>
        <v>0.5</v>
      </c>
      <c r="Y209" t="s">
        <v>67</v>
      </c>
      <c r="Z209" s="5">
        <v>264</v>
      </c>
      <c r="AA209" s="5">
        <v>1</v>
      </c>
      <c r="AB209" s="5">
        <v>53.05</v>
      </c>
      <c r="AC209" s="5">
        <v>0.1</v>
      </c>
      <c r="AD209" s="5">
        <v>1.1000000000000001</v>
      </c>
      <c r="AE209" s="5">
        <v>50</v>
      </c>
      <c r="AF209" s="11">
        <v>0.5</v>
      </c>
      <c r="AG209" s="12">
        <f t="shared" si="45"/>
        <v>0</v>
      </c>
      <c r="AH209" s="12">
        <f t="shared" si="46"/>
        <v>0</v>
      </c>
      <c r="AI209" s="12">
        <f t="shared" si="46"/>
        <v>0</v>
      </c>
      <c r="AJ209" s="12">
        <f t="shared" si="46"/>
        <v>0</v>
      </c>
      <c r="AK209" s="12">
        <f t="shared" si="46"/>
        <v>0</v>
      </c>
      <c r="AL209" s="12">
        <f t="shared" si="47"/>
        <v>0</v>
      </c>
      <c r="AM209" s="12">
        <f t="shared" si="47"/>
        <v>0</v>
      </c>
    </row>
    <row r="210" spans="1:39" x14ac:dyDescent="0.25">
      <c r="A210" s="5">
        <v>63</v>
      </c>
      <c r="B210" s="6">
        <v>0.4</v>
      </c>
      <c r="C210" t="s">
        <v>186</v>
      </c>
      <c r="D210" s="6">
        <v>12.6</v>
      </c>
      <c r="E210" s="6">
        <v>11.4</v>
      </c>
      <c r="F210" s="6">
        <v>0.4</v>
      </c>
      <c r="G210" t="s">
        <v>186</v>
      </c>
      <c r="H210" s="6">
        <v>3.46</v>
      </c>
      <c r="I210" s="6">
        <v>2.4</v>
      </c>
      <c r="J210" s="6">
        <v>3.46</v>
      </c>
      <c r="K210" s="6">
        <v>2.4</v>
      </c>
      <c r="L210" s="7">
        <v>264</v>
      </c>
      <c r="M210" s="7">
        <v>63</v>
      </c>
      <c r="N210" s="7">
        <v>1</v>
      </c>
      <c r="O210" s="6">
        <v>53.05</v>
      </c>
      <c r="P210" s="6">
        <v>0.1</v>
      </c>
      <c r="Q210" s="6">
        <v>1.1000000000000001</v>
      </c>
      <c r="R210" s="8">
        <f t="shared" si="58"/>
        <v>52.05</v>
      </c>
      <c r="S210" s="9">
        <f t="shared" si="59"/>
        <v>1</v>
      </c>
      <c r="T210" s="7">
        <v>18</v>
      </c>
      <c r="U210" s="7">
        <v>2</v>
      </c>
      <c r="V210" s="10">
        <v>50</v>
      </c>
      <c r="W210" s="11">
        <f t="shared" si="60"/>
        <v>0.9</v>
      </c>
      <c r="Y210" t="s">
        <v>68</v>
      </c>
      <c r="Z210" s="5">
        <v>264</v>
      </c>
      <c r="AA210" s="5">
        <v>1</v>
      </c>
      <c r="AB210" s="5">
        <v>53.05</v>
      </c>
      <c r="AC210" s="5">
        <v>0.1</v>
      </c>
      <c r="AD210" s="5">
        <v>1.1000000000000001</v>
      </c>
      <c r="AE210" s="5">
        <v>50</v>
      </c>
      <c r="AF210" s="11">
        <v>0.9</v>
      </c>
      <c r="AG210" s="12">
        <f t="shared" si="45"/>
        <v>0</v>
      </c>
      <c r="AH210" s="12">
        <f t="shared" si="46"/>
        <v>0</v>
      </c>
      <c r="AI210" s="12">
        <f t="shared" si="46"/>
        <v>0</v>
      </c>
      <c r="AJ210" s="12">
        <f t="shared" si="46"/>
        <v>0</v>
      </c>
      <c r="AK210" s="12">
        <f t="shared" si="46"/>
        <v>0</v>
      </c>
      <c r="AL210" s="12">
        <f t="shared" si="47"/>
        <v>0</v>
      </c>
      <c r="AM210" s="12">
        <f t="shared" si="47"/>
        <v>0</v>
      </c>
    </row>
    <row r="211" spans="1:39" x14ac:dyDescent="0.25">
      <c r="A211" s="5">
        <v>64</v>
      </c>
      <c r="B211" s="6">
        <v>0.4</v>
      </c>
      <c r="C211" t="s">
        <v>186</v>
      </c>
      <c r="D211" s="6">
        <v>12.6</v>
      </c>
      <c r="E211" s="6">
        <v>11.4</v>
      </c>
      <c r="F211" s="6">
        <v>0.4</v>
      </c>
      <c r="G211" t="s">
        <v>186</v>
      </c>
      <c r="H211" s="6">
        <v>3.46</v>
      </c>
      <c r="I211" s="6">
        <v>2.4</v>
      </c>
      <c r="J211" s="6">
        <v>3.46</v>
      </c>
      <c r="K211" s="6">
        <v>2.4</v>
      </c>
      <c r="L211" s="7">
        <v>264</v>
      </c>
      <c r="M211" s="7">
        <v>63</v>
      </c>
      <c r="N211" s="7">
        <v>1</v>
      </c>
      <c r="O211" s="6">
        <v>53.05</v>
      </c>
      <c r="P211" s="6">
        <v>0.1</v>
      </c>
      <c r="Q211" s="6">
        <v>1.1000000000000001</v>
      </c>
      <c r="R211" s="8">
        <f t="shared" si="58"/>
        <v>52.05</v>
      </c>
      <c r="S211" s="9">
        <f t="shared" si="59"/>
        <v>1</v>
      </c>
      <c r="T211" s="6">
        <v>0.5</v>
      </c>
      <c r="U211" s="6">
        <v>4.5</v>
      </c>
      <c r="V211" s="10">
        <v>200</v>
      </c>
      <c r="W211" s="11">
        <f t="shared" si="60"/>
        <v>0.1</v>
      </c>
      <c r="Y211" t="s">
        <v>69</v>
      </c>
      <c r="Z211" s="5">
        <v>264</v>
      </c>
      <c r="AA211" s="5">
        <v>1</v>
      </c>
      <c r="AB211" s="5">
        <v>53.05</v>
      </c>
      <c r="AC211" s="5">
        <v>0.1</v>
      </c>
      <c r="AD211" s="5">
        <v>1.1000000000000001</v>
      </c>
      <c r="AE211" s="5">
        <v>200</v>
      </c>
      <c r="AF211" s="11">
        <v>0.1</v>
      </c>
      <c r="AG211" s="12">
        <f t="shared" si="45"/>
        <v>0</v>
      </c>
      <c r="AH211" s="12">
        <f t="shared" si="46"/>
        <v>0</v>
      </c>
      <c r="AI211" s="12">
        <f t="shared" si="46"/>
        <v>0</v>
      </c>
      <c r="AJ211" s="12">
        <f t="shared" si="46"/>
        <v>0</v>
      </c>
      <c r="AK211" s="12">
        <f t="shared" si="46"/>
        <v>0</v>
      </c>
      <c r="AL211" s="12">
        <f t="shared" si="47"/>
        <v>0</v>
      </c>
      <c r="AM211" s="12">
        <f t="shared" si="47"/>
        <v>0</v>
      </c>
    </row>
    <row r="212" spans="1:39" x14ac:dyDescent="0.25">
      <c r="A212" s="5">
        <v>65</v>
      </c>
      <c r="B212" s="6">
        <v>0.4</v>
      </c>
      <c r="C212" t="s">
        <v>186</v>
      </c>
      <c r="D212" s="6">
        <v>12.6</v>
      </c>
      <c r="E212" s="6">
        <v>11.4</v>
      </c>
      <c r="F212" s="6">
        <v>0.4</v>
      </c>
      <c r="G212" t="s">
        <v>186</v>
      </c>
      <c r="H212" s="6">
        <v>3.46</v>
      </c>
      <c r="I212" s="6">
        <v>2.4</v>
      </c>
      <c r="J212" s="6">
        <v>3.46</v>
      </c>
      <c r="K212" s="6">
        <v>2.4</v>
      </c>
      <c r="L212" s="7">
        <v>264</v>
      </c>
      <c r="M212" s="7">
        <v>63</v>
      </c>
      <c r="N212" s="7">
        <v>1</v>
      </c>
      <c r="O212" s="6">
        <v>53.05</v>
      </c>
      <c r="P212" s="6">
        <v>0.1</v>
      </c>
      <c r="Q212" s="6">
        <v>1.1000000000000001</v>
      </c>
      <c r="R212" s="8">
        <f t="shared" si="58"/>
        <v>52.05</v>
      </c>
      <c r="S212" s="9">
        <f t="shared" si="59"/>
        <v>1</v>
      </c>
      <c r="T212" s="6">
        <v>2.5</v>
      </c>
      <c r="U212" s="6">
        <v>2.5</v>
      </c>
      <c r="V212" s="10">
        <v>200</v>
      </c>
      <c r="W212" s="11">
        <f t="shared" si="60"/>
        <v>0.5</v>
      </c>
      <c r="Y212" t="s">
        <v>70</v>
      </c>
      <c r="Z212" s="5">
        <v>264</v>
      </c>
      <c r="AA212" s="5">
        <v>1</v>
      </c>
      <c r="AB212" s="5">
        <v>53.05</v>
      </c>
      <c r="AC212" s="5">
        <v>0.1</v>
      </c>
      <c r="AD212" s="5">
        <v>1.1000000000000001</v>
      </c>
      <c r="AE212" s="5">
        <v>200</v>
      </c>
      <c r="AF212" s="11">
        <v>0.5</v>
      </c>
      <c r="AG212" s="12">
        <f t="shared" si="45"/>
        <v>0</v>
      </c>
      <c r="AH212" s="12">
        <f t="shared" si="46"/>
        <v>0</v>
      </c>
      <c r="AI212" s="12">
        <f t="shared" si="46"/>
        <v>0</v>
      </c>
      <c r="AJ212" s="12">
        <f t="shared" si="46"/>
        <v>0</v>
      </c>
      <c r="AK212" s="12">
        <f t="shared" si="46"/>
        <v>0</v>
      </c>
      <c r="AL212" s="12">
        <f t="shared" si="47"/>
        <v>0</v>
      </c>
      <c r="AM212" s="12">
        <f t="shared" si="47"/>
        <v>0</v>
      </c>
    </row>
    <row r="213" spans="1:39" x14ac:dyDescent="0.25">
      <c r="A213" s="5">
        <v>66</v>
      </c>
      <c r="B213" s="6">
        <v>0.4</v>
      </c>
      <c r="C213" t="s">
        <v>186</v>
      </c>
      <c r="D213" s="6">
        <v>12.6</v>
      </c>
      <c r="E213" s="6">
        <v>11.4</v>
      </c>
      <c r="F213" s="6">
        <v>0.4</v>
      </c>
      <c r="G213" t="s">
        <v>186</v>
      </c>
      <c r="H213" s="6">
        <v>3.46</v>
      </c>
      <c r="I213" s="6">
        <v>2.4</v>
      </c>
      <c r="J213" s="6">
        <v>3.46</v>
      </c>
      <c r="K213" s="6">
        <v>2.4</v>
      </c>
      <c r="L213" s="7">
        <v>264</v>
      </c>
      <c r="M213" s="7">
        <v>63</v>
      </c>
      <c r="N213" s="7">
        <v>1</v>
      </c>
      <c r="O213" s="6">
        <v>53.05</v>
      </c>
      <c r="P213" s="6">
        <v>0.1</v>
      </c>
      <c r="Q213" s="6">
        <v>1.1000000000000001</v>
      </c>
      <c r="R213" s="8">
        <f t="shared" si="58"/>
        <v>52.05</v>
      </c>
      <c r="S213" s="9">
        <f t="shared" si="59"/>
        <v>1</v>
      </c>
      <c r="T213" s="6">
        <v>4.5</v>
      </c>
      <c r="U213" s="6">
        <v>0.5</v>
      </c>
      <c r="V213" s="10">
        <v>200</v>
      </c>
      <c r="W213" s="11">
        <f t="shared" si="60"/>
        <v>0.9</v>
      </c>
      <c r="Y213" t="s">
        <v>71</v>
      </c>
      <c r="Z213" s="5">
        <v>264</v>
      </c>
      <c r="AA213" s="5">
        <v>1</v>
      </c>
      <c r="AB213" s="5">
        <v>53.05</v>
      </c>
      <c r="AC213" s="5">
        <v>0.1</v>
      </c>
      <c r="AD213" s="5">
        <v>1.1000000000000001</v>
      </c>
      <c r="AE213" s="5">
        <v>200</v>
      </c>
      <c r="AF213" s="11">
        <v>0.9</v>
      </c>
      <c r="AG213" s="12">
        <f t="shared" si="45"/>
        <v>0</v>
      </c>
      <c r="AH213" s="12">
        <f t="shared" si="46"/>
        <v>0</v>
      </c>
      <c r="AI213" s="12">
        <f t="shared" si="46"/>
        <v>0</v>
      </c>
      <c r="AJ213" s="12">
        <f t="shared" si="46"/>
        <v>0</v>
      </c>
      <c r="AK213" s="12">
        <f t="shared" si="46"/>
        <v>0</v>
      </c>
      <c r="AL213" s="12">
        <f t="shared" si="47"/>
        <v>0</v>
      </c>
      <c r="AM213" s="12">
        <f t="shared" si="47"/>
        <v>0</v>
      </c>
    </row>
    <row r="214" spans="1:39" x14ac:dyDescent="0.25">
      <c r="A214" s="5">
        <v>67</v>
      </c>
      <c r="B214" s="6">
        <v>0.4</v>
      </c>
      <c r="C214" t="s">
        <v>186</v>
      </c>
      <c r="D214" s="6">
        <v>12.6</v>
      </c>
      <c r="E214" s="6">
        <v>11.4</v>
      </c>
      <c r="F214" s="6">
        <v>0.4</v>
      </c>
      <c r="G214" t="s">
        <v>186</v>
      </c>
      <c r="H214" s="6">
        <v>3.46</v>
      </c>
      <c r="I214" s="6">
        <v>2.4</v>
      </c>
      <c r="J214" s="6">
        <v>3.46</v>
      </c>
      <c r="K214" s="6">
        <v>2.4</v>
      </c>
      <c r="L214" s="7">
        <v>264</v>
      </c>
      <c r="M214" s="7">
        <v>63</v>
      </c>
      <c r="N214" s="7">
        <v>1</v>
      </c>
      <c r="O214" s="6">
        <v>53.05</v>
      </c>
      <c r="P214" s="6">
        <v>0.1</v>
      </c>
      <c r="Q214" s="6">
        <v>1.1000000000000001</v>
      </c>
      <c r="R214" s="8">
        <f t="shared" si="58"/>
        <v>52.05</v>
      </c>
      <c r="S214" s="9">
        <f t="shared" si="59"/>
        <v>1</v>
      </c>
      <c r="T214" s="6">
        <v>0.1</v>
      </c>
      <c r="U214" s="6">
        <v>0.9</v>
      </c>
      <c r="V214" s="10">
        <v>1000</v>
      </c>
      <c r="W214" s="11">
        <f t="shared" si="60"/>
        <v>0.1</v>
      </c>
      <c r="Y214" t="s">
        <v>72</v>
      </c>
      <c r="Z214" s="5">
        <v>264</v>
      </c>
      <c r="AA214" s="5">
        <v>1</v>
      </c>
      <c r="AB214" s="5">
        <v>53.05</v>
      </c>
      <c r="AC214" s="5">
        <v>0.1</v>
      </c>
      <c r="AD214" s="5">
        <v>1.1000000000000001</v>
      </c>
      <c r="AE214">
        <v>1000</v>
      </c>
      <c r="AF214" s="11">
        <v>0.1</v>
      </c>
      <c r="AG214" s="12">
        <f t="shared" si="45"/>
        <v>0</v>
      </c>
      <c r="AH214" s="12">
        <f t="shared" si="46"/>
        <v>0</v>
      </c>
      <c r="AI214" s="12">
        <f t="shared" si="46"/>
        <v>0</v>
      </c>
      <c r="AJ214" s="12">
        <f t="shared" si="46"/>
        <v>0</v>
      </c>
      <c r="AK214" s="12">
        <f t="shared" si="46"/>
        <v>0</v>
      </c>
      <c r="AL214" s="12">
        <f t="shared" si="47"/>
        <v>0</v>
      </c>
      <c r="AM214" s="12">
        <f t="shared" si="47"/>
        <v>0</v>
      </c>
    </row>
    <row r="215" spans="1:39" x14ac:dyDescent="0.25">
      <c r="A215" s="5">
        <v>68</v>
      </c>
      <c r="B215" s="6">
        <v>0.4</v>
      </c>
      <c r="C215" t="s">
        <v>186</v>
      </c>
      <c r="D215" s="6">
        <v>12.6</v>
      </c>
      <c r="E215" s="6">
        <v>11.4</v>
      </c>
      <c r="F215" s="6">
        <v>0.4</v>
      </c>
      <c r="G215" t="s">
        <v>186</v>
      </c>
      <c r="H215" s="6">
        <v>3.46</v>
      </c>
      <c r="I215" s="6">
        <v>2.4</v>
      </c>
      <c r="J215" s="6">
        <v>3.46</v>
      </c>
      <c r="K215" s="6">
        <v>2.4</v>
      </c>
      <c r="L215" s="7">
        <v>264</v>
      </c>
      <c r="M215" s="7">
        <v>63</v>
      </c>
      <c r="N215" s="7">
        <v>1</v>
      </c>
      <c r="O215" s="6">
        <v>53.05</v>
      </c>
      <c r="P215" s="6">
        <v>0.1</v>
      </c>
      <c r="Q215" s="6">
        <v>1.1000000000000001</v>
      </c>
      <c r="R215" s="8">
        <f t="shared" si="58"/>
        <v>52.05</v>
      </c>
      <c r="S215" s="9">
        <f t="shared" si="59"/>
        <v>1</v>
      </c>
      <c r="T215" s="6">
        <v>0.5</v>
      </c>
      <c r="U215" s="6">
        <v>0.5</v>
      </c>
      <c r="V215" s="10">
        <v>1000</v>
      </c>
      <c r="W215" s="11">
        <f t="shared" si="60"/>
        <v>0.5</v>
      </c>
      <c r="Y215" t="s">
        <v>73</v>
      </c>
      <c r="Z215" s="5">
        <v>264</v>
      </c>
      <c r="AA215" s="5">
        <v>1</v>
      </c>
      <c r="AB215" s="5">
        <v>53.05</v>
      </c>
      <c r="AC215" s="5">
        <v>0.1</v>
      </c>
      <c r="AD215" s="5">
        <v>1.1000000000000001</v>
      </c>
      <c r="AE215">
        <v>1000</v>
      </c>
      <c r="AF215" s="11">
        <v>0.5</v>
      </c>
      <c r="AG215" s="12">
        <f t="shared" si="45"/>
        <v>0</v>
      </c>
      <c r="AH215" s="12">
        <f t="shared" si="46"/>
        <v>0</v>
      </c>
      <c r="AI215" s="12">
        <f t="shared" si="46"/>
        <v>0</v>
      </c>
      <c r="AJ215" s="12">
        <f t="shared" si="46"/>
        <v>0</v>
      </c>
      <c r="AK215" s="12">
        <f t="shared" si="46"/>
        <v>0</v>
      </c>
      <c r="AL215" s="12">
        <f t="shared" si="47"/>
        <v>0</v>
      </c>
      <c r="AM215" s="12">
        <f t="shared" si="47"/>
        <v>0</v>
      </c>
    </row>
    <row r="216" spans="1:39" x14ac:dyDescent="0.25">
      <c r="A216" s="5">
        <v>69</v>
      </c>
      <c r="B216" s="6">
        <v>0.4</v>
      </c>
      <c r="C216" t="s">
        <v>186</v>
      </c>
      <c r="D216" s="6">
        <v>12.6</v>
      </c>
      <c r="E216" s="6">
        <v>11.4</v>
      </c>
      <c r="F216" s="6">
        <v>0.4</v>
      </c>
      <c r="G216" t="s">
        <v>186</v>
      </c>
      <c r="H216" s="6">
        <v>3.46</v>
      </c>
      <c r="I216" s="6">
        <v>2.4</v>
      </c>
      <c r="J216" s="6">
        <v>3.46</v>
      </c>
      <c r="K216" s="6">
        <v>2.4</v>
      </c>
      <c r="L216" s="7">
        <v>264</v>
      </c>
      <c r="M216" s="7">
        <v>63</v>
      </c>
      <c r="N216" s="7">
        <v>1</v>
      </c>
      <c r="O216" s="6">
        <v>53.05</v>
      </c>
      <c r="P216" s="6">
        <v>0.1</v>
      </c>
      <c r="Q216" s="6">
        <v>1.1000000000000001</v>
      </c>
      <c r="R216" s="8">
        <f t="shared" si="58"/>
        <v>52.05</v>
      </c>
      <c r="S216" s="9">
        <f t="shared" si="59"/>
        <v>1</v>
      </c>
      <c r="T216" s="6">
        <v>0.9</v>
      </c>
      <c r="U216" s="6">
        <v>0.1</v>
      </c>
      <c r="V216" s="10">
        <v>1000</v>
      </c>
      <c r="W216" s="11">
        <f t="shared" si="60"/>
        <v>0.9</v>
      </c>
      <c r="Y216" t="s">
        <v>74</v>
      </c>
      <c r="Z216" s="5">
        <v>264</v>
      </c>
      <c r="AA216" s="5">
        <v>1</v>
      </c>
      <c r="AB216" s="5">
        <v>53.05</v>
      </c>
      <c r="AC216" s="5">
        <v>0.1</v>
      </c>
      <c r="AD216" s="5">
        <v>1.1000000000000001</v>
      </c>
      <c r="AE216">
        <v>1000</v>
      </c>
      <c r="AF216" s="11">
        <v>0.9</v>
      </c>
      <c r="AG216" s="12">
        <f t="shared" si="45"/>
        <v>0</v>
      </c>
      <c r="AH216" s="12">
        <f t="shared" si="46"/>
        <v>0</v>
      </c>
      <c r="AI216" s="12">
        <f t="shared" si="46"/>
        <v>0</v>
      </c>
      <c r="AJ216" s="12">
        <f t="shared" si="46"/>
        <v>0</v>
      </c>
      <c r="AK216" s="12">
        <f t="shared" si="46"/>
        <v>0</v>
      </c>
      <c r="AL216" s="12">
        <f t="shared" si="47"/>
        <v>0</v>
      </c>
      <c r="AM216" s="12">
        <f t="shared" si="47"/>
        <v>0</v>
      </c>
    </row>
    <row r="217" spans="1:39" x14ac:dyDescent="0.25">
      <c r="A217" s="5">
        <v>70</v>
      </c>
      <c r="B217" s="6">
        <v>0.4</v>
      </c>
      <c r="C217" t="s">
        <v>186</v>
      </c>
      <c r="D217" s="6">
        <v>12.6</v>
      </c>
      <c r="E217" s="6">
        <v>11.4</v>
      </c>
      <c r="F217" s="6">
        <v>0.4</v>
      </c>
      <c r="G217" t="s">
        <v>186</v>
      </c>
      <c r="H217" s="6">
        <v>3.46</v>
      </c>
      <c r="I217" s="6">
        <v>2.4</v>
      </c>
      <c r="J217" s="6">
        <v>3.46</v>
      </c>
      <c r="K217" s="6">
        <v>2.4</v>
      </c>
      <c r="L217" s="7">
        <v>264</v>
      </c>
      <c r="M217" s="7">
        <v>63</v>
      </c>
      <c r="N217" s="7">
        <v>1</v>
      </c>
      <c r="O217" s="6">
        <v>53.05</v>
      </c>
      <c r="P217" s="6">
        <v>0.1</v>
      </c>
      <c r="Q217" s="6">
        <v>1.1000000000000001</v>
      </c>
      <c r="R217" s="8">
        <f t="shared" si="58"/>
        <v>52.05</v>
      </c>
      <c r="S217" s="9">
        <f t="shared" si="59"/>
        <v>1</v>
      </c>
      <c r="T217" s="6">
        <v>0.02</v>
      </c>
      <c r="U217" s="6">
        <v>0.18</v>
      </c>
      <c r="V217" s="10">
        <v>5000</v>
      </c>
      <c r="W217" s="11">
        <f t="shared" si="60"/>
        <v>0.1</v>
      </c>
      <c r="Y217" t="s">
        <v>75</v>
      </c>
      <c r="Z217" s="5">
        <v>264</v>
      </c>
      <c r="AA217" s="5">
        <v>1</v>
      </c>
      <c r="AB217" s="5">
        <v>53.05</v>
      </c>
      <c r="AC217" s="5">
        <v>0.1</v>
      </c>
      <c r="AD217" s="5">
        <v>1.1000000000000001</v>
      </c>
      <c r="AE217">
        <v>5000</v>
      </c>
      <c r="AF217" s="11">
        <v>0.1</v>
      </c>
      <c r="AG217" s="12">
        <f t="shared" si="45"/>
        <v>0</v>
      </c>
      <c r="AH217" s="12">
        <f t="shared" si="46"/>
        <v>0</v>
      </c>
      <c r="AI217" s="12">
        <f t="shared" si="46"/>
        <v>0</v>
      </c>
      <c r="AJ217" s="12">
        <f t="shared" si="46"/>
        <v>0</v>
      </c>
      <c r="AK217" s="12">
        <f t="shared" si="46"/>
        <v>0</v>
      </c>
      <c r="AL217" s="12">
        <f t="shared" si="47"/>
        <v>0</v>
      </c>
      <c r="AM217" s="12">
        <f t="shared" si="47"/>
        <v>0</v>
      </c>
    </row>
    <row r="218" spans="1:39" x14ac:dyDescent="0.25">
      <c r="A218" s="5">
        <v>71</v>
      </c>
      <c r="B218" s="6">
        <v>0.4</v>
      </c>
      <c r="C218" t="s">
        <v>186</v>
      </c>
      <c r="D218" s="6">
        <v>12.6</v>
      </c>
      <c r="E218" s="6">
        <v>11.4</v>
      </c>
      <c r="F218" s="6">
        <v>0.4</v>
      </c>
      <c r="G218" t="s">
        <v>186</v>
      </c>
      <c r="H218" s="6">
        <v>3.46</v>
      </c>
      <c r="I218" s="6">
        <v>2.4</v>
      </c>
      <c r="J218" s="6">
        <v>3.46</v>
      </c>
      <c r="K218" s="6">
        <v>2.4</v>
      </c>
      <c r="L218" s="7">
        <v>264</v>
      </c>
      <c r="M218" s="7">
        <v>63</v>
      </c>
      <c r="N218" s="7">
        <v>1</v>
      </c>
      <c r="O218" s="6">
        <v>53.05</v>
      </c>
      <c r="P218" s="6">
        <v>0.1</v>
      </c>
      <c r="Q218" s="6">
        <v>1.1000000000000001</v>
      </c>
      <c r="R218" s="8">
        <f t="shared" si="58"/>
        <v>52.05</v>
      </c>
      <c r="S218" s="9">
        <f t="shared" si="59"/>
        <v>1</v>
      </c>
      <c r="T218" s="6">
        <v>0.1</v>
      </c>
      <c r="U218" s="6">
        <v>0.1</v>
      </c>
      <c r="V218" s="10">
        <v>5000</v>
      </c>
      <c r="W218" s="11">
        <f t="shared" si="60"/>
        <v>0.5</v>
      </c>
      <c r="Y218" t="s">
        <v>76</v>
      </c>
      <c r="Z218" s="5">
        <v>264</v>
      </c>
      <c r="AA218" s="5">
        <v>1</v>
      </c>
      <c r="AB218" s="5">
        <v>53.05</v>
      </c>
      <c r="AC218" s="5">
        <v>0.1</v>
      </c>
      <c r="AD218" s="5">
        <v>1.1000000000000001</v>
      </c>
      <c r="AE218">
        <v>5000</v>
      </c>
      <c r="AF218" s="11">
        <v>0.5</v>
      </c>
      <c r="AG218" s="12">
        <f t="shared" si="45"/>
        <v>0</v>
      </c>
      <c r="AH218" s="12">
        <f t="shared" si="46"/>
        <v>0</v>
      </c>
      <c r="AI218" s="12">
        <f t="shared" si="46"/>
        <v>0</v>
      </c>
      <c r="AJ218" s="12">
        <f t="shared" si="46"/>
        <v>0</v>
      </c>
      <c r="AK218" s="12">
        <f t="shared" si="46"/>
        <v>0</v>
      </c>
      <c r="AL218" s="12">
        <f t="shared" si="47"/>
        <v>0</v>
      </c>
      <c r="AM218" s="12">
        <f t="shared" si="47"/>
        <v>0</v>
      </c>
    </row>
    <row r="219" spans="1:39" x14ac:dyDescent="0.25">
      <c r="A219" s="5">
        <v>72</v>
      </c>
      <c r="B219" s="6">
        <v>0.4</v>
      </c>
      <c r="C219" t="s">
        <v>186</v>
      </c>
      <c r="D219" s="6">
        <v>12.6</v>
      </c>
      <c r="E219" s="6">
        <v>11.4</v>
      </c>
      <c r="F219" s="6">
        <v>0.4</v>
      </c>
      <c r="G219" t="s">
        <v>186</v>
      </c>
      <c r="H219" s="6">
        <v>3.46</v>
      </c>
      <c r="I219" s="6">
        <v>2.4</v>
      </c>
      <c r="J219" s="6">
        <v>3.46</v>
      </c>
      <c r="K219" s="6">
        <v>2.4</v>
      </c>
      <c r="L219" s="7">
        <v>264</v>
      </c>
      <c r="M219" s="7">
        <v>63</v>
      </c>
      <c r="N219" s="7">
        <v>1</v>
      </c>
      <c r="O219" s="6">
        <v>53.05</v>
      </c>
      <c r="P219" s="6">
        <v>0.1</v>
      </c>
      <c r="Q219" s="6">
        <v>1.1000000000000001</v>
      </c>
      <c r="R219" s="8">
        <f t="shared" si="58"/>
        <v>52.05</v>
      </c>
      <c r="S219" s="9">
        <f t="shared" si="59"/>
        <v>1</v>
      </c>
      <c r="T219" s="6">
        <v>0.18</v>
      </c>
      <c r="U219" s="6">
        <v>0.02</v>
      </c>
      <c r="V219" s="10">
        <v>5000</v>
      </c>
      <c r="W219" s="11">
        <f t="shared" si="60"/>
        <v>0.9</v>
      </c>
      <c r="Y219" t="s">
        <v>77</v>
      </c>
      <c r="Z219" s="5">
        <v>264</v>
      </c>
      <c r="AA219" s="5">
        <v>1</v>
      </c>
      <c r="AB219" s="5">
        <v>53.05</v>
      </c>
      <c r="AC219" s="5">
        <v>0.1</v>
      </c>
      <c r="AD219" s="5">
        <v>1.1000000000000001</v>
      </c>
      <c r="AE219">
        <v>5000</v>
      </c>
      <c r="AF219" s="11">
        <v>0.9</v>
      </c>
      <c r="AG219" s="12">
        <f t="shared" si="45"/>
        <v>0</v>
      </c>
      <c r="AH219" s="12">
        <f t="shared" si="46"/>
        <v>0</v>
      </c>
      <c r="AI219" s="12">
        <f t="shared" si="46"/>
        <v>0</v>
      </c>
      <c r="AJ219" s="12">
        <f t="shared" si="46"/>
        <v>0</v>
      </c>
      <c r="AK219" s="12">
        <f t="shared" si="46"/>
        <v>0</v>
      </c>
      <c r="AL219" s="12">
        <f t="shared" si="47"/>
        <v>0</v>
      </c>
      <c r="AM219" s="12">
        <f t="shared" si="47"/>
        <v>0</v>
      </c>
    </row>
    <row r="220" spans="1:39" ht="27.75" x14ac:dyDescent="0.4">
      <c r="A220" s="5"/>
      <c r="B220" s="13">
        <f t="shared" ref="B220" si="61">SUM(B208:B219)/12/B219</f>
        <v>0.99999999999999989</v>
      </c>
      <c r="C220" s="13" t="e">
        <f t="shared" ref="C220" si="62">SUM(C208:C219)/12/C219</f>
        <v>#VALUE!</v>
      </c>
      <c r="D220" s="13">
        <f t="shared" ref="D220:L220" si="63">SUM(D208:D219)/12/D219</f>
        <v>0.99999999999999967</v>
      </c>
      <c r="E220" s="13">
        <f t="shared" si="63"/>
        <v>1.0000000000000002</v>
      </c>
      <c r="F220" s="13">
        <f t="shared" si="63"/>
        <v>0.99999999999999989</v>
      </c>
      <c r="G220" s="13" t="e">
        <f t="shared" si="63"/>
        <v>#VALUE!</v>
      </c>
      <c r="H220" s="13">
        <f t="shared" si="63"/>
        <v>1.0000000000000002</v>
      </c>
      <c r="I220" s="13">
        <f t="shared" si="63"/>
        <v>0.99999999999999978</v>
      </c>
      <c r="J220" s="13">
        <f t="shared" si="63"/>
        <v>1.0000000000000002</v>
      </c>
      <c r="K220" s="13">
        <f t="shared" si="63"/>
        <v>0.99999999999999978</v>
      </c>
      <c r="L220" s="13">
        <f t="shared" si="63"/>
        <v>1</v>
      </c>
      <c r="M220" s="7"/>
      <c r="N220" s="7"/>
      <c r="O220" s="6"/>
      <c r="P220" s="6"/>
      <c r="Q220" s="6"/>
      <c r="R220" s="14">
        <f t="shared" ref="R220:S220" si="64">SUM(R208:R219)/12/R219</f>
        <v>0.99999999999999989</v>
      </c>
      <c r="S220" s="14">
        <f t="shared" si="64"/>
        <v>1</v>
      </c>
      <c r="T220" s="6"/>
      <c r="U220" s="6"/>
      <c r="V220" s="10"/>
      <c r="W220" s="11"/>
      <c r="Z220" s="5"/>
      <c r="AA220" s="5"/>
      <c r="AB220" s="5"/>
      <c r="AC220" s="5"/>
      <c r="AD220" s="5"/>
      <c r="AF220" s="11"/>
      <c r="AG220" s="5"/>
      <c r="AH220" s="5"/>
      <c r="AI220" s="5"/>
      <c r="AJ220" s="5"/>
      <c r="AK220" s="5"/>
      <c r="AL220" s="5"/>
      <c r="AM220" s="5"/>
    </row>
    <row r="221" spans="1:39" x14ac:dyDescent="0.25">
      <c r="A221" s="5">
        <v>76</v>
      </c>
      <c r="B221" s="6">
        <v>0.4</v>
      </c>
      <c r="C221" t="s">
        <v>186</v>
      </c>
      <c r="D221" s="6">
        <v>12.6</v>
      </c>
      <c r="E221" s="6">
        <v>11.4</v>
      </c>
      <c r="F221" s="6">
        <v>0.4</v>
      </c>
      <c r="G221" t="s">
        <v>186</v>
      </c>
      <c r="H221" s="6">
        <v>3.46</v>
      </c>
      <c r="I221" s="6">
        <v>2.4</v>
      </c>
      <c r="J221" s="6">
        <v>3.46</v>
      </c>
      <c r="K221" s="6">
        <v>2.4</v>
      </c>
      <c r="L221" s="7">
        <v>164</v>
      </c>
      <c r="M221" s="7">
        <v>30</v>
      </c>
      <c r="N221" s="7">
        <v>1</v>
      </c>
      <c r="O221" s="6">
        <v>54.3</v>
      </c>
      <c r="P221" s="6">
        <v>0.1</v>
      </c>
      <c r="Q221" s="6">
        <v>0.1</v>
      </c>
      <c r="R221" s="8">
        <f t="shared" si="58"/>
        <v>53.3</v>
      </c>
      <c r="S221" s="9">
        <f t="shared" si="59"/>
        <v>0</v>
      </c>
      <c r="T221" s="7">
        <v>2</v>
      </c>
      <c r="U221" s="7">
        <v>18</v>
      </c>
      <c r="V221" s="10">
        <v>50</v>
      </c>
      <c r="W221" s="11">
        <f t="shared" si="60"/>
        <v>0.1</v>
      </c>
      <c r="Y221" t="s">
        <v>187</v>
      </c>
      <c r="Z221">
        <v>164</v>
      </c>
      <c r="AA221" s="5">
        <v>1</v>
      </c>
      <c r="AB221" s="5">
        <v>54.3</v>
      </c>
      <c r="AC221" s="5">
        <v>0.1</v>
      </c>
      <c r="AD221" s="5">
        <v>0.1</v>
      </c>
      <c r="AE221" s="5">
        <v>50</v>
      </c>
      <c r="AF221" s="11">
        <v>0.1</v>
      </c>
      <c r="AG221" s="12">
        <f t="shared" si="45"/>
        <v>0</v>
      </c>
      <c r="AH221" s="12">
        <f t="shared" si="46"/>
        <v>0</v>
      </c>
      <c r="AI221" s="12">
        <f t="shared" si="46"/>
        <v>0</v>
      </c>
      <c r="AJ221" s="12">
        <f t="shared" si="46"/>
        <v>0</v>
      </c>
      <c r="AK221" s="12">
        <f t="shared" si="46"/>
        <v>0</v>
      </c>
      <c r="AL221" s="12">
        <f t="shared" si="47"/>
        <v>0</v>
      </c>
      <c r="AM221" s="12">
        <f t="shared" si="47"/>
        <v>0</v>
      </c>
    </row>
    <row r="222" spans="1:39" x14ac:dyDescent="0.25">
      <c r="A222" s="5">
        <v>78</v>
      </c>
      <c r="B222" s="6">
        <v>0.4</v>
      </c>
      <c r="C222" t="s">
        <v>186</v>
      </c>
      <c r="D222" s="6">
        <v>12.6</v>
      </c>
      <c r="E222" s="6">
        <v>11.4</v>
      </c>
      <c r="F222" s="6">
        <v>0.4</v>
      </c>
      <c r="G222" t="s">
        <v>186</v>
      </c>
      <c r="H222" s="6">
        <v>3.46</v>
      </c>
      <c r="I222" s="6">
        <v>2.4</v>
      </c>
      <c r="J222" s="6">
        <v>3.46</v>
      </c>
      <c r="K222" s="6">
        <v>2.4</v>
      </c>
      <c r="L222" s="7">
        <v>164</v>
      </c>
      <c r="M222" s="7">
        <v>30</v>
      </c>
      <c r="N222" s="7">
        <v>1</v>
      </c>
      <c r="O222" s="6">
        <v>54.3</v>
      </c>
      <c r="P222" s="6">
        <v>0.1</v>
      </c>
      <c r="Q222" s="6">
        <v>0.1</v>
      </c>
      <c r="R222" s="8">
        <f t="shared" si="58"/>
        <v>53.3</v>
      </c>
      <c r="S222" s="9">
        <f t="shared" si="59"/>
        <v>0</v>
      </c>
      <c r="T222" s="7">
        <v>10</v>
      </c>
      <c r="U222" s="7">
        <v>10</v>
      </c>
      <c r="V222" s="10">
        <v>50</v>
      </c>
      <c r="W222" s="11">
        <f t="shared" si="60"/>
        <v>0.5</v>
      </c>
      <c r="Y222" t="s">
        <v>188</v>
      </c>
      <c r="Z222">
        <v>164</v>
      </c>
      <c r="AA222" s="5">
        <v>1</v>
      </c>
      <c r="AB222" s="5">
        <v>54.3</v>
      </c>
      <c r="AC222" s="5">
        <v>0.1</v>
      </c>
      <c r="AD222" s="5">
        <v>0.1</v>
      </c>
      <c r="AE222" s="5">
        <v>50</v>
      </c>
      <c r="AF222" s="11">
        <v>0.5</v>
      </c>
      <c r="AG222" s="12">
        <f t="shared" si="45"/>
        <v>0</v>
      </c>
      <c r="AH222" s="12">
        <f t="shared" si="46"/>
        <v>0</v>
      </c>
      <c r="AI222" s="12">
        <f t="shared" si="46"/>
        <v>0</v>
      </c>
      <c r="AJ222" s="12">
        <f t="shared" si="46"/>
        <v>0</v>
      </c>
      <c r="AK222" s="12">
        <f t="shared" si="46"/>
        <v>0</v>
      </c>
      <c r="AL222" s="12">
        <f t="shared" si="47"/>
        <v>0</v>
      </c>
      <c r="AM222" s="12">
        <f t="shared" si="47"/>
        <v>0</v>
      </c>
    </row>
    <row r="223" spans="1:39" x14ac:dyDescent="0.25">
      <c r="A223" s="5">
        <v>79</v>
      </c>
      <c r="B223" s="6">
        <v>0.4</v>
      </c>
      <c r="C223" t="s">
        <v>186</v>
      </c>
      <c r="D223" s="6">
        <v>12.6</v>
      </c>
      <c r="E223" s="6">
        <v>11.4</v>
      </c>
      <c r="F223" s="6">
        <v>0.4</v>
      </c>
      <c r="G223" t="s">
        <v>186</v>
      </c>
      <c r="H223" s="6">
        <v>3.46</v>
      </c>
      <c r="I223" s="6">
        <v>2.4</v>
      </c>
      <c r="J223" s="6">
        <v>3.46</v>
      </c>
      <c r="K223" s="6">
        <v>2.4</v>
      </c>
      <c r="L223" s="7">
        <v>164</v>
      </c>
      <c r="M223" s="7">
        <v>30</v>
      </c>
      <c r="N223" s="7">
        <v>1</v>
      </c>
      <c r="O223" s="6">
        <v>54.3</v>
      </c>
      <c r="P223" s="6">
        <v>0.1</v>
      </c>
      <c r="Q223" s="6">
        <v>0.1</v>
      </c>
      <c r="R223" s="8">
        <f t="shared" si="58"/>
        <v>53.3</v>
      </c>
      <c r="S223" s="9">
        <f t="shared" si="59"/>
        <v>0</v>
      </c>
      <c r="T223" s="7">
        <v>18</v>
      </c>
      <c r="U223" s="7">
        <v>2</v>
      </c>
      <c r="V223" s="10">
        <v>50</v>
      </c>
      <c r="W223" s="11">
        <f t="shared" si="60"/>
        <v>0.9</v>
      </c>
      <c r="Y223" t="s">
        <v>189</v>
      </c>
      <c r="Z223">
        <v>164</v>
      </c>
      <c r="AA223" s="5">
        <v>1</v>
      </c>
      <c r="AB223" s="5">
        <v>54.3</v>
      </c>
      <c r="AC223" s="5">
        <v>0.1</v>
      </c>
      <c r="AD223" s="5">
        <v>0.1</v>
      </c>
      <c r="AE223" s="5">
        <v>50</v>
      </c>
      <c r="AF223" s="11">
        <v>0.9</v>
      </c>
      <c r="AG223" s="12">
        <f t="shared" si="45"/>
        <v>0</v>
      </c>
      <c r="AH223" s="12">
        <f t="shared" si="46"/>
        <v>0</v>
      </c>
      <c r="AI223" s="12">
        <f t="shared" si="46"/>
        <v>0</v>
      </c>
      <c r="AJ223" s="12">
        <f t="shared" si="46"/>
        <v>0</v>
      </c>
      <c r="AK223" s="12">
        <f t="shared" si="46"/>
        <v>0</v>
      </c>
      <c r="AL223" s="12">
        <f t="shared" si="47"/>
        <v>0</v>
      </c>
      <c r="AM223" s="12">
        <f t="shared" si="47"/>
        <v>0</v>
      </c>
    </row>
    <row r="224" spans="1:39" x14ac:dyDescent="0.25">
      <c r="A224" s="5">
        <v>80</v>
      </c>
      <c r="B224" s="6">
        <v>0.4</v>
      </c>
      <c r="C224" t="s">
        <v>186</v>
      </c>
      <c r="D224" s="6">
        <v>12.6</v>
      </c>
      <c r="E224" s="6">
        <v>11.4</v>
      </c>
      <c r="F224" s="6">
        <v>0.4</v>
      </c>
      <c r="G224" t="s">
        <v>186</v>
      </c>
      <c r="H224" s="6">
        <v>3.46</v>
      </c>
      <c r="I224" s="6">
        <v>2.4</v>
      </c>
      <c r="J224" s="6">
        <v>3.46</v>
      </c>
      <c r="K224" s="6">
        <v>2.4</v>
      </c>
      <c r="L224" s="7">
        <v>164</v>
      </c>
      <c r="M224" s="7">
        <v>30</v>
      </c>
      <c r="N224" s="7">
        <v>1</v>
      </c>
      <c r="O224" s="6">
        <v>54.3</v>
      </c>
      <c r="P224" s="6">
        <v>0.1</v>
      </c>
      <c r="Q224" s="6">
        <v>0.1</v>
      </c>
      <c r="R224" s="8">
        <f t="shared" si="58"/>
        <v>53.3</v>
      </c>
      <c r="S224" s="9">
        <f t="shared" si="59"/>
        <v>0</v>
      </c>
      <c r="T224" s="6">
        <v>0.5</v>
      </c>
      <c r="U224" s="6">
        <v>4.5</v>
      </c>
      <c r="V224" s="10">
        <v>200</v>
      </c>
      <c r="W224" s="11">
        <f t="shared" si="60"/>
        <v>0.1</v>
      </c>
      <c r="Y224" t="s">
        <v>190</v>
      </c>
      <c r="Z224">
        <v>164</v>
      </c>
      <c r="AA224" s="5">
        <v>1</v>
      </c>
      <c r="AB224" s="5">
        <v>54.3</v>
      </c>
      <c r="AC224" s="5">
        <v>0.1</v>
      </c>
      <c r="AD224" s="5">
        <v>0.1</v>
      </c>
      <c r="AE224" s="5">
        <v>200</v>
      </c>
      <c r="AF224" s="11">
        <v>0.1</v>
      </c>
      <c r="AG224" s="12">
        <f t="shared" si="45"/>
        <v>0</v>
      </c>
      <c r="AH224" s="12">
        <f t="shared" si="46"/>
        <v>0</v>
      </c>
      <c r="AI224" s="12">
        <f t="shared" si="46"/>
        <v>0</v>
      </c>
      <c r="AJ224" s="12">
        <f t="shared" si="46"/>
        <v>0</v>
      </c>
      <c r="AK224" s="12">
        <f t="shared" si="46"/>
        <v>0</v>
      </c>
      <c r="AL224" s="12">
        <f t="shared" si="47"/>
        <v>0</v>
      </c>
      <c r="AM224" s="12">
        <f t="shared" si="47"/>
        <v>0</v>
      </c>
    </row>
    <row r="225" spans="1:39" x14ac:dyDescent="0.25">
      <c r="A225" s="5">
        <v>81</v>
      </c>
      <c r="B225" s="6">
        <v>0.4</v>
      </c>
      <c r="C225" t="s">
        <v>186</v>
      </c>
      <c r="D225" s="6">
        <v>12.6</v>
      </c>
      <c r="E225" s="6">
        <v>11.4</v>
      </c>
      <c r="F225" s="6">
        <v>0.4</v>
      </c>
      <c r="G225" t="s">
        <v>186</v>
      </c>
      <c r="H225" s="6">
        <v>3.46</v>
      </c>
      <c r="I225" s="6">
        <v>2.4</v>
      </c>
      <c r="J225" s="6">
        <v>3.46</v>
      </c>
      <c r="K225" s="6">
        <v>2.4</v>
      </c>
      <c r="L225" s="7">
        <v>164</v>
      </c>
      <c r="M225" s="7">
        <v>30</v>
      </c>
      <c r="N225" s="7">
        <v>1</v>
      </c>
      <c r="O225" s="6">
        <v>54.3</v>
      </c>
      <c r="P225" s="6">
        <v>0.1</v>
      </c>
      <c r="Q225" s="6">
        <v>0.1</v>
      </c>
      <c r="R225" s="8">
        <f t="shared" si="58"/>
        <v>53.3</v>
      </c>
      <c r="S225" s="9">
        <f t="shared" si="59"/>
        <v>0</v>
      </c>
      <c r="T225" s="6">
        <v>2.5</v>
      </c>
      <c r="U225" s="6">
        <v>2.5</v>
      </c>
      <c r="V225" s="10">
        <v>200</v>
      </c>
      <c r="W225" s="11">
        <f t="shared" si="60"/>
        <v>0.5</v>
      </c>
      <c r="Y225" t="s">
        <v>191</v>
      </c>
      <c r="Z225">
        <v>164</v>
      </c>
      <c r="AA225" s="5">
        <v>1</v>
      </c>
      <c r="AB225" s="5">
        <v>54.3</v>
      </c>
      <c r="AC225" s="5">
        <v>0.1</v>
      </c>
      <c r="AD225" s="5">
        <v>0.1</v>
      </c>
      <c r="AE225" s="5">
        <v>200</v>
      </c>
      <c r="AF225" s="11">
        <v>0.5</v>
      </c>
      <c r="AG225" s="12">
        <f t="shared" si="45"/>
        <v>0</v>
      </c>
      <c r="AH225" s="12">
        <f t="shared" si="46"/>
        <v>0</v>
      </c>
      <c r="AI225" s="12">
        <f t="shared" si="46"/>
        <v>0</v>
      </c>
      <c r="AJ225" s="12">
        <f t="shared" si="46"/>
        <v>0</v>
      </c>
      <c r="AK225" s="12">
        <f t="shared" si="46"/>
        <v>0</v>
      </c>
      <c r="AL225" s="12">
        <f t="shared" si="47"/>
        <v>0</v>
      </c>
      <c r="AM225" s="12">
        <f t="shared" si="47"/>
        <v>0</v>
      </c>
    </row>
    <row r="226" spans="1:39" x14ac:dyDescent="0.25">
      <c r="A226" s="5">
        <v>82</v>
      </c>
      <c r="B226" s="6">
        <v>0.4</v>
      </c>
      <c r="C226" t="s">
        <v>186</v>
      </c>
      <c r="D226" s="6">
        <v>12.6</v>
      </c>
      <c r="E226" s="6">
        <v>11.4</v>
      </c>
      <c r="F226" s="6">
        <v>0.4</v>
      </c>
      <c r="G226" t="s">
        <v>186</v>
      </c>
      <c r="H226" s="6">
        <v>3.46</v>
      </c>
      <c r="I226" s="6">
        <v>2.4</v>
      </c>
      <c r="J226" s="6">
        <v>3.46</v>
      </c>
      <c r="K226" s="6">
        <v>2.4</v>
      </c>
      <c r="L226" s="7">
        <v>164</v>
      </c>
      <c r="M226" s="7">
        <v>30</v>
      </c>
      <c r="N226" s="7">
        <v>1</v>
      </c>
      <c r="O226" s="6">
        <v>54.3</v>
      </c>
      <c r="P226" s="6">
        <v>0.1</v>
      </c>
      <c r="Q226" s="6">
        <v>0.1</v>
      </c>
      <c r="R226" s="8">
        <f t="shared" si="58"/>
        <v>53.3</v>
      </c>
      <c r="S226" s="9">
        <f t="shared" si="59"/>
        <v>0</v>
      </c>
      <c r="T226" s="6">
        <v>4.5</v>
      </c>
      <c r="U226" s="6">
        <v>0.5</v>
      </c>
      <c r="V226" s="10">
        <v>200</v>
      </c>
      <c r="W226" s="11">
        <f t="shared" si="60"/>
        <v>0.9</v>
      </c>
      <c r="Y226" t="s">
        <v>192</v>
      </c>
      <c r="Z226">
        <v>164</v>
      </c>
      <c r="AA226" s="5">
        <v>1</v>
      </c>
      <c r="AB226" s="5">
        <v>54.3</v>
      </c>
      <c r="AC226" s="5">
        <v>0.1</v>
      </c>
      <c r="AD226" s="5">
        <v>0.1</v>
      </c>
      <c r="AE226" s="5">
        <v>200</v>
      </c>
      <c r="AF226" s="11">
        <v>0.9</v>
      </c>
      <c r="AG226" s="12">
        <f t="shared" si="45"/>
        <v>0</v>
      </c>
      <c r="AH226" s="12">
        <f t="shared" si="46"/>
        <v>0</v>
      </c>
      <c r="AI226" s="12">
        <f t="shared" si="46"/>
        <v>0</v>
      </c>
      <c r="AJ226" s="12">
        <f t="shared" si="46"/>
        <v>0</v>
      </c>
      <c r="AK226" s="12">
        <f t="shared" si="46"/>
        <v>0</v>
      </c>
      <c r="AL226" s="12">
        <f t="shared" si="47"/>
        <v>0</v>
      </c>
      <c r="AM226" s="12">
        <f t="shared" si="47"/>
        <v>0</v>
      </c>
    </row>
    <row r="227" spans="1:39" x14ac:dyDescent="0.25">
      <c r="A227" s="5">
        <v>83</v>
      </c>
      <c r="B227" s="6">
        <v>0.4</v>
      </c>
      <c r="C227" t="s">
        <v>186</v>
      </c>
      <c r="D227" s="6">
        <v>12.6</v>
      </c>
      <c r="E227" s="6">
        <v>11.4</v>
      </c>
      <c r="F227" s="6">
        <v>0.4</v>
      </c>
      <c r="G227" t="s">
        <v>186</v>
      </c>
      <c r="H227" s="6">
        <v>3.46</v>
      </c>
      <c r="I227" s="6">
        <v>2.4</v>
      </c>
      <c r="J227" s="6">
        <v>3.46</v>
      </c>
      <c r="K227" s="6">
        <v>2.4</v>
      </c>
      <c r="L227" s="7">
        <v>164</v>
      </c>
      <c r="M227" s="7">
        <v>30</v>
      </c>
      <c r="N227" s="7">
        <v>1</v>
      </c>
      <c r="O227" s="6">
        <v>54.3</v>
      </c>
      <c r="P227" s="6">
        <v>0.1</v>
      </c>
      <c r="Q227" s="6">
        <v>0.1</v>
      </c>
      <c r="R227" s="8">
        <f t="shared" si="58"/>
        <v>53.3</v>
      </c>
      <c r="S227" s="9">
        <f t="shared" si="59"/>
        <v>0</v>
      </c>
      <c r="T227" s="6">
        <v>0.1</v>
      </c>
      <c r="U227" s="6">
        <v>0.9</v>
      </c>
      <c r="V227" s="10">
        <v>1000</v>
      </c>
      <c r="W227" s="11">
        <f t="shared" si="60"/>
        <v>0.1</v>
      </c>
      <c r="Y227" t="s">
        <v>193</v>
      </c>
      <c r="Z227">
        <v>164</v>
      </c>
      <c r="AA227" s="5">
        <v>1</v>
      </c>
      <c r="AB227" s="5">
        <v>54.3</v>
      </c>
      <c r="AC227" s="5">
        <v>0.1</v>
      </c>
      <c r="AD227" s="5">
        <v>0.1</v>
      </c>
      <c r="AE227">
        <v>1000</v>
      </c>
      <c r="AF227" s="11">
        <v>0.1</v>
      </c>
      <c r="AG227" s="12">
        <f t="shared" si="45"/>
        <v>0</v>
      </c>
      <c r="AH227" s="12">
        <f t="shared" si="46"/>
        <v>0</v>
      </c>
      <c r="AI227" s="12">
        <f t="shared" si="46"/>
        <v>0</v>
      </c>
      <c r="AJ227" s="12">
        <f t="shared" si="46"/>
        <v>0</v>
      </c>
      <c r="AK227" s="12">
        <f t="shared" si="46"/>
        <v>0</v>
      </c>
      <c r="AL227" s="12">
        <f t="shared" si="47"/>
        <v>0</v>
      </c>
      <c r="AM227" s="12">
        <f t="shared" si="47"/>
        <v>0</v>
      </c>
    </row>
    <row r="228" spans="1:39" x14ac:dyDescent="0.25">
      <c r="A228" s="5">
        <v>84</v>
      </c>
      <c r="B228" s="6">
        <v>0.4</v>
      </c>
      <c r="C228" t="s">
        <v>186</v>
      </c>
      <c r="D228" s="6">
        <v>12.6</v>
      </c>
      <c r="E228" s="6">
        <v>11.4</v>
      </c>
      <c r="F228" s="6">
        <v>0.4</v>
      </c>
      <c r="G228" t="s">
        <v>186</v>
      </c>
      <c r="H228" s="6">
        <v>3.46</v>
      </c>
      <c r="I228" s="6">
        <v>2.4</v>
      </c>
      <c r="J228" s="6">
        <v>3.46</v>
      </c>
      <c r="K228" s="6">
        <v>2.4</v>
      </c>
      <c r="L228" s="7">
        <v>164</v>
      </c>
      <c r="M228" s="7">
        <v>30</v>
      </c>
      <c r="N228" s="7">
        <v>1</v>
      </c>
      <c r="O228" s="6">
        <v>54.3</v>
      </c>
      <c r="P228" s="6">
        <v>0.1</v>
      </c>
      <c r="Q228" s="6">
        <v>0.1</v>
      </c>
      <c r="R228" s="8">
        <f t="shared" si="58"/>
        <v>53.3</v>
      </c>
      <c r="S228" s="9">
        <f t="shared" si="59"/>
        <v>0</v>
      </c>
      <c r="T228" s="6">
        <v>0.5</v>
      </c>
      <c r="U228" s="6">
        <v>0.5</v>
      </c>
      <c r="V228" s="10">
        <v>1000</v>
      </c>
      <c r="W228" s="11">
        <f t="shared" si="60"/>
        <v>0.5</v>
      </c>
      <c r="Y228" t="s">
        <v>194</v>
      </c>
      <c r="Z228">
        <v>164</v>
      </c>
      <c r="AA228" s="5">
        <v>1</v>
      </c>
      <c r="AB228" s="5">
        <v>54.3</v>
      </c>
      <c r="AC228" s="5">
        <v>0.1</v>
      </c>
      <c r="AD228" s="5">
        <v>0.1</v>
      </c>
      <c r="AE228">
        <v>1000</v>
      </c>
      <c r="AF228" s="11">
        <v>0.5</v>
      </c>
      <c r="AG228" s="12">
        <f t="shared" si="45"/>
        <v>0</v>
      </c>
      <c r="AH228" s="12">
        <f t="shared" si="46"/>
        <v>0</v>
      </c>
      <c r="AI228" s="12">
        <f t="shared" si="46"/>
        <v>0</v>
      </c>
      <c r="AJ228" s="12">
        <f t="shared" si="46"/>
        <v>0</v>
      </c>
      <c r="AK228" s="12">
        <f t="shared" si="46"/>
        <v>0</v>
      </c>
      <c r="AL228" s="12">
        <f t="shared" si="47"/>
        <v>0</v>
      </c>
      <c r="AM228" s="12">
        <f t="shared" si="47"/>
        <v>0</v>
      </c>
    </row>
    <row r="229" spans="1:39" x14ac:dyDescent="0.25">
      <c r="A229" s="5">
        <v>85</v>
      </c>
      <c r="B229" s="6">
        <v>0.4</v>
      </c>
      <c r="C229" t="s">
        <v>186</v>
      </c>
      <c r="D229" s="6">
        <v>12.6</v>
      </c>
      <c r="E229" s="6">
        <v>11.4</v>
      </c>
      <c r="F229" s="6">
        <v>0.4</v>
      </c>
      <c r="G229" t="s">
        <v>186</v>
      </c>
      <c r="H229" s="6">
        <v>3.46</v>
      </c>
      <c r="I229" s="6">
        <v>2.4</v>
      </c>
      <c r="J229" s="6">
        <v>3.46</v>
      </c>
      <c r="K229" s="6">
        <v>2.4</v>
      </c>
      <c r="L229" s="7">
        <v>164</v>
      </c>
      <c r="M229" s="7">
        <v>30</v>
      </c>
      <c r="N229" s="7">
        <v>1</v>
      </c>
      <c r="O229" s="6">
        <v>54.3</v>
      </c>
      <c r="P229" s="6">
        <v>0.1</v>
      </c>
      <c r="Q229" s="6">
        <v>0.1</v>
      </c>
      <c r="R229" s="8">
        <f t="shared" si="58"/>
        <v>53.3</v>
      </c>
      <c r="S229" s="9">
        <f t="shared" si="59"/>
        <v>0</v>
      </c>
      <c r="T229" s="6">
        <v>0.9</v>
      </c>
      <c r="U229" s="6">
        <v>0.1</v>
      </c>
      <c r="V229" s="10">
        <v>1000</v>
      </c>
      <c r="W229" s="11">
        <f t="shared" si="60"/>
        <v>0.9</v>
      </c>
      <c r="Y229" t="s">
        <v>195</v>
      </c>
      <c r="Z229">
        <v>164</v>
      </c>
      <c r="AA229" s="5">
        <v>1</v>
      </c>
      <c r="AB229" s="5">
        <v>54.3</v>
      </c>
      <c r="AC229" s="5">
        <v>0.1</v>
      </c>
      <c r="AD229" s="5">
        <v>0.1</v>
      </c>
      <c r="AE229">
        <v>1000</v>
      </c>
      <c r="AF229" s="11">
        <v>0.9</v>
      </c>
      <c r="AG229" s="12">
        <f t="shared" si="45"/>
        <v>0</v>
      </c>
      <c r="AH229" s="12">
        <f t="shared" si="46"/>
        <v>0</v>
      </c>
      <c r="AI229" s="12">
        <f t="shared" si="46"/>
        <v>0</v>
      </c>
      <c r="AJ229" s="12">
        <f t="shared" si="46"/>
        <v>0</v>
      </c>
      <c r="AK229" s="12">
        <f t="shared" si="46"/>
        <v>0</v>
      </c>
      <c r="AL229" s="12">
        <f t="shared" si="47"/>
        <v>0</v>
      </c>
      <c r="AM229" s="12">
        <f t="shared" si="47"/>
        <v>0</v>
      </c>
    </row>
    <row r="230" spans="1:39" x14ac:dyDescent="0.25">
      <c r="A230" s="5">
        <v>86</v>
      </c>
      <c r="B230" s="6">
        <v>0.4</v>
      </c>
      <c r="C230" t="s">
        <v>186</v>
      </c>
      <c r="D230" s="6">
        <v>12.6</v>
      </c>
      <c r="E230" s="6">
        <v>11.4</v>
      </c>
      <c r="F230" s="6">
        <v>0.4</v>
      </c>
      <c r="G230" t="s">
        <v>186</v>
      </c>
      <c r="H230" s="6">
        <v>3.46</v>
      </c>
      <c r="I230" s="6">
        <v>2.4</v>
      </c>
      <c r="J230" s="6">
        <v>3.46</v>
      </c>
      <c r="K230" s="6">
        <v>2.4</v>
      </c>
      <c r="L230" s="7">
        <v>164</v>
      </c>
      <c r="M230" s="7">
        <v>30</v>
      </c>
      <c r="N230" s="7">
        <v>1</v>
      </c>
      <c r="O230" s="6">
        <v>54.3</v>
      </c>
      <c r="P230" s="6">
        <v>0.1</v>
      </c>
      <c r="Q230" s="6">
        <v>0.1</v>
      </c>
      <c r="R230" s="8">
        <f t="shared" si="58"/>
        <v>53.3</v>
      </c>
      <c r="S230" s="9">
        <f t="shared" si="59"/>
        <v>0</v>
      </c>
      <c r="T230" s="6">
        <v>0.02</v>
      </c>
      <c r="U230" s="6">
        <v>0.18</v>
      </c>
      <c r="V230" s="10">
        <v>5000</v>
      </c>
      <c r="W230" s="11">
        <f t="shared" si="60"/>
        <v>0.1</v>
      </c>
      <c r="Y230" t="s">
        <v>196</v>
      </c>
      <c r="Z230">
        <v>164</v>
      </c>
      <c r="AA230" s="5">
        <v>1</v>
      </c>
      <c r="AB230" s="5">
        <v>54.3</v>
      </c>
      <c r="AC230" s="5">
        <v>0.1</v>
      </c>
      <c r="AD230" s="5">
        <v>0.1</v>
      </c>
      <c r="AE230">
        <v>5000</v>
      </c>
      <c r="AF230" s="11">
        <v>0.1</v>
      </c>
      <c r="AG230" s="12">
        <f t="shared" si="45"/>
        <v>0</v>
      </c>
      <c r="AH230" s="12">
        <f t="shared" si="46"/>
        <v>0</v>
      </c>
      <c r="AI230" s="12">
        <f t="shared" si="46"/>
        <v>0</v>
      </c>
      <c r="AJ230" s="12">
        <f t="shared" si="46"/>
        <v>0</v>
      </c>
      <c r="AK230" s="12">
        <f t="shared" si="46"/>
        <v>0</v>
      </c>
      <c r="AL230" s="12">
        <f t="shared" si="47"/>
        <v>0</v>
      </c>
      <c r="AM230" s="12">
        <f t="shared" si="47"/>
        <v>0</v>
      </c>
    </row>
    <row r="231" spans="1:39" x14ac:dyDescent="0.25">
      <c r="A231" s="5">
        <v>87</v>
      </c>
      <c r="B231" s="6">
        <v>0.4</v>
      </c>
      <c r="C231" t="s">
        <v>186</v>
      </c>
      <c r="D231" s="6">
        <v>12.6</v>
      </c>
      <c r="E231" s="6">
        <v>11.4</v>
      </c>
      <c r="F231" s="6">
        <v>0.4</v>
      </c>
      <c r="G231" t="s">
        <v>186</v>
      </c>
      <c r="H231" s="6">
        <v>3.46</v>
      </c>
      <c r="I231" s="6">
        <v>2.4</v>
      </c>
      <c r="J231" s="6">
        <v>3.46</v>
      </c>
      <c r="K231" s="6">
        <v>2.4</v>
      </c>
      <c r="L231" s="7">
        <v>164</v>
      </c>
      <c r="M231" s="7">
        <v>30</v>
      </c>
      <c r="N231" s="7">
        <v>1</v>
      </c>
      <c r="O231" s="6">
        <v>54.3</v>
      </c>
      <c r="P231" s="6">
        <v>0.1</v>
      </c>
      <c r="Q231" s="6">
        <v>0.1</v>
      </c>
      <c r="R231" s="8">
        <f t="shared" si="58"/>
        <v>53.3</v>
      </c>
      <c r="S231" s="9">
        <f t="shared" si="59"/>
        <v>0</v>
      </c>
      <c r="T231" s="6">
        <v>0.1</v>
      </c>
      <c r="U231" s="6">
        <v>0.1</v>
      </c>
      <c r="V231" s="10">
        <v>5000</v>
      </c>
      <c r="W231" s="11">
        <f t="shared" si="60"/>
        <v>0.5</v>
      </c>
      <c r="Y231" t="s">
        <v>197</v>
      </c>
      <c r="Z231">
        <v>164</v>
      </c>
      <c r="AA231" s="5">
        <v>1</v>
      </c>
      <c r="AB231" s="5">
        <v>54.3</v>
      </c>
      <c r="AC231" s="5">
        <v>0.1</v>
      </c>
      <c r="AD231" s="5">
        <v>0.1</v>
      </c>
      <c r="AE231">
        <v>5000</v>
      </c>
      <c r="AF231" s="11">
        <v>0.5</v>
      </c>
      <c r="AG231" s="12">
        <f t="shared" si="45"/>
        <v>0</v>
      </c>
      <c r="AH231" s="12">
        <f t="shared" si="46"/>
        <v>0</v>
      </c>
      <c r="AI231" s="12">
        <f t="shared" si="46"/>
        <v>0</v>
      </c>
      <c r="AJ231" s="12">
        <f t="shared" si="46"/>
        <v>0</v>
      </c>
      <c r="AK231" s="12">
        <f t="shared" si="46"/>
        <v>0</v>
      </c>
      <c r="AL231" s="12">
        <f t="shared" si="47"/>
        <v>0</v>
      </c>
      <c r="AM231" s="12">
        <f t="shared" si="47"/>
        <v>0</v>
      </c>
    </row>
    <row r="232" spans="1:39" x14ac:dyDescent="0.25">
      <c r="A232" s="5">
        <v>88</v>
      </c>
      <c r="B232" s="6">
        <v>0.4</v>
      </c>
      <c r="C232" t="s">
        <v>186</v>
      </c>
      <c r="D232" s="6">
        <v>12.6</v>
      </c>
      <c r="E232" s="6">
        <v>11.4</v>
      </c>
      <c r="F232" s="6">
        <v>0.4</v>
      </c>
      <c r="G232" t="s">
        <v>186</v>
      </c>
      <c r="H232" s="6">
        <v>3.46</v>
      </c>
      <c r="I232" s="6">
        <v>2.4</v>
      </c>
      <c r="J232" s="6">
        <v>3.46</v>
      </c>
      <c r="K232" s="6">
        <v>2.4</v>
      </c>
      <c r="L232" s="7">
        <v>164</v>
      </c>
      <c r="M232" s="7">
        <v>30</v>
      </c>
      <c r="N232" s="7">
        <v>1</v>
      </c>
      <c r="O232" s="6">
        <v>54.3</v>
      </c>
      <c r="P232" s="6">
        <v>0.1</v>
      </c>
      <c r="Q232" s="6">
        <v>0.1</v>
      </c>
      <c r="R232" s="8">
        <f t="shared" si="58"/>
        <v>53.3</v>
      </c>
      <c r="S232" s="9">
        <f t="shared" si="59"/>
        <v>0</v>
      </c>
      <c r="T232" s="6">
        <v>0.18</v>
      </c>
      <c r="U232" s="6">
        <v>0.02</v>
      </c>
      <c r="V232" s="10">
        <v>5000</v>
      </c>
      <c r="W232" s="11">
        <f t="shared" si="60"/>
        <v>0.9</v>
      </c>
      <c r="Y232" t="s">
        <v>198</v>
      </c>
      <c r="Z232">
        <v>164</v>
      </c>
      <c r="AA232" s="5">
        <v>1</v>
      </c>
      <c r="AB232" s="5">
        <v>54.3</v>
      </c>
      <c r="AC232" s="5">
        <v>0.1</v>
      </c>
      <c r="AD232" s="5">
        <v>0.1</v>
      </c>
      <c r="AE232">
        <v>5000</v>
      </c>
      <c r="AF232" s="11">
        <v>0.9</v>
      </c>
      <c r="AG232" s="12">
        <f t="shared" si="45"/>
        <v>0</v>
      </c>
      <c r="AH232" s="12">
        <f t="shared" si="46"/>
        <v>0</v>
      </c>
      <c r="AI232" s="12">
        <f t="shared" si="46"/>
        <v>0</v>
      </c>
      <c r="AJ232" s="12">
        <f t="shared" si="46"/>
        <v>0</v>
      </c>
      <c r="AK232" s="12">
        <f t="shared" si="46"/>
        <v>0</v>
      </c>
      <c r="AL232" s="12">
        <f t="shared" si="47"/>
        <v>0</v>
      </c>
      <c r="AM232" s="12">
        <f t="shared" si="47"/>
        <v>0</v>
      </c>
    </row>
    <row r="233" spans="1:39" x14ac:dyDescent="0.25">
      <c r="A233" s="5">
        <v>91</v>
      </c>
      <c r="B233" s="6">
        <v>0.4</v>
      </c>
      <c r="C233" t="s">
        <v>186</v>
      </c>
      <c r="D233" s="6">
        <v>12.6</v>
      </c>
      <c r="E233" s="6">
        <v>11.4</v>
      </c>
      <c r="F233" s="6">
        <v>0.4</v>
      </c>
      <c r="G233" t="s">
        <v>186</v>
      </c>
      <c r="H233" s="6">
        <v>3.46</v>
      </c>
      <c r="I233" s="6">
        <v>2.4</v>
      </c>
      <c r="J233" s="6">
        <v>3.46</v>
      </c>
      <c r="K233" s="6">
        <v>2.4</v>
      </c>
      <c r="L233" s="7">
        <v>180</v>
      </c>
      <c r="M233" s="7">
        <v>30</v>
      </c>
      <c r="N233" s="7">
        <v>1</v>
      </c>
      <c r="O233" s="6">
        <v>54.3</v>
      </c>
      <c r="P233" s="6">
        <v>0.1</v>
      </c>
      <c r="Q233" s="6">
        <v>0.1</v>
      </c>
      <c r="R233" s="8">
        <f t="shared" si="58"/>
        <v>53.3</v>
      </c>
      <c r="S233" s="9">
        <f t="shared" si="59"/>
        <v>0</v>
      </c>
      <c r="T233" s="7">
        <v>2</v>
      </c>
      <c r="U233" s="7">
        <v>18</v>
      </c>
      <c r="V233" s="10">
        <v>50</v>
      </c>
      <c r="W233" s="11">
        <f t="shared" si="60"/>
        <v>0.1</v>
      </c>
      <c r="Y233" t="s">
        <v>78</v>
      </c>
      <c r="Z233">
        <v>180</v>
      </c>
      <c r="AA233" s="5">
        <v>1</v>
      </c>
      <c r="AB233" s="5">
        <v>54.3</v>
      </c>
      <c r="AC233" s="5">
        <v>0.1</v>
      </c>
      <c r="AD233" s="5">
        <v>0.1</v>
      </c>
      <c r="AE233" s="5">
        <v>50</v>
      </c>
      <c r="AF233" s="11">
        <v>0.1</v>
      </c>
      <c r="AG233" s="12">
        <f t="shared" si="45"/>
        <v>0</v>
      </c>
      <c r="AH233" s="12">
        <f t="shared" si="46"/>
        <v>0</v>
      </c>
      <c r="AI233" s="12">
        <f t="shared" si="46"/>
        <v>0</v>
      </c>
      <c r="AJ233" s="12">
        <f t="shared" si="46"/>
        <v>0</v>
      </c>
      <c r="AK233" s="12">
        <f t="shared" si="46"/>
        <v>0</v>
      </c>
      <c r="AL233" s="12">
        <f t="shared" si="47"/>
        <v>0</v>
      </c>
      <c r="AM233" s="12">
        <f t="shared" si="47"/>
        <v>0</v>
      </c>
    </row>
    <row r="234" spans="1:39" x14ac:dyDescent="0.25">
      <c r="A234" s="5">
        <v>93</v>
      </c>
      <c r="B234" s="6">
        <v>0.4</v>
      </c>
      <c r="C234" t="s">
        <v>186</v>
      </c>
      <c r="D234" s="6">
        <v>12.6</v>
      </c>
      <c r="E234" s="6">
        <v>11.4</v>
      </c>
      <c r="F234" s="6">
        <v>0.4</v>
      </c>
      <c r="G234" t="s">
        <v>186</v>
      </c>
      <c r="H234" s="6">
        <v>3.46</v>
      </c>
      <c r="I234" s="6">
        <v>2.4</v>
      </c>
      <c r="J234" s="6">
        <v>3.46</v>
      </c>
      <c r="K234" s="6">
        <v>2.4</v>
      </c>
      <c r="L234" s="7">
        <v>180</v>
      </c>
      <c r="M234" s="7">
        <v>30</v>
      </c>
      <c r="N234" s="7">
        <v>1</v>
      </c>
      <c r="O234" s="6">
        <v>54.3</v>
      </c>
      <c r="P234" s="6">
        <v>0.1</v>
      </c>
      <c r="Q234" s="6">
        <v>0.1</v>
      </c>
      <c r="R234" s="8">
        <f t="shared" si="58"/>
        <v>53.3</v>
      </c>
      <c r="S234" s="9">
        <f t="shared" si="59"/>
        <v>0</v>
      </c>
      <c r="T234" s="7">
        <v>10</v>
      </c>
      <c r="U234" s="7">
        <v>10</v>
      </c>
      <c r="V234" s="10">
        <v>50</v>
      </c>
      <c r="W234" s="11">
        <f t="shared" si="60"/>
        <v>0.5</v>
      </c>
      <c r="Y234" t="s">
        <v>79</v>
      </c>
      <c r="Z234">
        <v>180</v>
      </c>
      <c r="AA234" s="5">
        <v>1</v>
      </c>
      <c r="AB234" s="5">
        <v>54.3</v>
      </c>
      <c r="AC234" s="5">
        <v>0.1</v>
      </c>
      <c r="AD234" s="5">
        <v>0.1</v>
      </c>
      <c r="AE234" s="5">
        <v>50</v>
      </c>
      <c r="AF234" s="11">
        <v>0.5</v>
      </c>
      <c r="AG234" s="12">
        <f t="shared" si="45"/>
        <v>0</v>
      </c>
      <c r="AH234" s="12">
        <f t="shared" si="46"/>
        <v>0</v>
      </c>
      <c r="AI234" s="12">
        <f t="shared" si="46"/>
        <v>0</v>
      </c>
      <c r="AJ234" s="12">
        <f t="shared" si="46"/>
        <v>0</v>
      </c>
      <c r="AK234" s="12">
        <f t="shared" si="46"/>
        <v>0</v>
      </c>
      <c r="AL234" s="12">
        <f t="shared" si="47"/>
        <v>0</v>
      </c>
      <c r="AM234" s="12">
        <f t="shared" si="47"/>
        <v>0</v>
      </c>
    </row>
    <row r="235" spans="1:39" x14ac:dyDescent="0.25">
      <c r="A235" s="5">
        <v>94</v>
      </c>
      <c r="B235" s="6">
        <v>0.4</v>
      </c>
      <c r="C235" t="s">
        <v>186</v>
      </c>
      <c r="D235" s="6">
        <v>12.6</v>
      </c>
      <c r="E235" s="6">
        <v>11.4</v>
      </c>
      <c r="F235" s="6">
        <v>0.4</v>
      </c>
      <c r="G235" t="s">
        <v>186</v>
      </c>
      <c r="H235" s="6">
        <v>3.46</v>
      </c>
      <c r="I235" s="6">
        <v>2.4</v>
      </c>
      <c r="J235" s="6">
        <v>3.46</v>
      </c>
      <c r="K235" s="6">
        <v>2.4</v>
      </c>
      <c r="L235" s="7">
        <v>180</v>
      </c>
      <c r="M235" s="7">
        <v>30</v>
      </c>
      <c r="N235" s="7">
        <v>1</v>
      </c>
      <c r="O235" s="6">
        <v>54.3</v>
      </c>
      <c r="P235" s="6">
        <v>0.1</v>
      </c>
      <c r="Q235" s="6">
        <v>0.1</v>
      </c>
      <c r="R235" s="8">
        <f t="shared" si="58"/>
        <v>53.3</v>
      </c>
      <c r="S235" s="9">
        <f t="shared" si="59"/>
        <v>0</v>
      </c>
      <c r="T235" s="7">
        <v>18</v>
      </c>
      <c r="U235" s="7">
        <v>2</v>
      </c>
      <c r="V235" s="10">
        <v>50</v>
      </c>
      <c r="W235" s="11">
        <f t="shared" si="60"/>
        <v>0.9</v>
      </c>
      <c r="Y235" t="s">
        <v>80</v>
      </c>
      <c r="Z235">
        <v>180</v>
      </c>
      <c r="AA235" s="5">
        <v>1</v>
      </c>
      <c r="AB235" s="5">
        <v>54.3</v>
      </c>
      <c r="AC235" s="5">
        <v>0.1</v>
      </c>
      <c r="AD235" s="5">
        <v>0.1</v>
      </c>
      <c r="AE235" s="5">
        <v>50</v>
      </c>
      <c r="AF235" s="11">
        <v>0.9</v>
      </c>
      <c r="AG235" s="12">
        <f t="shared" si="45"/>
        <v>0</v>
      </c>
      <c r="AH235" s="12">
        <f t="shared" si="46"/>
        <v>0</v>
      </c>
      <c r="AI235" s="12">
        <f t="shared" si="46"/>
        <v>0</v>
      </c>
      <c r="AJ235" s="12">
        <f t="shared" si="46"/>
        <v>0</v>
      </c>
      <c r="AK235" s="12">
        <f t="shared" si="46"/>
        <v>0</v>
      </c>
      <c r="AL235" s="12">
        <f t="shared" si="47"/>
        <v>0</v>
      </c>
      <c r="AM235" s="12">
        <f t="shared" si="47"/>
        <v>0</v>
      </c>
    </row>
    <row r="236" spans="1:39" x14ac:dyDescent="0.25">
      <c r="A236" s="5">
        <v>95</v>
      </c>
      <c r="B236" s="6">
        <v>0.4</v>
      </c>
      <c r="C236" t="s">
        <v>186</v>
      </c>
      <c r="D236" s="6">
        <v>12.6</v>
      </c>
      <c r="E236" s="6">
        <v>11.4</v>
      </c>
      <c r="F236" s="6">
        <v>0.4</v>
      </c>
      <c r="G236" t="s">
        <v>186</v>
      </c>
      <c r="H236" s="6">
        <v>3.46</v>
      </c>
      <c r="I236" s="6">
        <v>2.4</v>
      </c>
      <c r="J236" s="6">
        <v>3.46</v>
      </c>
      <c r="K236" s="6">
        <v>2.4</v>
      </c>
      <c r="L236" s="7">
        <v>180</v>
      </c>
      <c r="M236" s="7">
        <v>30</v>
      </c>
      <c r="N236" s="7">
        <v>1</v>
      </c>
      <c r="O236" s="6">
        <v>54.3</v>
      </c>
      <c r="P236" s="6">
        <v>0.1</v>
      </c>
      <c r="Q236" s="6">
        <v>0.1</v>
      </c>
      <c r="R236" s="8">
        <f t="shared" si="58"/>
        <v>53.3</v>
      </c>
      <c r="S236" s="9">
        <f t="shared" si="59"/>
        <v>0</v>
      </c>
      <c r="T236" s="6">
        <v>0.5</v>
      </c>
      <c r="U236" s="6">
        <v>4.5</v>
      </c>
      <c r="V236" s="10">
        <v>200</v>
      </c>
      <c r="W236" s="11">
        <f t="shared" si="60"/>
        <v>0.1</v>
      </c>
      <c r="Y236" t="s">
        <v>81</v>
      </c>
      <c r="Z236">
        <v>180</v>
      </c>
      <c r="AA236" s="5">
        <v>1</v>
      </c>
      <c r="AB236" s="5">
        <v>54.3</v>
      </c>
      <c r="AC236" s="5">
        <v>0.1</v>
      </c>
      <c r="AD236" s="5">
        <v>0.1</v>
      </c>
      <c r="AE236" s="5">
        <v>200</v>
      </c>
      <c r="AF236" s="11">
        <v>0.1</v>
      </c>
      <c r="AG236" s="12">
        <f t="shared" si="45"/>
        <v>0</v>
      </c>
      <c r="AH236" s="12">
        <f t="shared" si="46"/>
        <v>0</v>
      </c>
      <c r="AI236" s="12">
        <f t="shared" si="46"/>
        <v>0</v>
      </c>
      <c r="AJ236" s="12">
        <f t="shared" si="46"/>
        <v>0</v>
      </c>
      <c r="AK236" s="12">
        <f t="shared" ref="AK236:AK268" si="65">Q236-AD236</f>
        <v>0</v>
      </c>
      <c r="AL236" s="12">
        <f t="shared" si="47"/>
        <v>0</v>
      </c>
      <c r="AM236" s="12">
        <f t="shared" si="47"/>
        <v>0</v>
      </c>
    </row>
    <row r="237" spans="1:39" x14ac:dyDescent="0.25">
      <c r="A237" s="5">
        <v>96</v>
      </c>
      <c r="B237" s="6">
        <v>0.4</v>
      </c>
      <c r="C237" t="s">
        <v>186</v>
      </c>
      <c r="D237" s="6">
        <v>12.6</v>
      </c>
      <c r="E237" s="6">
        <v>11.4</v>
      </c>
      <c r="F237" s="6">
        <v>0.4</v>
      </c>
      <c r="G237" t="s">
        <v>186</v>
      </c>
      <c r="H237" s="6">
        <v>3.46</v>
      </c>
      <c r="I237" s="6">
        <v>2.4</v>
      </c>
      <c r="J237" s="6">
        <v>3.46</v>
      </c>
      <c r="K237" s="6">
        <v>2.4</v>
      </c>
      <c r="L237" s="7">
        <v>180</v>
      </c>
      <c r="M237" s="7">
        <v>30</v>
      </c>
      <c r="N237" s="7">
        <v>1</v>
      </c>
      <c r="O237" s="6">
        <v>54.3</v>
      </c>
      <c r="P237" s="6">
        <v>0.1</v>
      </c>
      <c r="Q237" s="6">
        <v>0.1</v>
      </c>
      <c r="R237" s="8">
        <f t="shared" si="58"/>
        <v>53.3</v>
      </c>
      <c r="S237" s="9">
        <f t="shared" si="59"/>
        <v>0</v>
      </c>
      <c r="T237" s="6">
        <v>2.5</v>
      </c>
      <c r="U237" s="6">
        <v>2.5</v>
      </c>
      <c r="V237" s="10">
        <v>200</v>
      </c>
      <c r="W237" s="11">
        <f t="shared" si="60"/>
        <v>0.5</v>
      </c>
      <c r="Y237" t="s">
        <v>82</v>
      </c>
      <c r="Z237">
        <v>180</v>
      </c>
      <c r="AA237" s="5">
        <v>1</v>
      </c>
      <c r="AB237" s="5">
        <v>54.3</v>
      </c>
      <c r="AC237" s="5">
        <v>0.1</v>
      </c>
      <c r="AD237" s="5">
        <v>0.1</v>
      </c>
      <c r="AE237" s="5">
        <v>200</v>
      </c>
      <c r="AF237" s="11">
        <v>0.5</v>
      </c>
      <c r="AG237" s="12">
        <f t="shared" ref="AG237:AG268" si="66">L237-Z237</f>
        <v>0</v>
      </c>
      <c r="AH237" s="12">
        <f t="shared" ref="AH237:AJ268" si="67">N237-AA237</f>
        <v>0</v>
      </c>
      <c r="AI237" s="12">
        <f t="shared" si="67"/>
        <v>0</v>
      </c>
      <c r="AJ237" s="12">
        <f t="shared" si="67"/>
        <v>0</v>
      </c>
      <c r="AK237" s="12">
        <f t="shared" si="65"/>
        <v>0</v>
      </c>
      <c r="AL237" s="12">
        <f t="shared" ref="AL237:AM268" si="68">V237-AE237</f>
        <v>0</v>
      </c>
      <c r="AM237" s="12">
        <f t="shared" si="68"/>
        <v>0</v>
      </c>
    </row>
    <row r="238" spans="1:39" x14ac:dyDescent="0.25">
      <c r="A238" s="5">
        <v>97</v>
      </c>
      <c r="B238" s="6">
        <v>0.4</v>
      </c>
      <c r="C238" t="s">
        <v>186</v>
      </c>
      <c r="D238" s="6">
        <v>12.6</v>
      </c>
      <c r="E238" s="6">
        <v>11.4</v>
      </c>
      <c r="F238" s="6">
        <v>0.4</v>
      </c>
      <c r="G238" t="s">
        <v>186</v>
      </c>
      <c r="H238" s="6">
        <v>3.46</v>
      </c>
      <c r="I238" s="6">
        <v>2.4</v>
      </c>
      <c r="J238" s="6">
        <v>3.46</v>
      </c>
      <c r="K238" s="6">
        <v>2.4</v>
      </c>
      <c r="L238" s="7">
        <v>180</v>
      </c>
      <c r="M238" s="7">
        <v>30</v>
      </c>
      <c r="N238" s="7">
        <v>1</v>
      </c>
      <c r="O238" s="6">
        <v>54.3</v>
      </c>
      <c r="P238" s="6">
        <v>0.1</v>
      </c>
      <c r="Q238" s="6">
        <v>0.1</v>
      </c>
      <c r="R238" s="8">
        <f t="shared" si="58"/>
        <v>53.3</v>
      </c>
      <c r="S238" s="9">
        <f t="shared" si="59"/>
        <v>0</v>
      </c>
      <c r="T238" s="6">
        <v>4.5</v>
      </c>
      <c r="U238" s="6">
        <v>0.5</v>
      </c>
      <c r="V238" s="10">
        <v>200</v>
      </c>
      <c r="W238" s="11">
        <f t="shared" si="60"/>
        <v>0.9</v>
      </c>
      <c r="Y238" t="s">
        <v>83</v>
      </c>
      <c r="Z238">
        <v>180</v>
      </c>
      <c r="AA238" s="5">
        <v>1</v>
      </c>
      <c r="AB238" s="5">
        <v>54.3</v>
      </c>
      <c r="AC238" s="5">
        <v>0.1</v>
      </c>
      <c r="AD238" s="5">
        <v>0.1</v>
      </c>
      <c r="AE238" s="5">
        <v>200</v>
      </c>
      <c r="AF238" s="11">
        <v>0.9</v>
      </c>
      <c r="AG238" s="12">
        <f t="shared" si="66"/>
        <v>0</v>
      </c>
      <c r="AH238" s="12">
        <f t="shared" si="67"/>
        <v>0</v>
      </c>
      <c r="AI238" s="12">
        <f t="shared" si="67"/>
        <v>0</v>
      </c>
      <c r="AJ238" s="12">
        <f t="shared" si="67"/>
        <v>0</v>
      </c>
      <c r="AK238" s="12">
        <f t="shared" si="65"/>
        <v>0</v>
      </c>
      <c r="AL238" s="12">
        <f t="shared" si="68"/>
        <v>0</v>
      </c>
      <c r="AM238" s="12">
        <f t="shared" si="68"/>
        <v>0</v>
      </c>
    </row>
    <row r="239" spans="1:39" x14ac:dyDescent="0.25">
      <c r="A239" s="5">
        <v>98</v>
      </c>
      <c r="B239" s="6">
        <v>0.4</v>
      </c>
      <c r="C239" t="s">
        <v>186</v>
      </c>
      <c r="D239" s="6">
        <v>12.6</v>
      </c>
      <c r="E239" s="6">
        <v>11.4</v>
      </c>
      <c r="F239" s="6">
        <v>0.4</v>
      </c>
      <c r="G239" t="s">
        <v>186</v>
      </c>
      <c r="H239" s="6">
        <v>3.46</v>
      </c>
      <c r="I239" s="6">
        <v>2.4</v>
      </c>
      <c r="J239" s="6">
        <v>3.46</v>
      </c>
      <c r="K239" s="6">
        <v>2.4</v>
      </c>
      <c r="L239" s="7">
        <v>180</v>
      </c>
      <c r="M239" s="7">
        <v>30</v>
      </c>
      <c r="N239" s="7">
        <v>1</v>
      </c>
      <c r="O239" s="6">
        <v>54.3</v>
      </c>
      <c r="P239" s="6">
        <v>0.1</v>
      </c>
      <c r="Q239" s="6">
        <v>0.1</v>
      </c>
      <c r="R239" s="8">
        <f t="shared" si="58"/>
        <v>53.3</v>
      </c>
      <c r="S239" s="9">
        <f t="shared" si="59"/>
        <v>0</v>
      </c>
      <c r="T239" s="6">
        <v>0.1</v>
      </c>
      <c r="U239" s="6">
        <v>0.9</v>
      </c>
      <c r="V239" s="10">
        <v>1000</v>
      </c>
      <c r="W239" s="11">
        <f t="shared" si="60"/>
        <v>0.1</v>
      </c>
      <c r="Y239" t="s">
        <v>84</v>
      </c>
      <c r="Z239">
        <v>180</v>
      </c>
      <c r="AA239" s="5">
        <v>1</v>
      </c>
      <c r="AB239" s="5">
        <v>54.3</v>
      </c>
      <c r="AC239" s="5">
        <v>0.1</v>
      </c>
      <c r="AD239" s="5">
        <v>0.1</v>
      </c>
      <c r="AE239">
        <v>1000</v>
      </c>
      <c r="AF239" s="11">
        <v>0.1</v>
      </c>
      <c r="AG239" s="12">
        <f t="shared" si="66"/>
        <v>0</v>
      </c>
      <c r="AH239" s="12">
        <f t="shared" si="67"/>
        <v>0</v>
      </c>
      <c r="AI239" s="12">
        <f t="shared" si="67"/>
        <v>0</v>
      </c>
      <c r="AJ239" s="12">
        <f t="shared" si="67"/>
        <v>0</v>
      </c>
      <c r="AK239" s="12">
        <f t="shared" si="65"/>
        <v>0</v>
      </c>
      <c r="AL239" s="12">
        <f t="shared" si="68"/>
        <v>0</v>
      </c>
      <c r="AM239" s="12">
        <f t="shared" si="68"/>
        <v>0</v>
      </c>
    </row>
    <row r="240" spans="1:39" x14ac:dyDescent="0.25">
      <c r="A240" s="5">
        <v>99</v>
      </c>
      <c r="B240" s="6">
        <v>0.4</v>
      </c>
      <c r="C240" t="s">
        <v>186</v>
      </c>
      <c r="D240" s="6">
        <v>12.6</v>
      </c>
      <c r="E240" s="6">
        <v>11.4</v>
      </c>
      <c r="F240" s="6">
        <v>0.4</v>
      </c>
      <c r="G240" t="s">
        <v>186</v>
      </c>
      <c r="H240" s="6">
        <v>3.46</v>
      </c>
      <c r="I240" s="6">
        <v>2.4</v>
      </c>
      <c r="J240" s="6">
        <v>3.46</v>
      </c>
      <c r="K240" s="6">
        <v>2.4</v>
      </c>
      <c r="L240" s="7">
        <v>180</v>
      </c>
      <c r="M240" s="7">
        <v>30</v>
      </c>
      <c r="N240" s="7">
        <v>1</v>
      </c>
      <c r="O240" s="6">
        <v>54.3</v>
      </c>
      <c r="P240" s="6">
        <v>0.1</v>
      </c>
      <c r="Q240" s="6">
        <v>0.1</v>
      </c>
      <c r="R240" s="8">
        <f t="shared" si="58"/>
        <v>53.3</v>
      </c>
      <c r="S240" s="9">
        <f t="shared" si="59"/>
        <v>0</v>
      </c>
      <c r="T240" s="6">
        <v>0.5</v>
      </c>
      <c r="U240" s="6">
        <v>0.5</v>
      </c>
      <c r="V240" s="10">
        <v>1000</v>
      </c>
      <c r="W240" s="11">
        <f t="shared" si="60"/>
        <v>0.5</v>
      </c>
      <c r="Y240" t="s">
        <v>85</v>
      </c>
      <c r="Z240">
        <v>180</v>
      </c>
      <c r="AA240" s="5">
        <v>1</v>
      </c>
      <c r="AB240" s="5">
        <v>54.3</v>
      </c>
      <c r="AC240" s="5">
        <v>0.1</v>
      </c>
      <c r="AD240" s="5">
        <v>0.1</v>
      </c>
      <c r="AE240">
        <v>1000</v>
      </c>
      <c r="AF240" s="11">
        <v>0.5</v>
      </c>
      <c r="AG240" s="12">
        <f t="shared" si="66"/>
        <v>0</v>
      </c>
      <c r="AH240" s="12">
        <f t="shared" si="67"/>
        <v>0</v>
      </c>
      <c r="AI240" s="12">
        <f t="shared" si="67"/>
        <v>0</v>
      </c>
      <c r="AJ240" s="12">
        <f t="shared" si="67"/>
        <v>0</v>
      </c>
      <c r="AK240" s="12">
        <f t="shared" si="65"/>
        <v>0</v>
      </c>
      <c r="AL240" s="12">
        <f t="shared" si="68"/>
        <v>0</v>
      </c>
      <c r="AM240" s="12">
        <f t="shared" si="68"/>
        <v>0</v>
      </c>
    </row>
    <row r="241" spans="1:39" x14ac:dyDescent="0.25">
      <c r="A241" s="5">
        <v>100</v>
      </c>
      <c r="B241" s="6">
        <v>0.4</v>
      </c>
      <c r="C241" t="s">
        <v>186</v>
      </c>
      <c r="D241" s="6">
        <v>12.6</v>
      </c>
      <c r="E241" s="6">
        <v>11.4</v>
      </c>
      <c r="F241" s="6">
        <v>0.4</v>
      </c>
      <c r="G241" t="s">
        <v>186</v>
      </c>
      <c r="H241" s="6">
        <v>3.46</v>
      </c>
      <c r="I241" s="6">
        <v>2.4</v>
      </c>
      <c r="J241" s="6">
        <v>3.46</v>
      </c>
      <c r="K241" s="6">
        <v>2.4</v>
      </c>
      <c r="L241" s="7">
        <v>180</v>
      </c>
      <c r="M241" s="7">
        <v>30</v>
      </c>
      <c r="N241" s="7">
        <v>1</v>
      </c>
      <c r="O241" s="6">
        <v>54.3</v>
      </c>
      <c r="P241" s="6">
        <v>0.1</v>
      </c>
      <c r="Q241" s="6">
        <v>0.1</v>
      </c>
      <c r="R241" s="8">
        <f t="shared" si="58"/>
        <v>53.3</v>
      </c>
      <c r="S241" s="9">
        <f t="shared" si="59"/>
        <v>0</v>
      </c>
      <c r="T241" s="6">
        <v>0.9</v>
      </c>
      <c r="U241" s="6">
        <v>0.1</v>
      </c>
      <c r="V241" s="10">
        <v>1000</v>
      </c>
      <c r="W241" s="11">
        <f t="shared" si="60"/>
        <v>0.9</v>
      </c>
      <c r="Y241" t="s">
        <v>86</v>
      </c>
      <c r="Z241">
        <v>180</v>
      </c>
      <c r="AA241" s="5">
        <v>1</v>
      </c>
      <c r="AB241" s="5">
        <v>54.3</v>
      </c>
      <c r="AC241" s="5">
        <v>0.1</v>
      </c>
      <c r="AD241" s="5">
        <v>0.1</v>
      </c>
      <c r="AE241">
        <v>1000</v>
      </c>
      <c r="AF241" s="11">
        <v>0.9</v>
      </c>
      <c r="AG241" s="12">
        <f t="shared" si="66"/>
        <v>0</v>
      </c>
      <c r="AH241" s="12">
        <f t="shared" si="67"/>
        <v>0</v>
      </c>
      <c r="AI241" s="12">
        <f t="shared" si="67"/>
        <v>0</v>
      </c>
      <c r="AJ241" s="12">
        <f t="shared" si="67"/>
        <v>0</v>
      </c>
      <c r="AK241" s="12">
        <f t="shared" si="65"/>
        <v>0</v>
      </c>
      <c r="AL241" s="12">
        <f t="shared" si="68"/>
        <v>0</v>
      </c>
      <c r="AM241" s="12">
        <f t="shared" si="68"/>
        <v>0</v>
      </c>
    </row>
    <row r="242" spans="1:39" x14ac:dyDescent="0.25">
      <c r="A242" s="5">
        <v>101</v>
      </c>
      <c r="B242" s="6">
        <v>0.4</v>
      </c>
      <c r="C242" t="s">
        <v>186</v>
      </c>
      <c r="D242" s="6">
        <v>12.6</v>
      </c>
      <c r="E242" s="6">
        <v>11.4</v>
      </c>
      <c r="F242" s="6">
        <v>0.4</v>
      </c>
      <c r="G242" t="s">
        <v>186</v>
      </c>
      <c r="H242" s="6">
        <v>3.46</v>
      </c>
      <c r="I242" s="6">
        <v>2.4</v>
      </c>
      <c r="J242" s="6">
        <v>3.46</v>
      </c>
      <c r="K242" s="6">
        <v>2.4</v>
      </c>
      <c r="L242" s="7">
        <v>180</v>
      </c>
      <c r="M242" s="7">
        <v>30</v>
      </c>
      <c r="N242" s="7">
        <v>1</v>
      </c>
      <c r="O242" s="6">
        <v>54.3</v>
      </c>
      <c r="P242" s="6">
        <v>0.1</v>
      </c>
      <c r="Q242" s="6">
        <v>0.1</v>
      </c>
      <c r="R242" s="8">
        <f t="shared" si="58"/>
        <v>53.3</v>
      </c>
      <c r="S242" s="9">
        <f t="shared" si="59"/>
        <v>0</v>
      </c>
      <c r="T242" s="6">
        <v>0.02</v>
      </c>
      <c r="U242" s="6">
        <v>0.18</v>
      </c>
      <c r="V242" s="10">
        <v>5000</v>
      </c>
      <c r="W242" s="11">
        <f t="shared" si="60"/>
        <v>0.1</v>
      </c>
      <c r="Y242" t="s">
        <v>87</v>
      </c>
      <c r="Z242">
        <v>180</v>
      </c>
      <c r="AA242" s="5">
        <v>1</v>
      </c>
      <c r="AB242" s="5">
        <v>54.3</v>
      </c>
      <c r="AC242" s="5">
        <v>0.1</v>
      </c>
      <c r="AD242" s="5">
        <v>0.1</v>
      </c>
      <c r="AE242">
        <v>5000</v>
      </c>
      <c r="AF242" s="11">
        <v>0.1</v>
      </c>
      <c r="AG242" s="12">
        <f t="shared" si="66"/>
        <v>0</v>
      </c>
      <c r="AH242" s="12">
        <f t="shared" si="67"/>
        <v>0</v>
      </c>
      <c r="AI242" s="12">
        <f t="shared" si="67"/>
        <v>0</v>
      </c>
      <c r="AJ242" s="12">
        <f t="shared" si="67"/>
        <v>0</v>
      </c>
      <c r="AK242" s="12">
        <f t="shared" si="65"/>
        <v>0</v>
      </c>
      <c r="AL242" s="12">
        <f t="shared" si="68"/>
        <v>0</v>
      </c>
      <c r="AM242" s="12">
        <f t="shared" si="68"/>
        <v>0</v>
      </c>
    </row>
    <row r="243" spans="1:39" x14ac:dyDescent="0.25">
      <c r="A243" s="5">
        <v>102</v>
      </c>
      <c r="B243" s="6">
        <v>0.4</v>
      </c>
      <c r="C243" t="s">
        <v>186</v>
      </c>
      <c r="D243" s="6">
        <v>12.6</v>
      </c>
      <c r="E243" s="6">
        <v>11.4</v>
      </c>
      <c r="F243" s="6">
        <v>0.4</v>
      </c>
      <c r="G243" t="s">
        <v>186</v>
      </c>
      <c r="H243" s="6">
        <v>3.46</v>
      </c>
      <c r="I243" s="6">
        <v>2.4</v>
      </c>
      <c r="J243" s="6">
        <v>3.46</v>
      </c>
      <c r="K243" s="6">
        <v>2.4</v>
      </c>
      <c r="L243" s="7">
        <v>180</v>
      </c>
      <c r="M243" s="7">
        <v>30</v>
      </c>
      <c r="N243" s="7">
        <v>1</v>
      </c>
      <c r="O243" s="6">
        <v>54.3</v>
      </c>
      <c r="P243" s="6">
        <v>0.1</v>
      </c>
      <c r="Q243" s="6">
        <v>0.1</v>
      </c>
      <c r="R243" s="8">
        <f t="shared" si="58"/>
        <v>53.3</v>
      </c>
      <c r="S243" s="9">
        <f t="shared" si="59"/>
        <v>0</v>
      </c>
      <c r="T243" s="6">
        <v>0.1</v>
      </c>
      <c r="U243" s="6">
        <v>0.1</v>
      </c>
      <c r="V243" s="10">
        <v>5000</v>
      </c>
      <c r="W243" s="11">
        <f t="shared" si="60"/>
        <v>0.5</v>
      </c>
      <c r="Y243" t="s">
        <v>88</v>
      </c>
      <c r="Z243">
        <v>180</v>
      </c>
      <c r="AA243" s="5">
        <v>1</v>
      </c>
      <c r="AB243" s="5">
        <v>54.3</v>
      </c>
      <c r="AC243" s="5">
        <v>0.1</v>
      </c>
      <c r="AD243" s="5">
        <v>0.1</v>
      </c>
      <c r="AE243">
        <v>5000</v>
      </c>
      <c r="AF243" s="11">
        <v>0.5</v>
      </c>
      <c r="AG243" s="12">
        <f t="shared" si="66"/>
        <v>0</v>
      </c>
      <c r="AH243" s="12">
        <f t="shared" si="67"/>
        <v>0</v>
      </c>
      <c r="AI243" s="12">
        <f t="shared" si="67"/>
        <v>0</v>
      </c>
      <c r="AJ243" s="12">
        <f t="shared" si="67"/>
        <v>0</v>
      </c>
      <c r="AK243" s="12">
        <f t="shared" si="65"/>
        <v>0</v>
      </c>
      <c r="AL243" s="12">
        <f t="shared" si="68"/>
        <v>0</v>
      </c>
      <c r="AM243" s="12">
        <f t="shared" si="68"/>
        <v>0</v>
      </c>
    </row>
    <row r="244" spans="1:39" x14ac:dyDescent="0.25">
      <c r="A244" s="5">
        <v>103</v>
      </c>
      <c r="B244" s="6">
        <v>0.4</v>
      </c>
      <c r="C244" t="s">
        <v>186</v>
      </c>
      <c r="D244" s="6">
        <v>12.6</v>
      </c>
      <c r="E244" s="6">
        <v>11.4</v>
      </c>
      <c r="F244" s="6">
        <v>0.4</v>
      </c>
      <c r="G244" t="s">
        <v>186</v>
      </c>
      <c r="H244" s="6">
        <v>3.46</v>
      </c>
      <c r="I244" s="6">
        <v>2.4</v>
      </c>
      <c r="J244" s="6">
        <v>3.46</v>
      </c>
      <c r="K244" s="6">
        <v>2.4</v>
      </c>
      <c r="L244" s="7">
        <v>180</v>
      </c>
      <c r="M244" s="7">
        <v>30</v>
      </c>
      <c r="N244" s="7">
        <v>1</v>
      </c>
      <c r="O244" s="6">
        <v>54.3</v>
      </c>
      <c r="P244" s="6">
        <v>0.1</v>
      </c>
      <c r="Q244" s="6">
        <v>0.1</v>
      </c>
      <c r="R244" s="8">
        <f t="shared" si="58"/>
        <v>53.3</v>
      </c>
      <c r="S244" s="9">
        <f t="shared" si="59"/>
        <v>0</v>
      </c>
      <c r="T244" s="6">
        <v>0.18</v>
      </c>
      <c r="U244" s="6">
        <v>0.02</v>
      </c>
      <c r="V244" s="10">
        <v>5000</v>
      </c>
      <c r="W244" s="11">
        <f t="shared" si="60"/>
        <v>0.9</v>
      </c>
      <c r="Y244" t="s">
        <v>89</v>
      </c>
      <c r="Z244">
        <v>180</v>
      </c>
      <c r="AA244" s="5">
        <v>1</v>
      </c>
      <c r="AB244" s="5">
        <v>54.3</v>
      </c>
      <c r="AC244" s="5">
        <v>0.1</v>
      </c>
      <c r="AD244" s="5">
        <v>0.1</v>
      </c>
      <c r="AE244">
        <v>5000</v>
      </c>
      <c r="AF244" s="11">
        <v>0.9</v>
      </c>
      <c r="AG244" s="12">
        <f t="shared" si="66"/>
        <v>0</v>
      </c>
      <c r="AH244" s="12">
        <f t="shared" si="67"/>
        <v>0</v>
      </c>
      <c r="AI244" s="12">
        <f t="shared" si="67"/>
        <v>0</v>
      </c>
      <c r="AJ244" s="12">
        <f t="shared" si="67"/>
        <v>0</v>
      </c>
      <c r="AK244" s="12">
        <f t="shared" si="65"/>
        <v>0</v>
      </c>
      <c r="AL244" s="12">
        <f t="shared" si="68"/>
        <v>0</v>
      </c>
      <c r="AM244" s="12">
        <f t="shared" si="68"/>
        <v>0</v>
      </c>
    </row>
    <row r="245" spans="1:39" x14ac:dyDescent="0.25">
      <c r="A245" s="5">
        <v>106</v>
      </c>
      <c r="B245" s="6">
        <v>0.4</v>
      </c>
      <c r="C245" t="s">
        <v>186</v>
      </c>
      <c r="D245" s="6">
        <v>12.6</v>
      </c>
      <c r="E245" s="6">
        <v>11.4</v>
      </c>
      <c r="F245" s="6">
        <v>0.4</v>
      </c>
      <c r="G245" t="s">
        <v>186</v>
      </c>
      <c r="H245" s="6">
        <v>3.46</v>
      </c>
      <c r="I245" s="6">
        <v>2.4</v>
      </c>
      <c r="J245" s="6">
        <v>3.46</v>
      </c>
      <c r="K245" s="6">
        <v>2.4</v>
      </c>
      <c r="L245" s="7">
        <v>300</v>
      </c>
      <c r="M245" s="7">
        <v>30</v>
      </c>
      <c r="N245" s="7">
        <v>1</v>
      </c>
      <c r="O245" s="6">
        <v>54.3</v>
      </c>
      <c r="P245" s="6">
        <v>0.1</v>
      </c>
      <c r="Q245" s="6">
        <v>0.1</v>
      </c>
      <c r="R245" s="8">
        <f t="shared" si="58"/>
        <v>53.3</v>
      </c>
      <c r="S245" s="9">
        <f t="shared" si="59"/>
        <v>0</v>
      </c>
      <c r="T245" s="7">
        <v>2</v>
      </c>
      <c r="U245" s="7">
        <v>18</v>
      </c>
      <c r="V245" s="10">
        <v>50</v>
      </c>
      <c r="W245" s="11">
        <f t="shared" si="60"/>
        <v>0.1</v>
      </c>
      <c r="Y245" t="s">
        <v>90</v>
      </c>
      <c r="Z245">
        <v>300</v>
      </c>
      <c r="AA245" s="5">
        <v>1</v>
      </c>
      <c r="AB245" s="5">
        <v>54.3</v>
      </c>
      <c r="AC245" s="5">
        <v>0.1</v>
      </c>
      <c r="AD245" s="5">
        <v>0.1</v>
      </c>
      <c r="AE245" s="5">
        <v>50</v>
      </c>
      <c r="AF245" s="11">
        <v>0.1</v>
      </c>
      <c r="AG245" s="12">
        <f t="shared" si="66"/>
        <v>0</v>
      </c>
      <c r="AH245" s="12">
        <f t="shared" si="67"/>
        <v>0</v>
      </c>
      <c r="AI245" s="12">
        <f t="shared" si="67"/>
        <v>0</v>
      </c>
      <c r="AJ245" s="12">
        <f t="shared" si="67"/>
        <v>0</v>
      </c>
      <c r="AK245" s="12">
        <f t="shared" si="65"/>
        <v>0</v>
      </c>
      <c r="AL245" s="12">
        <f t="shared" si="68"/>
        <v>0</v>
      </c>
      <c r="AM245" s="12">
        <f t="shared" si="68"/>
        <v>0</v>
      </c>
    </row>
    <row r="246" spans="1:39" x14ac:dyDescent="0.25">
      <c r="A246" s="5">
        <v>108</v>
      </c>
      <c r="B246" s="6">
        <v>0.4</v>
      </c>
      <c r="C246" t="s">
        <v>186</v>
      </c>
      <c r="D246" s="6">
        <v>12.6</v>
      </c>
      <c r="E246" s="6">
        <v>11.4</v>
      </c>
      <c r="F246" s="6">
        <v>0.4</v>
      </c>
      <c r="G246" t="s">
        <v>186</v>
      </c>
      <c r="H246" s="6">
        <v>3.46</v>
      </c>
      <c r="I246" s="6">
        <v>2.4</v>
      </c>
      <c r="J246" s="6">
        <v>3.46</v>
      </c>
      <c r="K246" s="6">
        <v>2.4</v>
      </c>
      <c r="L246" s="7">
        <v>300</v>
      </c>
      <c r="M246" s="7">
        <v>30</v>
      </c>
      <c r="N246" s="7">
        <v>1</v>
      </c>
      <c r="O246" s="6">
        <v>54.3</v>
      </c>
      <c r="P246" s="6">
        <v>0.1</v>
      </c>
      <c r="Q246" s="6">
        <v>0.1</v>
      </c>
      <c r="R246" s="8">
        <f t="shared" si="58"/>
        <v>53.3</v>
      </c>
      <c r="S246" s="9">
        <f t="shared" si="59"/>
        <v>0</v>
      </c>
      <c r="T246" s="7">
        <v>10</v>
      </c>
      <c r="U246" s="7">
        <v>10</v>
      </c>
      <c r="V246" s="10">
        <v>50</v>
      </c>
      <c r="W246" s="11">
        <f t="shared" si="60"/>
        <v>0.5</v>
      </c>
      <c r="Y246" t="s">
        <v>91</v>
      </c>
      <c r="Z246">
        <v>300</v>
      </c>
      <c r="AA246" s="5">
        <v>1</v>
      </c>
      <c r="AB246" s="5">
        <v>54.3</v>
      </c>
      <c r="AC246" s="5">
        <v>0.1</v>
      </c>
      <c r="AD246" s="5">
        <v>0.1</v>
      </c>
      <c r="AE246" s="5">
        <v>50</v>
      </c>
      <c r="AF246" s="11">
        <v>0.5</v>
      </c>
      <c r="AG246" s="12">
        <f t="shared" si="66"/>
        <v>0</v>
      </c>
      <c r="AH246" s="12">
        <f t="shared" si="67"/>
        <v>0</v>
      </c>
      <c r="AI246" s="12">
        <f t="shared" si="67"/>
        <v>0</v>
      </c>
      <c r="AJ246" s="12">
        <f t="shared" si="67"/>
        <v>0</v>
      </c>
      <c r="AK246" s="12">
        <f t="shared" si="65"/>
        <v>0</v>
      </c>
      <c r="AL246" s="12">
        <f t="shared" si="68"/>
        <v>0</v>
      </c>
      <c r="AM246" s="12">
        <f t="shared" si="68"/>
        <v>0</v>
      </c>
    </row>
    <row r="247" spans="1:39" x14ac:dyDescent="0.25">
      <c r="A247" s="5">
        <v>109</v>
      </c>
      <c r="B247" s="6">
        <v>0.4</v>
      </c>
      <c r="C247" t="s">
        <v>186</v>
      </c>
      <c r="D247" s="6">
        <v>12.6</v>
      </c>
      <c r="E247" s="6">
        <v>11.4</v>
      </c>
      <c r="F247" s="6">
        <v>0.4</v>
      </c>
      <c r="G247" t="s">
        <v>186</v>
      </c>
      <c r="H247" s="6">
        <v>3.46</v>
      </c>
      <c r="I247" s="6">
        <v>2.4</v>
      </c>
      <c r="J247" s="6">
        <v>3.46</v>
      </c>
      <c r="K247" s="6">
        <v>2.4</v>
      </c>
      <c r="L247" s="7">
        <v>300</v>
      </c>
      <c r="M247" s="7">
        <v>30</v>
      </c>
      <c r="N247" s="7">
        <v>1</v>
      </c>
      <c r="O247" s="6">
        <v>54.3</v>
      </c>
      <c r="P247" s="6">
        <v>0.1</v>
      </c>
      <c r="Q247" s="6">
        <v>0.1</v>
      </c>
      <c r="R247" s="8">
        <f t="shared" si="58"/>
        <v>53.3</v>
      </c>
      <c r="S247" s="9">
        <f t="shared" si="59"/>
        <v>0</v>
      </c>
      <c r="T247" s="7">
        <v>18</v>
      </c>
      <c r="U247" s="7">
        <v>2</v>
      </c>
      <c r="V247" s="10">
        <v>50</v>
      </c>
      <c r="W247" s="11">
        <f t="shared" si="60"/>
        <v>0.9</v>
      </c>
      <c r="Y247" t="s">
        <v>92</v>
      </c>
      <c r="Z247">
        <v>300</v>
      </c>
      <c r="AA247" s="5">
        <v>1</v>
      </c>
      <c r="AB247" s="5">
        <v>54.3</v>
      </c>
      <c r="AC247" s="5">
        <v>0.1</v>
      </c>
      <c r="AD247" s="5">
        <v>0.1</v>
      </c>
      <c r="AE247" s="5">
        <v>50</v>
      </c>
      <c r="AF247" s="11">
        <v>0.9</v>
      </c>
      <c r="AG247" s="12">
        <f t="shared" si="66"/>
        <v>0</v>
      </c>
      <c r="AH247" s="12">
        <f t="shared" si="67"/>
        <v>0</v>
      </c>
      <c r="AI247" s="12">
        <f t="shared" si="67"/>
        <v>0</v>
      </c>
      <c r="AJ247" s="12">
        <f t="shared" si="67"/>
        <v>0</v>
      </c>
      <c r="AK247" s="12">
        <f t="shared" si="65"/>
        <v>0</v>
      </c>
      <c r="AL247" s="12">
        <f t="shared" si="68"/>
        <v>0</v>
      </c>
      <c r="AM247" s="12">
        <f t="shared" si="68"/>
        <v>0</v>
      </c>
    </row>
    <row r="248" spans="1:39" x14ac:dyDescent="0.25">
      <c r="A248" s="5">
        <v>110</v>
      </c>
      <c r="B248" s="6">
        <v>0.4</v>
      </c>
      <c r="C248" t="s">
        <v>186</v>
      </c>
      <c r="D248" s="6">
        <v>12.6</v>
      </c>
      <c r="E248" s="6">
        <v>11.4</v>
      </c>
      <c r="F248" s="6">
        <v>0.4</v>
      </c>
      <c r="G248" t="s">
        <v>186</v>
      </c>
      <c r="H248" s="6">
        <v>3.46</v>
      </c>
      <c r="I248" s="6">
        <v>2.4</v>
      </c>
      <c r="J248" s="6">
        <v>3.46</v>
      </c>
      <c r="K248" s="6">
        <v>2.4</v>
      </c>
      <c r="L248" s="7">
        <v>300</v>
      </c>
      <c r="M248" s="7">
        <v>30</v>
      </c>
      <c r="N248" s="7">
        <v>1</v>
      </c>
      <c r="O248" s="6">
        <v>54.3</v>
      </c>
      <c r="P248" s="6">
        <v>0.1</v>
      </c>
      <c r="Q248" s="6">
        <v>0.1</v>
      </c>
      <c r="R248" s="8">
        <f t="shared" si="58"/>
        <v>53.3</v>
      </c>
      <c r="S248" s="9">
        <f t="shared" si="59"/>
        <v>0</v>
      </c>
      <c r="T248" s="6">
        <v>0.5</v>
      </c>
      <c r="U248" s="6">
        <v>4.5</v>
      </c>
      <c r="V248" s="10">
        <v>200</v>
      </c>
      <c r="W248" s="11">
        <f t="shared" si="60"/>
        <v>0.1</v>
      </c>
      <c r="Y248" t="s">
        <v>93</v>
      </c>
      <c r="Z248">
        <v>300</v>
      </c>
      <c r="AA248" s="5">
        <v>1</v>
      </c>
      <c r="AB248" s="5">
        <v>54.3</v>
      </c>
      <c r="AC248" s="5">
        <v>0.1</v>
      </c>
      <c r="AD248" s="5">
        <v>0.1</v>
      </c>
      <c r="AE248" s="5">
        <v>200</v>
      </c>
      <c r="AF248" s="11">
        <v>0.1</v>
      </c>
      <c r="AG248" s="12">
        <f t="shared" si="66"/>
        <v>0</v>
      </c>
      <c r="AH248" s="12">
        <f t="shared" si="67"/>
        <v>0</v>
      </c>
      <c r="AI248" s="12">
        <f t="shared" si="67"/>
        <v>0</v>
      </c>
      <c r="AJ248" s="12">
        <f t="shared" si="67"/>
        <v>0</v>
      </c>
      <c r="AK248" s="12">
        <f t="shared" si="65"/>
        <v>0</v>
      </c>
      <c r="AL248" s="12">
        <f t="shared" si="68"/>
        <v>0</v>
      </c>
      <c r="AM248" s="12">
        <f t="shared" si="68"/>
        <v>0</v>
      </c>
    </row>
    <row r="249" spans="1:39" x14ac:dyDescent="0.25">
      <c r="A249" s="5">
        <v>111</v>
      </c>
      <c r="B249" s="6">
        <v>0.4</v>
      </c>
      <c r="C249" t="s">
        <v>186</v>
      </c>
      <c r="D249" s="6">
        <v>12.6</v>
      </c>
      <c r="E249" s="6">
        <v>11.4</v>
      </c>
      <c r="F249" s="6">
        <v>0.4</v>
      </c>
      <c r="G249" t="s">
        <v>186</v>
      </c>
      <c r="H249" s="6">
        <v>3.46</v>
      </c>
      <c r="I249" s="6">
        <v>2.4</v>
      </c>
      <c r="J249" s="6">
        <v>3.46</v>
      </c>
      <c r="K249" s="6">
        <v>2.4</v>
      </c>
      <c r="L249" s="7">
        <v>300</v>
      </c>
      <c r="M249" s="7">
        <v>30</v>
      </c>
      <c r="N249" s="7">
        <v>1</v>
      </c>
      <c r="O249" s="6">
        <v>54.3</v>
      </c>
      <c r="P249" s="6">
        <v>0.1</v>
      </c>
      <c r="Q249" s="6">
        <v>0.1</v>
      </c>
      <c r="R249" s="8">
        <f t="shared" si="58"/>
        <v>53.3</v>
      </c>
      <c r="S249" s="9">
        <f t="shared" si="59"/>
        <v>0</v>
      </c>
      <c r="T249" s="6">
        <v>2.5</v>
      </c>
      <c r="U249" s="6">
        <v>2.5</v>
      </c>
      <c r="V249" s="10">
        <v>200</v>
      </c>
      <c r="W249" s="11">
        <f t="shared" si="60"/>
        <v>0.5</v>
      </c>
      <c r="Y249" t="s">
        <v>94</v>
      </c>
      <c r="Z249">
        <v>300</v>
      </c>
      <c r="AA249" s="5">
        <v>1</v>
      </c>
      <c r="AB249" s="5">
        <v>54.3</v>
      </c>
      <c r="AC249" s="5">
        <v>0.1</v>
      </c>
      <c r="AD249" s="5">
        <v>0.1</v>
      </c>
      <c r="AE249" s="5">
        <v>200</v>
      </c>
      <c r="AF249" s="11">
        <v>0.5</v>
      </c>
      <c r="AG249" s="12">
        <f t="shared" si="66"/>
        <v>0</v>
      </c>
      <c r="AH249" s="12">
        <f t="shared" si="67"/>
        <v>0</v>
      </c>
      <c r="AI249" s="12">
        <f t="shared" si="67"/>
        <v>0</v>
      </c>
      <c r="AJ249" s="12">
        <f t="shared" si="67"/>
        <v>0</v>
      </c>
      <c r="AK249" s="12">
        <f t="shared" si="65"/>
        <v>0</v>
      </c>
      <c r="AL249" s="12">
        <f t="shared" si="68"/>
        <v>0</v>
      </c>
      <c r="AM249" s="12">
        <f t="shared" si="68"/>
        <v>0</v>
      </c>
    </row>
    <row r="250" spans="1:39" x14ac:dyDescent="0.25">
      <c r="A250" s="5">
        <v>112</v>
      </c>
      <c r="B250" s="6">
        <v>0.4</v>
      </c>
      <c r="C250" t="s">
        <v>186</v>
      </c>
      <c r="D250" s="6">
        <v>12.6</v>
      </c>
      <c r="E250" s="6">
        <v>11.4</v>
      </c>
      <c r="F250" s="6">
        <v>0.4</v>
      </c>
      <c r="G250" t="s">
        <v>186</v>
      </c>
      <c r="H250" s="6">
        <v>3.46</v>
      </c>
      <c r="I250" s="6">
        <v>2.4</v>
      </c>
      <c r="J250" s="6">
        <v>3.46</v>
      </c>
      <c r="K250" s="6">
        <v>2.4</v>
      </c>
      <c r="L250" s="7">
        <v>300</v>
      </c>
      <c r="M250" s="7">
        <v>30</v>
      </c>
      <c r="N250" s="7">
        <v>1</v>
      </c>
      <c r="O250" s="6">
        <v>54.3</v>
      </c>
      <c r="P250" s="6">
        <v>0.1</v>
      </c>
      <c r="Q250" s="6">
        <v>0.1</v>
      </c>
      <c r="R250" s="8">
        <f t="shared" si="58"/>
        <v>53.3</v>
      </c>
      <c r="S250" s="9">
        <f t="shared" si="59"/>
        <v>0</v>
      </c>
      <c r="T250" s="6">
        <v>4.5</v>
      </c>
      <c r="U250" s="6">
        <v>0.5</v>
      </c>
      <c r="V250" s="10">
        <v>200</v>
      </c>
      <c r="W250" s="11">
        <f t="shared" si="60"/>
        <v>0.9</v>
      </c>
      <c r="Y250" t="s">
        <v>95</v>
      </c>
      <c r="Z250">
        <v>300</v>
      </c>
      <c r="AA250" s="5">
        <v>1</v>
      </c>
      <c r="AB250" s="5">
        <v>54.3</v>
      </c>
      <c r="AC250" s="5">
        <v>0.1</v>
      </c>
      <c r="AD250" s="5">
        <v>0.1</v>
      </c>
      <c r="AE250" s="5">
        <v>200</v>
      </c>
      <c r="AF250" s="11">
        <v>0.9</v>
      </c>
      <c r="AG250" s="12">
        <f t="shared" si="66"/>
        <v>0</v>
      </c>
      <c r="AH250" s="12">
        <f t="shared" si="67"/>
        <v>0</v>
      </c>
      <c r="AI250" s="12">
        <f t="shared" si="67"/>
        <v>0</v>
      </c>
      <c r="AJ250" s="12">
        <f t="shared" si="67"/>
        <v>0</v>
      </c>
      <c r="AK250" s="12">
        <f t="shared" si="65"/>
        <v>0</v>
      </c>
      <c r="AL250" s="12">
        <f t="shared" si="68"/>
        <v>0</v>
      </c>
      <c r="AM250" s="12">
        <f t="shared" si="68"/>
        <v>0</v>
      </c>
    </row>
    <row r="251" spans="1:39" x14ac:dyDescent="0.25">
      <c r="A251" s="5">
        <v>113</v>
      </c>
      <c r="B251" s="6">
        <v>0.4</v>
      </c>
      <c r="C251" t="s">
        <v>186</v>
      </c>
      <c r="D251" s="6">
        <v>12.6</v>
      </c>
      <c r="E251" s="6">
        <v>11.4</v>
      </c>
      <c r="F251" s="6">
        <v>0.4</v>
      </c>
      <c r="G251" t="s">
        <v>186</v>
      </c>
      <c r="H251" s="6">
        <v>3.46</v>
      </c>
      <c r="I251" s="6">
        <v>2.4</v>
      </c>
      <c r="J251" s="6">
        <v>3.46</v>
      </c>
      <c r="K251" s="6">
        <v>2.4</v>
      </c>
      <c r="L251" s="7">
        <v>300</v>
      </c>
      <c r="M251" s="7">
        <v>30</v>
      </c>
      <c r="N251" s="7">
        <v>1</v>
      </c>
      <c r="O251" s="6">
        <v>54.3</v>
      </c>
      <c r="P251" s="6">
        <v>0.1</v>
      </c>
      <c r="Q251" s="6">
        <v>0.1</v>
      </c>
      <c r="R251" s="8">
        <f t="shared" si="58"/>
        <v>53.3</v>
      </c>
      <c r="S251" s="9">
        <f t="shared" si="59"/>
        <v>0</v>
      </c>
      <c r="T251" s="6">
        <v>0.1</v>
      </c>
      <c r="U251" s="6">
        <v>0.9</v>
      </c>
      <c r="V251" s="10">
        <v>1000</v>
      </c>
      <c r="W251" s="11">
        <f t="shared" si="60"/>
        <v>0.1</v>
      </c>
      <c r="Y251" t="s">
        <v>96</v>
      </c>
      <c r="Z251">
        <v>300</v>
      </c>
      <c r="AA251" s="5">
        <v>1</v>
      </c>
      <c r="AB251" s="5">
        <v>54.3</v>
      </c>
      <c r="AC251" s="5">
        <v>0.1</v>
      </c>
      <c r="AD251" s="5">
        <v>0.1</v>
      </c>
      <c r="AE251">
        <v>1000</v>
      </c>
      <c r="AF251" s="11">
        <v>0.1</v>
      </c>
      <c r="AG251" s="12">
        <f t="shared" si="66"/>
        <v>0</v>
      </c>
      <c r="AH251" s="12">
        <f t="shared" si="67"/>
        <v>0</v>
      </c>
      <c r="AI251" s="12">
        <f t="shared" si="67"/>
        <v>0</v>
      </c>
      <c r="AJ251" s="12">
        <f t="shared" si="67"/>
        <v>0</v>
      </c>
      <c r="AK251" s="12">
        <f t="shared" si="65"/>
        <v>0</v>
      </c>
      <c r="AL251" s="12">
        <f t="shared" si="68"/>
        <v>0</v>
      </c>
      <c r="AM251" s="12">
        <f t="shared" si="68"/>
        <v>0</v>
      </c>
    </row>
    <row r="252" spans="1:39" x14ac:dyDescent="0.25">
      <c r="A252" s="5">
        <v>114</v>
      </c>
      <c r="B252" s="6">
        <v>0.4</v>
      </c>
      <c r="C252" t="s">
        <v>186</v>
      </c>
      <c r="D252" s="6">
        <v>12.6</v>
      </c>
      <c r="E252" s="6">
        <v>11.4</v>
      </c>
      <c r="F252" s="6">
        <v>0.4</v>
      </c>
      <c r="G252" t="s">
        <v>186</v>
      </c>
      <c r="H252" s="6">
        <v>3.46</v>
      </c>
      <c r="I252" s="6">
        <v>2.4</v>
      </c>
      <c r="J252" s="6">
        <v>3.46</v>
      </c>
      <c r="K252" s="6">
        <v>2.4</v>
      </c>
      <c r="L252" s="7">
        <v>300</v>
      </c>
      <c r="M252" s="7">
        <v>30</v>
      </c>
      <c r="N252" s="7">
        <v>1</v>
      </c>
      <c r="O252" s="6">
        <v>54.3</v>
      </c>
      <c r="P252" s="6">
        <v>0.1</v>
      </c>
      <c r="Q252" s="6">
        <v>0.1</v>
      </c>
      <c r="R252" s="8">
        <f t="shared" si="58"/>
        <v>53.3</v>
      </c>
      <c r="S252" s="9">
        <f t="shared" si="59"/>
        <v>0</v>
      </c>
      <c r="T252" s="6">
        <v>0.5</v>
      </c>
      <c r="U252" s="6">
        <v>0.5</v>
      </c>
      <c r="V252" s="10">
        <v>1000</v>
      </c>
      <c r="W252" s="11">
        <f t="shared" si="60"/>
        <v>0.5</v>
      </c>
      <c r="Y252" t="s">
        <v>97</v>
      </c>
      <c r="Z252">
        <v>300</v>
      </c>
      <c r="AA252" s="5">
        <v>1</v>
      </c>
      <c r="AB252" s="5">
        <v>54.3</v>
      </c>
      <c r="AC252" s="5">
        <v>0.1</v>
      </c>
      <c r="AD252" s="5">
        <v>0.1</v>
      </c>
      <c r="AE252">
        <v>1000</v>
      </c>
      <c r="AF252" s="11">
        <v>0.5</v>
      </c>
      <c r="AG252" s="12">
        <f t="shared" si="66"/>
        <v>0</v>
      </c>
      <c r="AH252" s="12">
        <f t="shared" si="67"/>
        <v>0</v>
      </c>
      <c r="AI252" s="12">
        <f t="shared" si="67"/>
        <v>0</v>
      </c>
      <c r="AJ252" s="12">
        <f t="shared" si="67"/>
        <v>0</v>
      </c>
      <c r="AK252" s="12">
        <f t="shared" si="65"/>
        <v>0</v>
      </c>
      <c r="AL252" s="12">
        <f t="shared" si="68"/>
        <v>0</v>
      </c>
      <c r="AM252" s="12">
        <f t="shared" si="68"/>
        <v>0</v>
      </c>
    </row>
    <row r="253" spans="1:39" x14ac:dyDescent="0.25">
      <c r="A253" s="5">
        <v>115</v>
      </c>
      <c r="B253" s="6">
        <v>0.4</v>
      </c>
      <c r="C253" t="s">
        <v>186</v>
      </c>
      <c r="D253" s="6">
        <v>12.6</v>
      </c>
      <c r="E253" s="6">
        <v>11.4</v>
      </c>
      <c r="F253" s="6">
        <v>0.4</v>
      </c>
      <c r="G253" t="s">
        <v>186</v>
      </c>
      <c r="H253" s="6">
        <v>3.46</v>
      </c>
      <c r="I253" s="6">
        <v>2.4</v>
      </c>
      <c r="J253" s="6">
        <v>3.46</v>
      </c>
      <c r="K253" s="6">
        <v>2.4</v>
      </c>
      <c r="L253" s="7">
        <v>300</v>
      </c>
      <c r="M253" s="7">
        <v>30</v>
      </c>
      <c r="N253" s="7">
        <v>1</v>
      </c>
      <c r="O253" s="6">
        <v>54.3</v>
      </c>
      <c r="P253" s="6">
        <v>0.1</v>
      </c>
      <c r="Q253" s="6">
        <v>0.1</v>
      </c>
      <c r="R253" s="8">
        <f t="shared" si="58"/>
        <v>53.3</v>
      </c>
      <c r="S253" s="9">
        <f t="shared" si="59"/>
        <v>0</v>
      </c>
      <c r="T253" s="6">
        <v>0.9</v>
      </c>
      <c r="U253" s="6">
        <v>0.1</v>
      </c>
      <c r="V253" s="10">
        <v>1000</v>
      </c>
      <c r="W253" s="11">
        <f t="shared" si="60"/>
        <v>0.9</v>
      </c>
      <c r="Y253" t="s">
        <v>98</v>
      </c>
      <c r="Z253">
        <v>300</v>
      </c>
      <c r="AA253" s="5">
        <v>1</v>
      </c>
      <c r="AB253" s="5">
        <v>54.3</v>
      </c>
      <c r="AC253" s="5">
        <v>0.1</v>
      </c>
      <c r="AD253" s="5">
        <v>0.1</v>
      </c>
      <c r="AE253">
        <v>1000</v>
      </c>
      <c r="AF253" s="11">
        <v>0.9</v>
      </c>
      <c r="AG253" s="12">
        <f t="shared" si="66"/>
        <v>0</v>
      </c>
      <c r="AH253" s="12">
        <f t="shared" si="67"/>
        <v>0</v>
      </c>
      <c r="AI253" s="12">
        <f t="shared" si="67"/>
        <v>0</v>
      </c>
      <c r="AJ253" s="12">
        <f t="shared" si="67"/>
        <v>0</v>
      </c>
      <c r="AK253" s="12">
        <f t="shared" si="65"/>
        <v>0</v>
      </c>
      <c r="AL253" s="12">
        <f t="shared" si="68"/>
        <v>0</v>
      </c>
      <c r="AM253" s="12">
        <f t="shared" si="68"/>
        <v>0</v>
      </c>
    </row>
    <row r="254" spans="1:39" x14ac:dyDescent="0.25">
      <c r="A254" s="5">
        <v>116</v>
      </c>
      <c r="B254" s="6">
        <v>0.4</v>
      </c>
      <c r="C254" t="s">
        <v>186</v>
      </c>
      <c r="D254" s="6">
        <v>12.6</v>
      </c>
      <c r="E254" s="6">
        <v>11.4</v>
      </c>
      <c r="F254" s="6">
        <v>0.4</v>
      </c>
      <c r="G254" t="s">
        <v>186</v>
      </c>
      <c r="H254" s="6">
        <v>3.46</v>
      </c>
      <c r="I254" s="6">
        <v>2.4</v>
      </c>
      <c r="J254" s="6">
        <v>3.46</v>
      </c>
      <c r="K254" s="6">
        <v>2.4</v>
      </c>
      <c r="L254" s="7">
        <v>300</v>
      </c>
      <c r="M254" s="7">
        <v>30</v>
      </c>
      <c r="N254" s="7">
        <v>1</v>
      </c>
      <c r="O254" s="6">
        <v>54.3</v>
      </c>
      <c r="P254" s="6">
        <v>0.1</v>
      </c>
      <c r="Q254" s="6">
        <v>0.1</v>
      </c>
      <c r="R254" s="8">
        <f t="shared" si="58"/>
        <v>53.3</v>
      </c>
      <c r="S254" s="9">
        <f t="shared" si="59"/>
        <v>0</v>
      </c>
      <c r="T254" s="6">
        <v>0.02</v>
      </c>
      <c r="U254" s="6">
        <v>0.18</v>
      </c>
      <c r="V254" s="10">
        <v>5000</v>
      </c>
      <c r="W254" s="11">
        <f t="shared" si="60"/>
        <v>0.1</v>
      </c>
      <c r="Y254" t="s">
        <v>99</v>
      </c>
      <c r="Z254">
        <v>300</v>
      </c>
      <c r="AA254" s="5">
        <v>1</v>
      </c>
      <c r="AB254" s="5">
        <v>54.3</v>
      </c>
      <c r="AC254" s="5">
        <v>0.1</v>
      </c>
      <c r="AD254" s="5">
        <v>0.1</v>
      </c>
      <c r="AE254">
        <v>5000</v>
      </c>
      <c r="AF254" s="11">
        <v>0.1</v>
      </c>
      <c r="AG254" s="12">
        <f t="shared" si="66"/>
        <v>0</v>
      </c>
      <c r="AH254" s="12">
        <f t="shared" si="67"/>
        <v>0</v>
      </c>
      <c r="AI254" s="12">
        <f t="shared" si="67"/>
        <v>0</v>
      </c>
      <c r="AJ254" s="12">
        <f t="shared" si="67"/>
        <v>0</v>
      </c>
      <c r="AK254" s="12">
        <f t="shared" si="65"/>
        <v>0</v>
      </c>
      <c r="AL254" s="12">
        <f t="shared" si="68"/>
        <v>0</v>
      </c>
      <c r="AM254" s="12">
        <f t="shared" si="68"/>
        <v>0</v>
      </c>
    </row>
    <row r="255" spans="1:39" x14ac:dyDescent="0.25">
      <c r="A255" s="5">
        <v>117</v>
      </c>
      <c r="B255" s="6">
        <v>0.4</v>
      </c>
      <c r="C255" t="s">
        <v>186</v>
      </c>
      <c r="D255" s="6">
        <v>12.6</v>
      </c>
      <c r="E255" s="6">
        <v>11.4</v>
      </c>
      <c r="F255" s="6">
        <v>0.4</v>
      </c>
      <c r="G255" t="s">
        <v>186</v>
      </c>
      <c r="H255" s="6">
        <v>3.46</v>
      </c>
      <c r="I255" s="6">
        <v>2.4</v>
      </c>
      <c r="J255" s="6">
        <v>3.46</v>
      </c>
      <c r="K255" s="6">
        <v>2.4</v>
      </c>
      <c r="L255" s="7">
        <v>300</v>
      </c>
      <c r="M255" s="7">
        <v>30</v>
      </c>
      <c r="N255" s="7">
        <v>1</v>
      </c>
      <c r="O255" s="6">
        <v>54.3</v>
      </c>
      <c r="P255" s="6">
        <v>0.1</v>
      </c>
      <c r="Q255" s="6">
        <v>0.1</v>
      </c>
      <c r="R255" s="8">
        <f t="shared" si="58"/>
        <v>53.3</v>
      </c>
      <c r="S255" s="9">
        <f t="shared" si="59"/>
        <v>0</v>
      </c>
      <c r="T255" s="6">
        <v>0.1</v>
      </c>
      <c r="U255" s="6">
        <v>0.1</v>
      </c>
      <c r="V255" s="10">
        <v>5000</v>
      </c>
      <c r="W255" s="11">
        <f t="shared" si="60"/>
        <v>0.5</v>
      </c>
      <c r="Y255" t="s">
        <v>100</v>
      </c>
      <c r="Z255">
        <v>300</v>
      </c>
      <c r="AA255" s="5">
        <v>1</v>
      </c>
      <c r="AB255" s="5">
        <v>54.3</v>
      </c>
      <c r="AC255" s="5">
        <v>0.1</v>
      </c>
      <c r="AD255" s="5">
        <v>0.1</v>
      </c>
      <c r="AE255">
        <v>5000</v>
      </c>
      <c r="AF255" s="11">
        <v>0.5</v>
      </c>
      <c r="AG255" s="12">
        <f t="shared" si="66"/>
        <v>0</v>
      </c>
      <c r="AH255" s="12">
        <f t="shared" si="67"/>
        <v>0</v>
      </c>
      <c r="AI255" s="12">
        <f t="shared" si="67"/>
        <v>0</v>
      </c>
      <c r="AJ255" s="12">
        <f t="shared" si="67"/>
        <v>0</v>
      </c>
      <c r="AK255" s="12">
        <f t="shared" si="65"/>
        <v>0</v>
      </c>
      <c r="AL255" s="12">
        <f t="shared" si="68"/>
        <v>0</v>
      </c>
      <c r="AM255" s="12">
        <f t="shared" si="68"/>
        <v>0</v>
      </c>
    </row>
    <row r="256" spans="1:39" x14ac:dyDescent="0.25">
      <c r="A256" s="5">
        <v>118</v>
      </c>
      <c r="B256" s="6">
        <v>0.4</v>
      </c>
      <c r="C256" t="s">
        <v>186</v>
      </c>
      <c r="D256" s="6">
        <v>12.6</v>
      </c>
      <c r="E256" s="6">
        <v>11.4</v>
      </c>
      <c r="F256" s="6">
        <v>0.4</v>
      </c>
      <c r="G256" t="s">
        <v>186</v>
      </c>
      <c r="H256" s="6">
        <v>3.46</v>
      </c>
      <c r="I256" s="6">
        <v>2.4</v>
      </c>
      <c r="J256" s="6">
        <v>3.46</v>
      </c>
      <c r="K256" s="6">
        <v>2.4</v>
      </c>
      <c r="L256" s="7">
        <v>300</v>
      </c>
      <c r="M256" s="7">
        <v>30</v>
      </c>
      <c r="N256" s="7">
        <v>1</v>
      </c>
      <c r="O256" s="6">
        <v>54.3</v>
      </c>
      <c r="P256" s="6">
        <v>0.1</v>
      </c>
      <c r="Q256" s="6">
        <v>0.1</v>
      </c>
      <c r="R256" s="8">
        <f t="shared" si="58"/>
        <v>53.3</v>
      </c>
      <c r="S256" s="9">
        <f t="shared" si="59"/>
        <v>0</v>
      </c>
      <c r="T256" s="6">
        <v>0.18</v>
      </c>
      <c r="U256" s="6">
        <v>0.02</v>
      </c>
      <c r="V256" s="10">
        <v>5000</v>
      </c>
      <c r="W256" s="11">
        <f t="shared" si="60"/>
        <v>0.9</v>
      </c>
      <c r="Y256" t="s">
        <v>101</v>
      </c>
      <c r="Z256">
        <v>300</v>
      </c>
      <c r="AA256" s="5">
        <v>1</v>
      </c>
      <c r="AB256" s="5">
        <v>54.3</v>
      </c>
      <c r="AC256" s="5">
        <v>0.1</v>
      </c>
      <c r="AD256" s="5">
        <v>0.1</v>
      </c>
      <c r="AE256">
        <v>5000</v>
      </c>
      <c r="AF256" s="11">
        <v>0.9</v>
      </c>
      <c r="AG256" s="12">
        <f t="shared" si="66"/>
        <v>0</v>
      </c>
      <c r="AH256" s="12">
        <f t="shared" si="67"/>
        <v>0</v>
      </c>
      <c r="AI256" s="12">
        <f t="shared" si="67"/>
        <v>0</v>
      </c>
      <c r="AJ256" s="12">
        <f t="shared" si="67"/>
        <v>0</v>
      </c>
      <c r="AK256" s="12">
        <f t="shared" si="65"/>
        <v>0</v>
      </c>
      <c r="AL256" s="12">
        <f t="shared" si="68"/>
        <v>0</v>
      </c>
      <c r="AM256" s="12">
        <f t="shared" si="68"/>
        <v>0</v>
      </c>
    </row>
    <row r="257" spans="1:39" x14ac:dyDescent="0.25">
      <c r="A257" s="5">
        <v>180</v>
      </c>
      <c r="B257" s="6">
        <v>0.4</v>
      </c>
      <c r="C257" t="s">
        <v>186</v>
      </c>
      <c r="D257" s="6">
        <v>12.6</v>
      </c>
      <c r="E257" s="6">
        <v>11.4</v>
      </c>
      <c r="F257" s="6">
        <v>0.4</v>
      </c>
      <c r="G257" t="s">
        <v>186</v>
      </c>
      <c r="H257" s="6">
        <v>3.46</v>
      </c>
      <c r="I257" s="6">
        <v>2.4</v>
      </c>
      <c r="J257" s="6">
        <v>3.46</v>
      </c>
      <c r="K257" s="6">
        <v>2.4</v>
      </c>
      <c r="L257" s="7">
        <v>164</v>
      </c>
      <c r="M257" s="7">
        <v>30</v>
      </c>
      <c r="N257" s="7">
        <v>1</v>
      </c>
      <c r="O257" s="6">
        <v>54.3</v>
      </c>
      <c r="P257" s="6">
        <v>0.1</v>
      </c>
      <c r="Q257" s="6">
        <v>0.1</v>
      </c>
      <c r="R257" s="8">
        <f t="shared" si="58"/>
        <v>53.3</v>
      </c>
      <c r="S257" s="9">
        <f t="shared" si="59"/>
        <v>0</v>
      </c>
      <c r="T257" s="7">
        <v>2</v>
      </c>
      <c r="U257" s="7">
        <v>18</v>
      </c>
      <c r="V257" s="10">
        <v>50</v>
      </c>
      <c r="W257" s="11">
        <f t="shared" si="60"/>
        <v>0.1</v>
      </c>
      <c r="Y257" t="s">
        <v>187</v>
      </c>
      <c r="Z257">
        <v>164</v>
      </c>
      <c r="AA257" s="5">
        <v>1</v>
      </c>
      <c r="AB257" s="5">
        <v>54.3</v>
      </c>
      <c r="AC257" s="5">
        <v>0.1</v>
      </c>
      <c r="AD257" s="5">
        <v>0.1</v>
      </c>
      <c r="AE257" s="5">
        <v>50</v>
      </c>
      <c r="AF257" s="11">
        <v>0.1</v>
      </c>
      <c r="AG257" s="12">
        <f t="shared" si="66"/>
        <v>0</v>
      </c>
      <c r="AH257" s="12">
        <f t="shared" si="67"/>
        <v>0</v>
      </c>
      <c r="AI257" s="12">
        <f t="shared" si="67"/>
        <v>0</v>
      </c>
      <c r="AJ257" s="12">
        <f t="shared" si="67"/>
        <v>0</v>
      </c>
      <c r="AK257" s="12">
        <f t="shared" si="65"/>
        <v>0</v>
      </c>
      <c r="AL257" s="12">
        <f t="shared" si="68"/>
        <v>0</v>
      </c>
      <c r="AM257" s="12">
        <f t="shared" si="68"/>
        <v>0</v>
      </c>
    </row>
    <row r="258" spans="1:39" x14ac:dyDescent="0.25">
      <c r="A258" s="5">
        <v>182</v>
      </c>
      <c r="B258" s="6">
        <v>0.4</v>
      </c>
      <c r="C258" t="s">
        <v>186</v>
      </c>
      <c r="D258" s="6">
        <v>12.6</v>
      </c>
      <c r="E258" s="6">
        <v>11.4</v>
      </c>
      <c r="F258" s="6">
        <v>0.4</v>
      </c>
      <c r="G258" t="s">
        <v>186</v>
      </c>
      <c r="H258" s="6">
        <v>3.46</v>
      </c>
      <c r="I258" s="6">
        <v>2.4</v>
      </c>
      <c r="J258" s="6">
        <v>3.46</v>
      </c>
      <c r="K258" s="6">
        <v>2.4</v>
      </c>
      <c r="L258" s="7">
        <v>164</v>
      </c>
      <c r="M258" s="7">
        <v>30</v>
      </c>
      <c r="N258" s="7">
        <v>1</v>
      </c>
      <c r="O258" s="6">
        <v>54.3</v>
      </c>
      <c r="P258" s="6">
        <v>0.1</v>
      </c>
      <c r="Q258" s="6">
        <v>0.1</v>
      </c>
      <c r="R258" s="8">
        <f t="shared" si="58"/>
        <v>53.3</v>
      </c>
      <c r="S258" s="9">
        <f t="shared" si="59"/>
        <v>0</v>
      </c>
      <c r="T258" s="7">
        <v>10</v>
      </c>
      <c r="U258" s="7">
        <v>10</v>
      </c>
      <c r="V258" s="10">
        <v>50</v>
      </c>
      <c r="W258" s="11">
        <f t="shared" si="60"/>
        <v>0.5</v>
      </c>
      <c r="Y258" t="s">
        <v>188</v>
      </c>
      <c r="Z258">
        <v>164</v>
      </c>
      <c r="AA258" s="5">
        <v>1</v>
      </c>
      <c r="AB258" s="5">
        <v>54.3</v>
      </c>
      <c r="AC258" s="5">
        <v>0.1</v>
      </c>
      <c r="AD258" s="5">
        <v>0.1</v>
      </c>
      <c r="AE258" s="5">
        <v>50</v>
      </c>
      <c r="AF258" s="11">
        <v>0.5</v>
      </c>
      <c r="AG258" s="12">
        <f t="shared" si="66"/>
        <v>0</v>
      </c>
      <c r="AH258" s="12">
        <f t="shared" si="67"/>
        <v>0</v>
      </c>
      <c r="AI258" s="12">
        <f t="shared" si="67"/>
        <v>0</v>
      </c>
      <c r="AJ258" s="12">
        <f t="shared" si="67"/>
        <v>0</v>
      </c>
      <c r="AK258" s="12">
        <f t="shared" si="65"/>
        <v>0</v>
      </c>
      <c r="AL258" s="12">
        <f t="shared" si="68"/>
        <v>0</v>
      </c>
      <c r="AM258" s="12">
        <f t="shared" si="68"/>
        <v>0</v>
      </c>
    </row>
    <row r="259" spans="1:39" x14ac:dyDescent="0.25">
      <c r="A259" s="5">
        <v>183</v>
      </c>
      <c r="B259" s="6">
        <v>0.4</v>
      </c>
      <c r="C259" t="s">
        <v>186</v>
      </c>
      <c r="D259" s="6">
        <v>12.6</v>
      </c>
      <c r="E259" s="6">
        <v>11.4</v>
      </c>
      <c r="F259" s="6">
        <v>0.4</v>
      </c>
      <c r="G259" t="s">
        <v>186</v>
      </c>
      <c r="H259" s="6">
        <v>3.46</v>
      </c>
      <c r="I259" s="6">
        <v>2.4</v>
      </c>
      <c r="J259" s="6">
        <v>3.46</v>
      </c>
      <c r="K259" s="6">
        <v>2.4</v>
      </c>
      <c r="L259" s="7">
        <v>164</v>
      </c>
      <c r="M259" s="7">
        <v>30</v>
      </c>
      <c r="N259" s="7">
        <v>1</v>
      </c>
      <c r="O259" s="6">
        <v>54.3</v>
      </c>
      <c r="P259" s="6">
        <v>0.1</v>
      </c>
      <c r="Q259" s="6">
        <v>0.1</v>
      </c>
      <c r="R259" s="8">
        <f t="shared" si="58"/>
        <v>53.3</v>
      </c>
      <c r="S259" s="9">
        <f t="shared" si="59"/>
        <v>0</v>
      </c>
      <c r="T259" s="7">
        <v>18</v>
      </c>
      <c r="U259" s="7">
        <v>2</v>
      </c>
      <c r="V259" s="10">
        <v>50</v>
      </c>
      <c r="W259" s="11">
        <f t="shared" si="60"/>
        <v>0.9</v>
      </c>
      <c r="Y259" t="s">
        <v>189</v>
      </c>
      <c r="Z259">
        <v>164</v>
      </c>
      <c r="AA259" s="5">
        <v>1</v>
      </c>
      <c r="AB259" s="5">
        <v>54.3</v>
      </c>
      <c r="AC259" s="5">
        <v>0.1</v>
      </c>
      <c r="AD259" s="5">
        <v>0.1</v>
      </c>
      <c r="AE259" s="5">
        <v>50</v>
      </c>
      <c r="AF259" s="11">
        <v>0.9</v>
      </c>
      <c r="AG259" s="12">
        <f t="shared" si="66"/>
        <v>0</v>
      </c>
      <c r="AH259" s="12">
        <f t="shared" si="67"/>
        <v>0</v>
      </c>
      <c r="AI259" s="12">
        <f t="shared" si="67"/>
        <v>0</v>
      </c>
      <c r="AJ259" s="12">
        <f t="shared" si="67"/>
        <v>0</v>
      </c>
      <c r="AK259" s="12">
        <f t="shared" si="65"/>
        <v>0</v>
      </c>
      <c r="AL259" s="12">
        <f t="shared" si="68"/>
        <v>0</v>
      </c>
      <c r="AM259" s="12">
        <f t="shared" si="68"/>
        <v>0</v>
      </c>
    </row>
    <row r="260" spans="1:39" x14ac:dyDescent="0.25">
      <c r="A260" s="5">
        <v>184</v>
      </c>
      <c r="B260" s="6">
        <v>0.4</v>
      </c>
      <c r="C260" t="s">
        <v>186</v>
      </c>
      <c r="D260" s="6">
        <v>12.6</v>
      </c>
      <c r="E260" s="6">
        <v>11.4</v>
      </c>
      <c r="F260" s="6">
        <v>0.4</v>
      </c>
      <c r="G260" t="s">
        <v>186</v>
      </c>
      <c r="H260" s="6">
        <v>3.46</v>
      </c>
      <c r="I260" s="6">
        <v>2.4</v>
      </c>
      <c r="J260" s="6">
        <v>3.46</v>
      </c>
      <c r="K260" s="6">
        <v>2.4</v>
      </c>
      <c r="L260" s="7">
        <v>164</v>
      </c>
      <c r="M260" s="7">
        <v>30</v>
      </c>
      <c r="N260" s="7">
        <v>1</v>
      </c>
      <c r="O260" s="6">
        <v>54.3</v>
      </c>
      <c r="P260" s="6">
        <v>0.1</v>
      </c>
      <c r="Q260" s="6">
        <v>0.1</v>
      </c>
      <c r="R260" s="8">
        <f t="shared" si="58"/>
        <v>53.3</v>
      </c>
      <c r="S260" s="9">
        <f t="shared" si="59"/>
        <v>0</v>
      </c>
      <c r="T260" s="6">
        <v>0.5</v>
      </c>
      <c r="U260" s="6">
        <v>4.5</v>
      </c>
      <c r="V260" s="10">
        <v>200</v>
      </c>
      <c r="W260" s="11">
        <f t="shared" si="60"/>
        <v>0.1</v>
      </c>
      <c r="Y260" t="s">
        <v>190</v>
      </c>
      <c r="Z260">
        <v>164</v>
      </c>
      <c r="AA260" s="5">
        <v>1</v>
      </c>
      <c r="AB260" s="5">
        <v>54.3</v>
      </c>
      <c r="AC260" s="5">
        <v>0.1</v>
      </c>
      <c r="AD260" s="5">
        <v>0.1</v>
      </c>
      <c r="AE260" s="5">
        <v>200</v>
      </c>
      <c r="AF260" s="11">
        <v>0.1</v>
      </c>
      <c r="AG260" s="12">
        <f t="shared" si="66"/>
        <v>0</v>
      </c>
      <c r="AH260" s="12">
        <f t="shared" si="67"/>
        <v>0</v>
      </c>
      <c r="AI260" s="12">
        <f t="shared" si="67"/>
        <v>0</v>
      </c>
      <c r="AJ260" s="12">
        <f t="shared" si="67"/>
        <v>0</v>
      </c>
      <c r="AK260" s="12">
        <f t="shared" si="65"/>
        <v>0</v>
      </c>
      <c r="AL260" s="12">
        <f t="shared" si="68"/>
        <v>0</v>
      </c>
      <c r="AM260" s="12">
        <f t="shared" si="68"/>
        <v>0</v>
      </c>
    </row>
    <row r="261" spans="1:39" x14ac:dyDescent="0.25">
      <c r="A261" s="5">
        <v>185</v>
      </c>
      <c r="B261" s="6">
        <v>0.4</v>
      </c>
      <c r="C261" t="s">
        <v>186</v>
      </c>
      <c r="D261" s="6">
        <v>12.6</v>
      </c>
      <c r="E261" s="6">
        <v>11.4</v>
      </c>
      <c r="F261" s="6">
        <v>0.4</v>
      </c>
      <c r="G261" t="s">
        <v>186</v>
      </c>
      <c r="H261" s="6">
        <v>3.46</v>
      </c>
      <c r="I261" s="6">
        <v>2.4</v>
      </c>
      <c r="J261" s="6">
        <v>3.46</v>
      </c>
      <c r="K261" s="6">
        <v>2.4</v>
      </c>
      <c r="L261" s="7">
        <v>164</v>
      </c>
      <c r="M261" s="7">
        <v>30</v>
      </c>
      <c r="N261" s="7">
        <v>1</v>
      </c>
      <c r="O261" s="6">
        <v>54.3</v>
      </c>
      <c r="P261" s="6">
        <v>0.1</v>
      </c>
      <c r="Q261" s="6">
        <v>0.1</v>
      </c>
      <c r="R261" s="8">
        <f t="shared" si="58"/>
        <v>53.3</v>
      </c>
      <c r="S261" s="9">
        <f t="shared" si="59"/>
        <v>0</v>
      </c>
      <c r="T261" s="6">
        <v>2.5</v>
      </c>
      <c r="U261" s="6">
        <v>2.5</v>
      </c>
      <c r="V261" s="10">
        <v>200</v>
      </c>
      <c r="W261" s="11">
        <f t="shared" si="60"/>
        <v>0.5</v>
      </c>
      <c r="Y261" t="s">
        <v>191</v>
      </c>
      <c r="Z261">
        <v>164</v>
      </c>
      <c r="AA261" s="5">
        <v>1</v>
      </c>
      <c r="AB261" s="5">
        <v>54.3</v>
      </c>
      <c r="AC261" s="5">
        <v>0.1</v>
      </c>
      <c r="AD261" s="5">
        <v>0.1</v>
      </c>
      <c r="AE261" s="5">
        <v>200</v>
      </c>
      <c r="AF261" s="11">
        <v>0.5</v>
      </c>
      <c r="AG261" s="12">
        <f t="shared" si="66"/>
        <v>0</v>
      </c>
      <c r="AH261" s="12">
        <f t="shared" si="67"/>
        <v>0</v>
      </c>
      <c r="AI261" s="12">
        <f t="shared" si="67"/>
        <v>0</v>
      </c>
      <c r="AJ261" s="12">
        <f t="shared" si="67"/>
        <v>0</v>
      </c>
      <c r="AK261" s="12">
        <f t="shared" si="65"/>
        <v>0</v>
      </c>
      <c r="AL261" s="12">
        <f t="shared" si="68"/>
        <v>0</v>
      </c>
      <c r="AM261" s="12">
        <f t="shared" si="68"/>
        <v>0</v>
      </c>
    </row>
    <row r="262" spans="1:39" x14ac:dyDescent="0.25">
      <c r="A262" s="5">
        <v>186</v>
      </c>
      <c r="B262" s="6">
        <v>0.4</v>
      </c>
      <c r="C262" t="s">
        <v>186</v>
      </c>
      <c r="D262" s="6">
        <v>12.6</v>
      </c>
      <c r="E262" s="6">
        <v>11.4</v>
      </c>
      <c r="F262" s="6">
        <v>0.4</v>
      </c>
      <c r="G262" t="s">
        <v>186</v>
      </c>
      <c r="H262" s="6">
        <v>3.46</v>
      </c>
      <c r="I262" s="6">
        <v>2.4</v>
      </c>
      <c r="J262" s="6">
        <v>3.46</v>
      </c>
      <c r="K262" s="6">
        <v>2.4</v>
      </c>
      <c r="L262" s="7">
        <v>164</v>
      </c>
      <c r="M262" s="7">
        <v>30</v>
      </c>
      <c r="N262" s="7">
        <v>1</v>
      </c>
      <c r="O262" s="6">
        <v>54.3</v>
      </c>
      <c r="P262" s="6">
        <v>0.1</v>
      </c>
      <c r="Q262" s="6">
        <v>0.1</v>
      </c>
      <c r="R262" s="8">
        <f t="shared" si="58"/>
        <v>53.3</v>
      </c>
      <c r="S262" s="9">
        <f t="shared" si="59"/>
        <v>0</v>
      </c>
      <c r="T262" s="6">
        <v>4.5</v>
      </c>
      <c r="U262" s="6">
        <v>0.5</v>
      </c>
      <c r="V262" s="10">
        <v>200</v>
      </c>
      <c r="W262" s="11">
        <f t="shared" si="60"/>
        <v>0.9</v>
      </c>
      <c r="Y262" t="s">
        <v>192</v>
      </c>
      <c r="Z262">
        <v>164</v>
      </c>
      <c r="AA262" s="5">
        <v>1</v>
      </c>
      <c r="AB262" s="5">
        <v>54.3</v>
      </c>
      <c r="AC262" s="5">
        <v>0.1</v>
      </c>
      <c r="AD262" s="5">
        <v>0.1</v>
      </c>
      <c r="AE262" s="5">
        <v>200</v>
      </c>
      <c r="AF262" s="11">
        <v>0.9</v>
      </c>
      <c r="AG262" s="12">
        <f t="shared" si="66"/>
        <v>0</v>
      </c>
      <c r="AH262" s="12">
        <f t="shared" si="67"/>
        <v>0</v>
      </c>
      <c r="AI262" s="12">
        <f t="shared" si="67"/>
        <v>0</v>
      </c>
      <c r="AJ262" s="12">
        <f t="shared" si="67"/>
        <v>0</v>
      </c>
      <c r="AK262" s="12">
        <f t="shared" si="65"/>
        <v>0</v>
      </c>
      <c r="AL262" s="12">
        <f t="shared" si="68"/>
        <v>0</v>
      </c>
      <c r="AM262" s="12">
        <f t="shared" si="68"/>
        <v>0</v>
      </c>
    </row>
    <row r="263" spans="1:39" x14ac:dyDescent="0.25">
      <c r="A263" s="5">
        <v>187</v>
      </c>
      <c r="B263" s="6">
        <v>0.4</v>
      </c>
      <c r="C263" t="s">
        <v>186</v>
      </c>
      <c r="D263" s="6">
        <v>12.6</v>
      </c>
      <c r="E263" s="6">
        <v>11.4</v>
      </c>
      <c r="F263" s="6">
        <v>0.4</v>
      </c>
      <c r="G263" t="s">
        <v>186</v>
      </c>
      <c r="H263" s="6">
        <v>3.46</v>
      </c>
      <c r="I263" s="6">
        <v>2.4</v>
      </c>
      <c r="J263" s="6">
        <v>3.46</v>
      </c>
      <c r="K263" s="6">
        <v>2.4</v>
      </c>
      <c r="L263" s="7">
        <v>164</v>
      </c>
      <c r="M263" s="7">
        <v>30</v>
      </c>
      <c r="N263" s="7">
        <v>1</v>
      </c>
      <c r="O263" s="6">
        <v>54.3</v>
      </c>
      <c r="P263" s="6">
        <v>0.1</v>
      </c>
      <c r="Q263" s="6">
        <v>0.1</v>
      </c>
      <c r="R263" s="8">
        <f t="shared" si="58"/>
        <v>53.3</v>
      </c>
      <c r="S263" s="9">
        <f t="shared" si="59"/>
        <v>0</v>
      </c>
      <c r="T263" s="6">
        <v>0.1</v>
      </c>
      <c r="U263" s="6">
        <v>0.9</v>
      </c>
      <c r="V263" s="10">
        <v>1000</v>
      </c>
      <c r="W263" s="11">
        <f t="shared" si="60"/>
        <v>0.1</v>
      </c>
      <c r="Y263" t="s">
        <v>193</v>
      </c>
      <c r="Z263">
        <v>164</v>
      </c>
      <c r="AA263" s="5">
        <v>1</v>
      </c>
      <c r="AB263" s="5">
        <v>54.3</v>
      </c>
      <c r="AC263" s="5">
        <v>0.1</v>
      </c>
      <c r="AD263" s="5">
        <v>0.1</v>
      </c>
      <c r="AE263">
        <v>1000</v>
      </c>
      <c r="AF263" s="11">
        <v>0.1</v>
      </c>
      <c r="AG263" s="12">
        <f t="shared" si="66"/>
        <v>0</v>
      </c>
      <c r="AH263" s="12">
        <f t="shared" si="67"/>
        <v>0</v>
      </c>
      <c r="AI263" s="12">
        <f t="shared" si="67"/>
        <v>0</v>
      </c>
      <c r="AJ263" s="12">
        <f t="shared" si="67"/>
        <v>0</v>
      </c>
      <c r="AK263" s="12">
        <f t="shared" si="65"/>
        <v>0</v>
      </c>
      <c r="AL263" s="12">
        <f t="shared" si="68"/>
        <v>0</v>
      </c>
      <c r="AM263" s="12">
        <f t="shared" si="68"/>
        <v>0</v>
      </c>
    </row>
    <row r="264" spans="1:39" x14ac:dyDescent="0.25">
      <c r="A264" s="5">
        <v>188</v>
      </c>
      <c r="B264" s="6">
        <v>0.4</v>
      </c>
      <c r="C264" t="s">
        <v>186</v>
      </c>
      <c r="D264" s="6">
        <v>12.6</v>
      </c>
      <c r="E264" s="6">
        <v>11.4</v>
      </c>
      <c r="F264" s="6">
        <v>0.4</v>
      </c>
      <c r="G264" t="s">
        <v>186</v>
      </c>
      <c r="H264" s="6">
        <v>3.46</v>
      </c>
      <c r="I264" s="6">
        <v>2.4</v>
      </c>
      <c r="J264" s="6">
        <v>3.46</v>
      </c>
      <c r="K264" s="6">
        <v>2.4</v>
      </c>
      <c r="L264" s="7">
        <v>164</v>
      </c>
      <c r="M264" s="7">
        <v>30</v>
      </c>
      <c r="N264" s="7">
        <v>1</v>
      </c>
      <c r="O264" s="6">
        <v>54.3</v>
      </c>
      <c r="P264" s="6">
        <v>0.1</v>
      </c>
      <c r="Q264" s="6">
        <v>0.1</v>
      </c>
      <c r="R264" s="8">
        <f t="shared" si="58"/>
        <v>53.3</v>
      </c>
      <c r="S264" s="9">
        <f t="shared" si="59"/>
        <v>0</v>
      </c>
      <c r="T264" s="6">
        <v>0.5</v>
      </c>
      <c r="U264" s="6">
        <v>0.5</v>
      </c>
      <c r="V264" s="10">
        <v>1000</v>
      </c>
      <c r="W264" s="11">
        <f t="shared" si="60"/>
        <v>0.5</v>
      </c>
      <c r="Y264" t="s">
        <v>194</v>
      </c>
      <c r="Z264">
        <v>164</v>
      </c>
      <c r="AA264" s="5">
        <v>1</v>
      </c>
      <c r="AB264" s="5">
        <v>54.3</v>
      </c>
      <c r="AC264" s="5">
        <v>0.1</v>
      </c>
      <c r="AD264" s="5">
        <v>0.1</v>
      </c>
      <c r="AE264">
        <v>1000</v>
      </c>
      <c r="AF264" s="11">
        <v>0.5</v>
      </c>
      <c r="AG264" s="12">
        <f t="shared" si="66"/>
        <v>0</v>
      </c>
      <c r="AH264" s="12">
        <f t="shared" si="67"/>
        <v>0</v>
      </c>
      <c r="AI264" s="12">
        <f t="shared" si="67"/>
        <v>0</v>
      </c>
      <c r="AJ264" s="12">
        <f t="shared" si="67"/>
        <v>0</v>
      </c>
      <c r="AK264" s="12">
        <f t="shared" si="65"/>
        <v>0</v>
      </c>
      <c r="AL264" s="12">
        <f t="shared" si="68"/>
        <v>0</v>
      </c>
      <c r="AM264" s="12">
        <f t="shared" si="68"/>
        <v>0</v>
      </c>
    </row>
    <row r="265" spans="1:39" x14ac:dyDescent="0.25">
      <c r="A265" s="5">
        <v>189</v>
      </c>
      <c r="B265" s="6">
        <v>0.4</v>
      </c>
      <c r="C265" t="s">
        <v>186</v>
      </c>
      <c r="D265" s="6">
        <v>12.6</v>
      </c>
      <c r="E265" s="6">
        <v>11.4</v>
      </c>
      <c r="F265" s="6">
        <v>0.4</v>
      </c>
      <c r="G265" t="s">
        <v>186</v>
      </c>
      <c r="H265" s="6">
        <v>3.46</v>
      </c>
      <c r="I265" s="6">
        <v>2.4</v>
      </c>
      <c r="J265" s="6">
        <v>3.46</v>
      </c>
      <c r="K265" s="6">
        <v>2.4</v>
      </c>
      <c r="L265" s="7">
        <v>164</v>
      </c>
      <c r="M265" s="7">
        <v>30</v>
      </c>
      <c r="N265" s="7">
        <v>1</v>
      </c>
      <c r="O265" s="6">
        <v>54.3</v>
      </c>
      <c r="P265" s="6">
        <v>0.1</v>
      </c>
      <c r="Q265" s="6">
        <v>0.1</v>
      </c>
      <c r="R265" s="8">
        <f t="shared" si="58"/>
        <v>53.3</v>
      </c>
      <c r="S265" s="9">
        <f t="shared" si="59"/>
        <v>0</v>
      </c>
      <c r="T265" s="6">
        <v>0.9</v>
      </c>
      <c r="U265" s="6">
        <v>0.1</v>
      </c>
      <c r="V265" s="10">
        <v>1000</v>
      </c>
      <c r="W265" s="11">
        <f t="shared" si="60"/>
        <v>0.9</v>
      </c>
      <c r="Y265" t="s">
        <v>195</v>
      </c>
      <c r="Z265">
        <v>164</v>
      </c>
      <c r="AA265" s="5">
        <v>1</v>
      </c>
      <c r="AB265" s="5">
        <v>54.3</v>
      </c>
      <c r="AC265" s="5">
        <v>0.1</v>
      </c>
      <c r="AD265" s="5">
        <v>0.1</v>
      </c>
      <c r="AE265">
        <v>1000</v>
      </c>
      <c r="AF265" s="11">
        <v>0.9</v>
      </c>
      <c r="AG265" s="12">
        <f t="shared" si="66"/>
        <v>0</v>
      </c>
      <c r="AH265" s="12">
        <f t="shared" si="67"/>
        <v>0</v>
      </c>
      <c r="AI265" s="12">
        <f t="shared" si="67"/>
        <v>0</v>
      </c>
      <c r="AJ265" s="12">
        <f t="shared" si="67"/>
        <v>0</v>
      </c>
      <c r="AK265" s="12">
        <f t="shared" si="65"/>
        <v>0</v>
      </c>
      <c r="AL265" s="12">
        <f t="shared" si="68"/>
        <v>0</v>
      </c>
      <c r="AM265" s="12">
        <f t="shared" si="68"/>
        <v>0</v>
      </c>
    </row>
    <row r="266" spans="1:39" x14ac:dyDescent="0.25">
      <c r="A266" s="5">
        <v>190</v>
      </c>
      <c r="B266" s="6">
        <v>0.4</v>
      </c>
      <c r="C266" t="s">
        <v>186</v>
      </c>
      <c r="D266" s="6">
        <v>12.6</v>
      </c>
      <c r="E266" s="6">
        <v>11.4</v>
      </c>
      <c r="F266" s="6">
        <v>0.4</v>
      </c>
      <c r="G266" t="s">
        <v>186</v>
      </c>
      <c r="H266" s="6">
        <v>3.46</v>
      </c>
      <c r="I266" s="6">
        <v>2.4</v>
      </c>
      <c r="J266" s="6">
        <v>3.46</v>
      </c>
      <c r="K266" s="6">
        <v>2.4</v>
      </c>
      <c r="L266" s="7">
        <v>164</v>
      </c>
      <c r="M266" s="7">
        <v>30</v>
      </c>
      <c r="N266" s="7">
        <v>1</v>
      </c>
      <c r="O266" s="6">
        <v>54.3</v>
      </c>
      <c r="P266" s="6">
        <v>0.1</v>
      </c>
      <c r="Q266" s="6">
        <v>0.1</v>
      </c>
      <c r="R266" s="8">
        <f t="shared" si="58"/>
        <v>53.3</v>
      </c>
      <c r="S266" s="9">
        <f t="shared" si="59"/>
        <v>0</v>
      </c>
      <c r="T266" s="6">
        <v>0.02</v>
      </c>
      <c r="U266" s="6">
        <v>0.18</v>
      </c>
      <c r="V266" s="10">
        <v>5000</v>
      </c>
      <c r="W266" s="11">
        <f t="shared" si="60"/>
        <v>0.1</v>
      </c>
      <c r="Y266" t="s">
        <v>196</v>
      </c>
      <c r="Z266">
        <v>164</v>
      </c>
      <c r="AA266" s="5">
        <v>1</v>
      </c>
      <c r="AB266" s="5">
        <v>54.3</v>
      </c>
      <c r="AC266" s="5">
        <v>0.1</v>
      </c>
      <c r="AD266" s="5">
        <v>0.1</v>
      </c>
      <c r="AE266">
        <v>5000</v>
      </c>
      <c r="AF266" s="11">
        <v>0.1</v>
      </c>
      <c r="AG266" s="12">
        <f t="shared" si="66"/>
        <v>0</v>
      </c>
      <c r="AH266" s="12">
        <f t="shared" si="67"/>
        <v>0</v>
      </c>
      <c r="AI266" s="12">
        <f t="shared" si="67"/>
        <v>0</v>
      </c>
      <c r="AJ266" s="12">
        <f t="shared" si="67"/>
        <v>0</v>
      </c>
      <c r="AK266" s="12">
        <f t="shared" si="65"/>
        <v>0</v>
      </c>
      <c r="AL266" s="12">
        <f t="shared" si="68"/>
        <v>0</v>
      </c>
      <c r="AM266" s="12">
        <f t="shared" si="68"/>
        <v>0</v>
      </c>
    </row>
    <row r="267" spans="1:39" x14ac:dyDescent="0.25">
      <c r="A267" s="5">
        <v>191</v>
      </c>
      <c r="B267" s="6">
        <v>0.4</v>
      </c>
      <c r="C267" t="s">
        <v>186</v>
      </c>
      <c r="D267" s="6">
        <v>12.6</v>
      </c>
      <c r="E267" s="6">
        <v>11.4</v>
      </c>
      <c r="F267" s="6">
        <v>0.4</v>
      </c>
      <c r="G267" t="s">
        <v>186</v>
      </c>
      <c r="H267" s="6">
        <v>3.46</v>
      </c>
      <c r="I267" s="6">
        <v>2.4</v>
      </c>
      <c r="J267" s="6">
        <v>3.46</v>
      </c>
      <c r="K267" s="6">
        <v>2.4</v>
      </c>
      <c r="L267" s="7">
        <v>164</v>
      </c>
      <c r="M267" s="7">
        <v>30</v>
      </c>
      <c r="N267" s="7">
        <v>1</v>
      </c>
      <c r="O267" s="6">
        <v>54.3</v>
      </c>
      <c r="P267" s="6">
        <v>0.1</v>
      </c>
      <c r="Q267" s="6">
        <v>0.1</v>
      </c>
      <c r="R267" s="8">
        <f t="shared" si="58"/>
        <v>53.3</v>
      </c>
      <c r="S267" s="9">
        <f t="shared" si="59"/>
        <v>0</v>
      </c>
      <c r="T267" s="6">
        <v>0.1</v>
      </c>
      <c r="U267" s="6">
        <v>0.1</v>
      </c>
      <c r="V267" s="10">
        <v>5000</v>
      </c>
      <c r="W267" s="11">
        <f t="shared" si="60"/>
        <v>0.5</v>
      </c>
      <c r="Y267" t="s">
        <v>197</v>
      </c>
      <c r="Z267">
        <v>164</v>
      </c>
      <c r="AA267" s="5">
        <v>1</v>
      </c>
      <c r="AB267" s="5">
        <v>54.3</v>
      </c>
      <c r="AC267" s="5">
        <v>0.1</v>
      </c>
      <c r="AD267" s="5">
        <v>0.1</v>
      </c>
      <c r="AE267">
        <v>5000</v>
      </c>
      <c r="AF267" s="11">
        <v>0.5</v>
      </c>
      <c r="AG267" s="12">
        <f t="shared" si="66"/>
        <v>0</v>
      </c>
      <c r="AH267" s="12">
        <f t="shared" si="67"/>
        <v>0</v>
      </c>
      <c r="AI267" s="12">
        <f t="shared" si="67"/>
        <v>0</v>
      </c>
      <c r="AJ267" s="12">
        <f t="shared" si="67"/>
        <v>0</v>
      </c>
      <c r="AK267" s="12">
        <f t="shared" si="65"/>
        <v>0</v>
      </c>
      <c r="AL267" s="12">
        <f t="shared" si="68"/>
        <v>0</v>
      </c>
      <c r="AM267" s="12">
        <f t="shared" si="68"/>
        <v>0</v>
      </c>
    </row>
    <row r="268" spans="1:39" x14ac:dyDescent="0.25">
      <c r="A268" s="5">
        <v>192</v>
      </c>
      <c r="B268" s="6">
        <v>0.4</v>
      </c>
      <c r="C268" t="s">
        <v>186</v>
      </c>
      <c r="D268" s="6">
        <v>12.6</v>
      </c>
      <c r="E268" s="6">
        <v>11.4</v>
      </c>
      <c r="F268" s="6">
        <v>0.4</v>
      </c>
      <c r="G268" t="s">
        <v>186</v>
      </c>
      <c r="H268" s="6">
        <v>3.46</v>
      </c>
      <c r="I268" s="6">
        <v>2.4</v>
      </c>
      <c r="J268" s="6">
        <v>3.46</v>
      </c>
      <c r="K268" s="6">
        <v>2.4</v>
      </c>
      <c r="L268" s="7">
        <v>164</v>
      </c>
      <c r="M268" s="7">
        <v>30</v>
      </c>
      <c r="N268" s="7">
        <v>1</v>
      </c>
      <c r="O268" s="6">
        <v>54.3</v>
      </c>
      <c r="P268" s="6">
        <v>0.1</v>
      </c>
      <c r="Q268" s="6">
        <v>0.1</v>
      </c>
      <c r="R268" s="8">
        <f t="shared" si="58"/>
        <v>53.3</v>
      </c>
      <c r="S268" s="9">
        <f t="shared" si="59"/>
        <v>0</v>
      </c>
      <c r="T268" s="6">
        <v>0.18</v>
      </c>
      <c r="U268" s="6">
        <v>0.02</v>
      </c>
      <c r="V268" s="10">
        <v>5000</v>
      </c>
      <c r="W268" s="11">
        <f t="shared" si="60"/>
        <v>0.9</v>
      </c>
      <c r="Y268" t="s">
        <v>198</v>
      </c>
      <c r="Z268">
        <v>164</v>
      </c>
      <c r="AA268" s="5">
        <v>1</v>
      </c>
      <c r="AB268" s="5">
        <v>54.3</v>
      </c>
      <c r="AC268" s="5">
        <v>0.1</v>
      </c>
      <c r="AD268" s="5">
        <v>0.1</v>
      </c>
      <c r="AE268">
        <v>5000</v>
      </c>
      <c r="AF268" s="11">
        <v>0.9</v>
      </c>
      <c r="AG268" s="12">
        <f t="shared" si="66"/>
        <v>0</v>
      </c>
      <c r="AH268" s="12">
        <f t="shared" si="67"/>
        <v>0</v>
      </c>
      <c r="AI268" s="12">
        <f t="shared" si="67"/>
        <v>0</v>
      </c>
      <c r="AJ268" s="12">
        <f t="shared" si="67"/>
        <v>0</v>
      </c>
      <c r="AK268" s="12">
        <f t="shared" si="65"/>
        <v>0</v>
      </c>
      <c r="AL268" s="12">
        <f t="shared" si="68"/>
        <v>0</v>
      </c>
      <c r="AM268" s="12">
        <f t="shared" si="68"/>
        <v>0</v>
      </c>
    </row>
    <row r="269" spans="1:39" ht="27.75" x14ac:dyDescent="0.4">
      <c r="B269" s="13">
        <f>SUM(B221:B268)/48/B268</f>
        <v>0.99999999999999978</v>
      </c>
      <c r="C269" s="13" t="e">
        <f t="shared" ref="C269:L269" si="69">SUM(C221:C268)/48/C268</f>
        <v>#VALUE!</v>
      </c>
      <c r="D269" s="13">
        <f t="shared" si="69"/>
        <v>1.0000000000000009</v>
      </c>
      <c r="E269" s="13">
        <f t="shared" si="69"/>
        <v>0.99999999999999922</v>
      </c>
      <c r="F269" s="13">
        <f t="shared" si="69"/>
        <v>0.99999999999999978</v>
      </c>
      <c r="G269" s="13" t="e">
        <f t="shared" si="69"/>
        <v>#VALUE!</v>
      </c>
      <c r="H269" s="13">
        <f t="shared" si="69"/>
        <v>0.99999999999999989</v>
      </c>
      <c r="I269" s="13">
        <f t="shared" si="69"/>
        <v>1.0000000000000009</v>
      </c>
      <c r="J269" s="13">
        <f t="shared" si="69"/>
        <v>0.99999999999999989</v>
      </c>
      <c r="K269" s="13">
        <f t="shared" si="69"/>
        <v>1.0000000000000009</v>
      </c>
      <c r="L269" s="13">
        <f t="shared" si="69"/>
        <v>1.2317073170731707</v>
      </c>
      <c r="R269" s="14">
        <f t="shared" ref="R269:S269" si="70">SUM(R221:R268)/48/R268</f>
        <v>1.0000000000000002</v>
      </c>
      <c r="S269" s="14" t="e">
        <f t="shared" si="70"/>
        <v>#DIV/0!</v>
      </c>
    </row>
    <row r="272" spans="1:39" x14ac:dyDescent="0.25">
      <c r="B272" s="58" t="s">
        <v>655</v>
      </c>
      <c r="C272" s="59"/>
    </row>
  </sheetData>
  <mergeCells count="1">
    <mergeCell ref="B272:C272"/>
  </mergeCells>
  <phoneticPr fontId="2" type="noConversion"/>
  <hyperlinks>
    <hyperlink ref="B272" location="總表!A1" display="Back to List"/>
    <hyperlink ref="B272:C272" location="總表!A1" display="Back to List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6"/>
  <sheetViews>
    <sheetView topLeftCell="W169" workbookViewId="0">
      <selection activeCell="B176" sqref="B176:C176"/>
    </sheetView>
  </sheetViews>
  <sheetFormatPr defaultColWidth="8" defaultRowHeight="12.75" x14ac:dyDescent="0.2"/>
  <cols>
    <col min="1" max="1" width="8" style="4"/>
    <col min="2" max="2" width="8.875" style="4" bestFit="1" customWidth="1"/>
    <col min="3" max="19" width="8" style="4"/>
    <col min="20" max="20" width="12" style="4" customWidth="1"/>
    <col min="21" max="21" width="10.75" style="4" customWidth="1"/>
    <col min="22" max="24" width="8" style="4"/>
    <col min="25" max="25" width="33.375" style="4" customWidth="1"/>
    <col min="26" max="16384" width="8" style="4"/>
  </cols>
  <sheetData>
    <row r="1" spans="1:39" ht="16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9" ht="16.5" x14ac:dyDescent="0.25">
      <c r="A2" s="4" t="s">
        <v>1</v>
      </c>
      <c r="B2" s="4" t="s">
        <v>2</v>
      </c>
      <c r="C2" s="4" t="s">
        <v>3</v>
      </c>
      <c r="D2" s="4" t="s">
        <v>2</v>
      </c>
      <c r="E2" s="4" t="s">
        <v>3</v>
      </c>
      <c r="F2" s="4" t="s">
        <v>2</v>
      </c>
      <c r="G2" s="4" t="s">
        <v>3</v>
      </c>
      <c r="H2" s="4" t="s">
        <v>2</v>
      </c>
      <c r="I2" s="4" t="s">
        <v>3</v>
      </c>
      <c r="J2" s="4" t="s">
        <v>2</v>
      </c>
      <c r="K2" s="4" t="s">
        <v>3</v>
      </c>
      <c r="L2" s="4" t="s">
        <v>4</v>
      </c>
      <c r="M2" s="4" t="s">
        <v>5</v>
      </c>
      <c r="N2" s="23" t="s">
        <v>6</v>
      </c>
      <c r="O2" s="23" t="s">
        <v>7</v>
      </c>
      <c r="P2" s="23" t="s">
        <v>8</v>
      </c>
      <c r="Q2" s="23" t="s">
        <v>9</v>
      </c>
      <c r="R2" s="3" t="s">
        <v>10</v>
      </c>
      <c r="S2" s="3" t="s">
        <v>11</v>
      </c>
      <c r="T2" s="23" t="s">
        <v>12</v>
      </c>
      <c r="U2" s="23" t="s">
        <v>13</v>
      </c>
      <c r="V2" s="23" t="s">
        <v>14</v>
      </c>
      <c r="W2" s="23"/>
      <c r="Y2" s="4" t="s">
        <v>15</v>
      </c>
      <c r="Z2" s="4" t="s">
        <v>16</v>
      </c>
      <c r="AA2" s="4" t="s">
        <v>17</v>
      </c>
      <c r="AB2" s="4" t="s">
        <v>18</v>
      </c>
      <c r="AC2" s="4" t="s">
        <v>19</v>
      </c>
      <c r="AD2" s="4" t="s">
        <v>20</v>
      </c>
      <c r="AE2" s="4" t="s">
        <v>21</v>
      </c>
      <c r="AF2" s="4" t="s">
        <v>22</v>
      </c>
      <c r="AG2" s="4" t="s">
        <v>23</v>
      </c>
      <c r="AH2" s="4" t="s">
        <v>24</v>
      </c>
      <c r="AI2" s="4" t="s">
        <v>25</v>
      </c>
      <c r="AJ2" s="4" t="s">
        <v>333</v>
      </c>
      <c r="AK2" s="4" t="s">
        <v>27</v>
      </c>
      <c r="AL2" s="4" t="s">
        <v>28</v>
      </c>
      <c r="AM2" s="4" t="s">
        <v>29</v>
      </c>
    </row>
    <row r="3" spans="1:39" ht="16.5" x14ac:dyDescent="0.25">
      <c r="A3" s="18">
        <v>49</v>
      </c>
      <c r="B3" s="6">
        <v>12.93</v>
      </c>
      <c r="C3" s="6">
        <v>11.2</v>
      </c>
      <c r="D3" s="6">
        <v>12.6</v>
      </c>
      <c r="E3" s="6">
        <v>11.4</v>
      </c>
      <c r="F3" s="6">
        <v>3.46</v>
      </c>
      <c r="G3" s="6">
        <v>2.5</v>
      </c>
      <c r="H3" s="6">
        <v>3.46</v>
      </c>
      <c r="I3" s="6">
        <v>2.5</v>
      </c>
      <c r="J3" s="6">
        <v>3.46</v>
      </c>
      <c r="K3" s="6">
        <v>2.4</v>
      </c>
      <c r="L3" s="7">
        <v>180</v>
      </c>
      <c r="M3" s="7">
        <v>47</v>
      </c>
      <c r="N3" s="7">
        <v>0</v>
      </c>
      <c r="O3" s="6">
        <v>106.6</v>
      </c>
      <c r="P3" s="7">
        <v>0</v>
      </c>
      <c r="Q3" s="6">
        <v>0.1</v>
      </c>
      <c r="R3" s="6">
        <f>SUM(O3-N3)</f>
        <v>106.6</v>
      </c>
      <c r="S3" s="8">
        <f>SUM(Q3-P3)</f>
        <v>0.1</v>
      </c>
      <c r="T3" s="7">
        <v>2</v>
      </c>
      <c r="U3" s="7">
        <v>18</v>
      </c>
      <c r="V3" s="10">
        <v>50</v>
      </c>
      <c r="W3" s="22">
        <f>SUM(T3/(T3+U3))</f>
        <v>0.1</v>
      </c>
      <c r="X3" s="7"/>
      <c r="Y3" s="4" t="s">
        <v>211</v>
      </c>
      <c r="Z3" s="18">
        <v>180</v>
      </c>
      <c r="AA3" s="18">
        <v>0</v>
      </c>
      <c r="AB3" s="18">
        <v>106.6</v>
      </c>
      <c r="AC3" s="18">
        <v>0</v>
      </c>
      <c r="AD3" s="18">
        <v>0.1</v>
      </c>
      <c r="AE3" s="18">
        <v>50</v>
      </c>
      <c r="AF3" s="19">
        <v>0.1</v>
      </c>
      <c r="AG3" s="12">
        <f>L3-Z3</f>
        <v>0</v>
      </c>
      <c r="AH3" s="12">
        <f>N3-AA3</f>
        <v>0</v>
      </c>
      <c r="AI3" s="12">
        <f>O3-AB3</f>
        <v>0</v>
      </c>
      <c r="AJ3" s="12">
        <f>P3-AC3</f>
        <v>0</v>
      </c>
      <c r="AK3" s="12">
        <f>Q3-AD3</f>
        <v>0</v>
      </c>
      <c r="AL3" s="12">
        <f>V3-AE3</f>
        <v>0</v>
      </c>
      <c r="AM3" s="12">
        <f>W3-AF3</f>
        <v>0</v>
      </c>
    </row>
    <row r="4" spans="1:39" ht="16.5" x14ac:dyDescent="0.25">
      <c r="A4" s="18">
        <v>50</v>
      </c>
      <c r="B4" s="6">
        <v>12.93</v>
      </c>
      <c r="C4" s="6">
        <v>11.2</v>
      </c>
      <c r="D4" s="6">
        <v>12.6</v>
      </c>
      <c r="E4" s="6">
        <v>11.4</v>
      </c>
      <c r="F4" s="6">
        <v>3.46</v>
      </c>
      <c r="G4" s="6">
        <v>2.5</v>
      </c>
      <c r="H4" s="6">
        <v>3.46</v>
      </c>
      <c r="I4" s="6">
        <v>2.5</v>
      </c>
      <c r="J4" s="6">
        <v>3.46</v>
      </c>
      <c r="K4" s="6">
        <v>2.4</v>
      </c>
      <c r="L4" s="7">
        <v>180</v>
      </c>
      <c r="M4" s="7">
        <v>47</v>
      </c>
      <c r="N4" s="7">
        <v>0</v>
      </c>
      <c r="O4" s="6">
        <v>106.6</v>
      </c>
      <c r="P4" s="7">
        <v>0</v>
      </c>
      <c r="Q4" s="6">
        <v>0.1</v>
      </c>
      <c r="R4" s="6">
        <f t="shared" ref="R4:R67" si="0">SUM(O4-N4)</f>
        <v>106.6</v>
      </c>
      <c r="S4" s="8">
        <f t="shared" ref="S4:S67" si="1">SUM(Q4-P4)</f>
        <v>0.1</v>
      </c>
      <c r="T4" s="7">
        <v>10</v>
      </c>
      <c r="U4" s="7">
        <v>10</v>
      </c>
      <c r="V4" s="10">
        <v>50</v>
      </c>
      <c r="W4" s="22">
        <f t="shared" ref="W4:W67" si="2">SUM(T4/(T4+U4))</f>
        <v>0.5</v>
      </c>
      <c r="X4" s="7"/>
      <c r="Y4" s="4" t="s">
        <v>212</v>
      </c>
      <c r="Z4" s="18">
        <v>180</v>
      </c>
      <c r="AA4" s="18">
        <v>0</v>
      </c>
      <c r="AB4" s="18">
        <v>106.6</v>
      </c>
      <c r="AC4" s="18">
        <v>0</v>
      </c>
      <c r="AD4" s="18">
        <v>0.1</v>
      </c>
      <c r="AE4" s="18">
        <v>50</v>
      </c>
      <c r="AF4" s="19">
        <v>0.5</v>
      </c>
      <c r="AG4" s="12">
        <f t="shared" ref="AG4:AG67" si="3">L4-Z4</f>
        <v>0</v>
      </c>
      <c r="AH4" s="12">
        <f t="shared" ref="AH4:AH67" si="4">N4-AA4</f>
        <v>0</v>
      </c>
      <c r="AI4" s="12">
        <f t="shared" ref="AI4:AI67" si="5">O4-AB4</f>
        <v>0</v>
      </c>
      <c r="AJ4" s="12">
        <f t="shared" ref="AJ4:AJ67" si="6">P4-AC4</f>
        <v>0</v>
      </c>
      <c r="AK4" s="12">
        <f t="shared" ref="AK4:AK67" si="7">Q4-AD4</f>
        <v>0</v>
      </c>
      <c r="AL4" s="12">
        <f t="shared" ref="AL4:AL67" si="8">V4-AE4</f>
        <v>0</v>
      </c>
      <c r="AM4" s="12">
        <f t="shared" ref="AM4:AM67" si="9">W4-AF4</f>
        <v>0</v>
      </c>
    </row>
    <row r="5" spans="1:39" ht="16.5" x14ac:dyDescent="0.25">
      <c r="A5" s="18">
        <v>51</v>
      </c>
      <c r="B5" s="6">
        <v>12.93</v>
      </c>
      <c r="C5" s="6">
        <v>11.2</v>
      </c>
      <c r="D5" s="6">
        <v>12.6</v>
      </c>
      <c r="E5" s="6">
        <v>11.4</v>
      </c>
      <c r="F5" s="6">
        <v>3.46</v>
      </c>
      <c r="G5" s="6">
        <v>2.5</v>
      </c>
      <c r="H5" s="6">
        <v>3.46</v>
      </c>
      <c r="I5" s="6">
        <v>2.5</v>
      </c>
      <c r="J5" s="6">
        <v>3.46</v>
      </c>
      <c r="K5" s="6">
        <v>2.4</v>
      </c>
      <c r="L5" s="7">
        <v>180</v>
      </c>
      <c r="M5" s="7">
        <v>47</v>
      </c>
      <c r="N5" s="7">
        <v>0</v>
      </c>
      <c r="O5" s="6">
        <v>106.6</v>
      </c>
      <c r="P5" s="7">
        <v>0</v>
      </c>
      <c r="Q5" s="6">
        <v>0.1</v>
      </c>
      <c r="R5" s="6">
        <f t="shared" si="0"/>
        <v>106.6</v>
      </c>
      <c r="S5" s="8">
        <f t="shared" si="1"/>
        <v>0.1</v>
      </c>
      <c r="T5" s="7">
        <v>18</v>
      </c>
      <c r="U5" s="7">
        <v>2</v>
      </c>
      <c r="V5" s="10">
        <v>50</v>
      </c>
      <c r="W5" s="22">
        <f t="shared" si="2"/>
        <v>0.9</v>
      </c>
      <c r="X5" s="7"/>
      <c r="Y5" s="4" t="s">
        <v>213</v>
      </c>
      <c r="Z5" s="18">
        <v>180</v>
      </c>
      <c r="AA5" s="18">
        <v>0</v>
      </c>
      <c r="AB5" s="18">
        <v>106.6</v>
      </c>
      <c r="AC5" s="18">
        <v>0</v>
      </c>
      <c r="AD5" s="18">
        <v>0.1</v>
      </c>
      <c r="AE5" s="18">
        <v>50</v>
      </c>
      <c r="AF5" s="19">
        <v>0.9</v>
      </c>
      <c r="AG5" s="12">
        <f t="shared" si="3"/>
        <v>0</v>
      </c>
      <c r="AH5" s="12">
        <f t="shared" si="4"/>
        <v>0</v>
      </c>
      <c r="AI5" s="12">
        <f t="shared" si="5"/>
        <v>0</v>
      </c>
      <c r="AJ5" s="12">
        <f t="shared" si="6"/>
        <v>0</v>
      </c>
      <c r="AK5" s="12">
        <f t="shared" si="7"/>
        <v>0</v>
      </c>
      <c r="AL5" s="12">
        <f t="shared" si="8"/>
        <v>0</v>
      </c>
      <c r="AM5" s="12">
        <f t="shared" si="9"/>
        <v>0</v>
      </c>
    </row>
    <row r="6" spans="1:39" ht="16.5" x14ac:dyDescent="0.25">
      <c r="A6" s="18">
        <v>52</v>
      </c>
      <c r="B6" s="6">
        <v>12.93</v>
      </c>
      <c r="C6" s="6">
        <v>11.2</v>
      </c>
      <c r="D6" s="6">
        <v>12.6</v>
      </c>
      <c r="E6" s="6">
        <v>11.4</v>
      </c>
      <c r="F6" s="6">
        <v>3.46</v>
      </c>
      <c r="G6" s="6">
        <v>2.5</v>
      </c>
      <c r="H6" s="6">
        <v>3.46</v>
      </c>
      <c r="I6" s="6">
        <v>2.5</v>
      </c>
      <c r="J6" s="6">
        <v>3.46</v>
      </c>
      <c r="K6" s="6">
        <v>2.4</v>
      </c>
      <c r="L6" s="7">
        <v>180</v>
      </c>
      <c r="M6" s="7">
        <v>47</v>
      </c>
      <c r="N6" s="7">
        <v>0</v>
      </c>
      <c r="O6" s="6">
        <v>106.6</v>
      </c>
      <c r="P6" s="7">
        <v>0</v>
      </c>
      <c r="Q6" s="6">
        <v>0.1</v>
      </c>
      <c r="R6" s="6">
        <f t="shared" si="0"/>
        <v>106.6</v>
      </c>
      <c r="S6" s="8">
        <f t="shared" si="1"/>
        <v>0.1</v>
      </c>
      <c r="T6" s="6">
        <v>0.5</v>
      </c>
      <c r="U6" s="6">
        <v>4.5</v>
      </c>
      <c r="V6" s="10">
        <v>200</v>
      </c>
      <c r="W6" s="22">
        <f t="shared" si="2"/>
        <v>0.1</v>
      </c>
      <c r="X6" s="6"/>
      <c r="Y6" s="4" t="s">
        <v>214</v>
      </c>
      <c r="Z6" s="18">
        <v>180</v>
      </c>
      <c r="AA6" s="18">
        <v>0</v>
      </c>
      <c r="AB6" s="18">
        <v>106.6</v>
      </c>
      <c r="AC6" s="18">
        <v>0</v>
      </c>
      <c r="AD6" s="18">
        <v>0.1</v>
      </c>
      <c r="AE6" s="18">
        <v>200</v>
      </c>
      <c r="AF6" s="19">
        <v>0.1</v>
      </c>
      <c r="AG6" s="12">
        <f t="shared" si="3"/>
        <v>0</v>
      </c>
      <c r="AH6" s="12">
        <f t="shared" si="4"/>
        <v>0</v>
      </c>
      <c r="AI6" s="12">
        <f t="shared" si="5"/>
        <v>0</v>
      </c>
      <c r="AJ6" s="12">
        <f t="shared" si="6"/>
        <v>0</v>
      </c>
      <c r="AK6" s="12">
        <f t="shared" si="7"/>
        <v>0</v>
      </c>
      <c r="AL6" s="12">
        <f t="shared" si="8"/>
        <v>0</v>
      </c>
      <c r="AM6" s="12">
        <f t="shared" si="9"/>
        <v>0</v>
      </c>
    </row>
    <row r="7" spans="1:39" ht="16.5" x14ac:dyDescent="0.25">
      <c r="A7" s="18">
        <v>53</v>
      </c>
      <c r="B7" s="6">
        <v>12.93</v>
      </c>
      <c r="C7" s="6">
        <v>11.2</v>
      </c>
      <c r="D7" s="6">
        <v>12.6</v>
      </c>
      <c r="E7" s="6">
        <v>11.4</v>
      </c>
      <c r="F7" s="6">
        <v>3.46</v>
      </c>
      <c r="G7" s="6">
        <v>2.5</v>
      </c>
      <c r="H7" s="6">
        <v>3.46</v>
      </c>
      <c r="I7" s="6">
        <v>2.5</v>
      </c>
      <c r="J7" s="6">
        <v>3.46</v>
      </c>
      <c r="K7" s="6">
        <v>2.4</v>
      </c>
      <c r="L7" s="7">
        <v>180</v>
      </c>
      <c r="M7" s="7">
        <v>47</v>
      </c>
      <c r="N7" s="7">
        <v>0</v>
      </c>
      <c r="O7" s="6">
        <v>106.6</v>
      </c>
      <c r="P7" s="7">
        <v>0</v>
      </c>
      <c r="Q7" s="6">
        <v>0.1</v>
      </c>
      <c r="R7" s="6">
        <f t="shared" si="0"/>
        <v>106.6</v>
      </c>
      <c r="S7" s="8">
        <f t="shared" si="1"/>
        <v>0.1</v>
      </c>
      <c r="T7" s="6">
        <v>2.5</v>
      </c>
      <c r="U7" s="6">
        <v>2.5</v>
      </c>
      <c r="V7" s="10">
        <v>200</v>
      </c>
      <c r="W7" s="22">
        <f t="shared" si="2"/>
        <v>0.5</v>
      </c>
      <c r="X7" s="6"/>
      <c r="Y7" s="4" t="s">
        <v>215</v>
      </c>
      <c r="Z7" s="18">
        <v>180</v>
      </c>
      <c r="AA7" s="18">
        <v>0</v>
      </c>
      <c r="AB7" s="18">
        <v>106.6</v>
      </c>
      <c r="AC7" s="18">
        <v>0</v>
      </c>
      <c r="AD7" s="18">
        <v>0.1</v>
      </c>
      <c r="AE7" s="18">
        <v>200</v>
      </c>
      <c r="AF7" s="19">
        <v>0.5</v>
      </c>
      <c r="AG7" s="12">
        <f t="shared" si="3"/>
        <v>0</v>
      </c>
      <c r="AH7" s="12">
        <f t="shared" si="4"/>
        <v>0</v>
      </c>
      <c r="AI7" s="12">
        <f t="shared" si="5"/>
        <v>0</v>
      </c>
      <c r="AJ7" s="12">
        <f t="shared" si="6"/>
        <v>0</v>
      </c>
      <c r="AK7" s="12">
        <f t="shared" si="7"/>
        <v>0</v>
      </c>
      <c r="AL7" s="12">
        <f t="shared" si="8"/>
        <v>0</v>
      </c>
      <c r="AM7" s="12">
        <f t="shared" si="9"/>
        <v>0</v>
      </c>
    </row>
    <row r="8" spans="1:39" ht="16.5" x14ac:dyDescent="0.25">
      <c r="A8" s="18">
        <v>54</v>
      </c>
      <c r="B8" s="6">
        <v>12.93</v>
      </c>
      <c r="C8" s="6">
        <v>11.2</v>
      </c>
      <c r="D8" s="6">
        <v>12.6</v>
      </c>
      <c r="E8" s="6">
        <v>11.4</v>
      </c>
      <c r="F8" s="6">
        <v>3.46</v>
      </c>
      <c r="G8" s="6">
        <v>2.5</v>
      </c>
      <c r="H8" s="6">
        <v>3.46</v>
      </c>
      <c r="I8" s="6">
        <v>2.5</v>
      </c>
      <c r="J8" s="6">
        <v>3.46</v>
      </c>
      <c r="K8" s="6">
        <v>2.4</v>
      </c>
      <c r="L8" s="7">
        <v>180</v>
      </c>
      <c r="M8" s="7">
        <v>47</v>
      </c>
      <c r="N8" s="7">
        <v>0</v>
      </c>
      <c r="O8" s="6">
        <v>106.6</v>
      </c>
      <c r="P8" s="7">
        <v>0</v>
      </c>
      <c r="Q8" s="6">
        <v>0.1</v>
      </c>
      <c r="R8" s="6">
        <f t="shared" si="0"/>
        <v>106.6</v>
      </c>
      <c r="S8" s="8">
        <f t="shared" si="1"/>
        <v>0.1</v>
      </c>
      <c r="T8" s="6">
        <v>4.5</v>
      </c>
      <c r="U8" s="6">
        <v>0.5</v>
      </c>
      <c r="V8" s="10">
        <v>200</v>
      </c>
      <c r="W8" s="22">
        <f t="shared" si="2"/>
        <v>0.9</v>
      </c>
      <c r="X8" s="6"/>
      <c r="Y8" s="4" t="s">
        <v>216</v>
      </c>
      <c r="Z8" s="18">
        <v>180</v>
      </c>
      <c r="AA8" s="18">
        <v>0</v>
      </c>
      <c r="AB8" s="18">
        <v>106.6</v>
      </c>
      <c r="AC8" s="18">
        <v>0</v>
      </c>
      <c r="AD8" s="18">
        <v>0.1</v>
      </c>
      <c r="AE8" s="18">
        <v>200</v>
      </c>
      <c r="AF8" s="19">
        <v>0.9</v>
      </c>
      <c r="AG8" s="12">
        <f t="shared" si="3"/>
        <v>0</v>
      </c>
      <c r="AH8" s="12">
        <f t="shared" si="4"/>
        <v>0</v>
      </c>
      <c r="AI8" s="12">
        <f t="shared" si="5"/>
        <v>0</v>
      </c>
      <c r="AJ8" s="12">
        <f t="shared" si="6"/>
        <v>0</v>
      </c>
      <c r="AK8" s="12">
        <f t="shared" si="7"/>
        <v>0</v>
      </c>
      <c r="AL8" s="12">
        <f t="shared" si="8"/>
        <v>0</v>
      </c>
      <c r="AM8" s="12">
        <f t="shared" si="9"/>
        <v>0</v>
      </c>
    </row>
    <row r="9" spans="1:39" ht="16.5" x14ac:dyDescent="0.25">
      <c r="A9" s="18">
        <v>55</v>
      </c>
      <c r="B9" s="6">
        <v>12.93</v>
      </c>
      <c r="C9" s="6">
        <v>11.2</v>
      </c>
      <c r="D9" s="6">
        <v>12.6</v>
      </c>
      <c r="E9" s="6">
        <v>11.4</v>
      </c>
      <c r="F9" s="6">
        <v>3.46</v>
      </c>
      <c r="G9" s="6">
        <v>2.5</v>
      </c>
      <c r="H9" s="6">
        <v>3.46</v>
      </c>
      <c r="I9" s="6">
        <v>2.5</v>
      </c>
      <c r="J9" s="6">
        <v>3.46</v>
      </c>
      <c r="K9" s="6">
        <v>2.4</v>
      </c>
      <c r="L9" s="7">
        <v>180</v>
      </c>
      <c r="M9" s="7">
        <v>47</v>
      </c>
      <c r="N9" s="7">
        <v>0</v>
      </c>
      <c r="O9" s="6">
        <v>106.6</v>
      </c>
      <c r="P9" s="7">
        <v>0</v>
      </c>
      <c r="Q9" s="6">
        <v>0.1</v>
      </c>
      <c r="R9" s="6">
        <f t="shared" si="0"/>
        <v>106.6</v>
      </c>
      <c r="S9" s="8">
        <f t="shared" si="1"/>
        <v>0.1</v>
      </c>
      <c r="T9" s="6">
        <v>0.1</v>
      </c>
      <c r="U9" s="6">
        <v>0.9</v>
      </c>
      <c r="V9" s="10">
        <v>1000</v>
      </c>
      <c r="W9" s="22">
        <f t="shared" si="2"/>
        <v>0.1</v>
      </c>
      <c r="X9" s="6"/>
      <c r="Y9" s="4" t="s">
        <v>273</v>
      </c>
      <c r="Z9" s="18">
        <v>180</v>
      </c>
      <c r="AA9" s="18">
        <v>0</v>
      </c>
      <c r="AB9" s="18">
        <v>106.6</v>
      </c>
      <c r="AC9" s="18">
        <v>0</v>
      </c>
      <c r="AD9" s="18">
        <v>0.1</v>
      </c>
      <c r="AE9" s="4">
        <v>1000</v>
      </c>
      <c r="AF9" s="19">
        <v>0.1</v>
      </c>
      <c r="AG9" s="12">
        <f t="shared" si="3"/>
        <v>0</v>
      </c>
      <c r="AH9" s="12">
        <f t="shared" si="4"/>
        <v>0</v>
      </c>
      <c r="AI9" s="12">
        <f t="shared" si="5"/>
        <v>0</v>
      </c>
      <c r="AJ9" s="12">
        <f t="shared" si="6"/>
        <v>0</v>
      </c>
      <c r="AK9" s="12">
        <f t="shared" si="7"/>
        <v>0</v>
      </c>
      <c r="AL9" s="12">
        <f t="shared" si="8"/>
        <v>0</v>
      </c>
      <c r="AM9" s="12">
        <f t="shared" si="9"/>
        <v>0</v>
      </c>
    </row>
    <row r="10" spans="1:39" ht="16.5" x14ac:dyDescent="0.25">
      <c r="A10" s="18">
        <v>56</v>
      </c>
      <c r="B10" s="6">
        <v>12.93</v>
      </c>
      <c r="C10" s="6">
        <v>11.2</v>
      </c>
      <c r="D10" s="6">
        <v>12.6</v>
      </c>
      <c r="E10" s="6">
        <v>11.4</v>
      </c>
      <c r="F10" s="6">
        <v>3.46</v>
      </c>
      <c r="G10" s="6">
        <v>2.5</v>
      </c>
      <c r="H10" s="6">
        <v>3.46</v>
      </c>
      <c r="I10" s="6">
        <v>2.5</v>
      </c>
      <c r="J10" s="6">
        <v>3.46</v>
      </c>
      <c r="K10" s="6">
        <v>2.4</v>
      </c>
      <c r="L10" s="7">
        <v>180</v>
      </c>
      <c r="M10" s="7">
        <v>47</v>
      </c>
      <c r="N10" s="7">
        <v>0</v>
      </c>
      <c r="O10" s="6">
        <v>106.6</v>
      </c>
      <c r="P10" s="7">
        <v>0</v>
      </c>
      <c r="Q10" s="6">
        <v>0.1</v>
      </c>
      <c r="R10" s="6">
        <f t="shared" si="0"/>
        <v>106.6</v>
      </c>
      <c r="S10" s="8">
        <f t="shared" si="1"/>
        <v>0.1</v>
      </c>
      <c r="T10" s="6">
        <v>0.5</v>
      </c>
      <c r="U10" s="6">
        <v>0.5</v>
      </c>
      <c r="V10" s="10">
        <v>1000</v>
      </c>
      <c r="W10" s="22">
        <f t="shared" si="2"/>
        <v>0.5</v>
      </c>
      <c r="X10" s="6"/>
      <c r="Y10" s="4" t="s">
        <v>274</v>
      </c>
      <c r="Z10" s="18">
        <v>180</v>
      </c>
      <c r="AA10" s="18">
        <v>0</v>
      </c>
      <c r="AB10" s="18">
        <v>106.6</v>
      </c>
      <c r="AC10" s="18">
        <v>0</v>
      </c>
      <c r="AD10" s="18">
        <v>0.1</v>
      </c>
      <c r="AE10" s="4">
        <v>1000</v>
      </c>
      <c r="AF10" s="19">
        <v>0.5</v>
      </c>
      <c r="AG10" s="12">
        <f t="shared" si="3"/>
        <v>0</v>
      </c>
      <c r="AH10" s="12">
        <f t="shared" si="4"/>
        <v>0</v>
      </c>
      <c r="AI10" s="12">
        <f t="shared" si="5"/>
        <v>0</v>
      </c>
      <c r="AJ10" s="12">
        <f t="shared" si="6"/>
        <v>0</v>
      </c>
      <c r="AK10" s="12">
        <f t="shared" si="7"/>
        <v>0</v>
      </c>
      <c r="AL10" s="12">
        <f t="shared" si="8"/>
        <v>0</v>
      </c>
      <c r="AM10" s="12">
        <f t="shared" si="9"/>
        <v>0</v>
      </c>
    </row>
    <row r="11" spans="1:39" ht="16.5" x14ac:dyDescent="0.25">
      <c r="A11" s="18">
        <v>57</v>
      </c>
      <c r="B11" s="6">
        <v>12.93</v>
      </c>
      <c r="C11" s="6">
        <v>11.2</v>
      </c>
      <c r="D11" s="6">
        <v>12.6</v>
      </c>
      <c r="E11" s="6">
        <v>11.4</v>
      </c>
      <c r="F11" s="6">
        <v>3.46</v>
      </c>
      <c r="G11" s="6">
        <v>2.5</v>
      </c>
      <c r="H11" s="6">
        <v>3.46</v>
      </c>
      <c r="I11" s="6">
        <v>2.5</v>
      </c>
      <c r="J11" s="6">
        <v>3.46</v>
      </c>
      <c r="K11" s="6">
        <v>2.4</v>
      </c>
      <c r="L11" s="7">
        <v>180</v>
      </c>
      <c r="M11" s="7">
        <v>47</v>
      </c>
      <c r="N11" s="7">
        <v>0</v>
      </c>
      <c r="O11" s="6">
        <v>106.6</v>
      </c>
      <c r="P11" s="7">
        <v>0</v>
      </c>
      <c r="Q11" s="6">
        <v>0.1</v>
      </c>
      <c r="R11" s="6">
        <f t="shared" si="0"/>
        <v>106.6</v>
      </c>
      <c r="S11" s="8">
        <f t="shared" si="1"/>
        <v>0.1</v>
      </c>
      <c r="T11" s="6">
        <v>0.9</v>
      </c>
      <c r="U11" s="6">
        <v>0.1</v>
      </c>
      <c r="V11" s="10">
        <v>1000</v>
      </c>
      <c r="W11" s="22">
        <f t="shared" si="2"/>
        <v>0.9</v>
      </c>
      <c r="X11" s="6"/>
      <c r="Y11" s="4" t="s">
        <v>275</v>
      </c>
      <c r="Z11" s="18">
        <v>180</v>
      </c>
      <c r="AA11" s="18">
        <v>0</v>
      </c>
      <c r="AB11" s="18">
        <v>106.6</v>
      </c>
      <c r="AC11" s="18">
        <v>0</v>
      </c>
      <c r="AD11" s="18">
        <v>0.1</v>
      </c>
      <c r="AE11" s="4">
        <v>1000</v>
      </c>
      <c r="AF11" s="19">
        <v>0.9</v>
      </c>
      <c r="AG11" s="12">
        <f t="shared" si="3"/>
        <v>0</v>
      </c>
      <c r="AH11" s="12">
        <f t="shared" si="4"/>
        <v>0</v>
      </c>
      <c r="AI11" s="12">
        <f t="shared" si="5"/>
        <v>0</v>
      </c>
      <c r="AJ11" s="12">
        <f t="shared" si="6"/>
        <v>0</v>
      </c>
      <c r="AK11" s="12">
        <f t="shared" si="7"/>
        <v>0</v>
      </c>
      <c r="AL11" s="12">
        <f t="shared" si="8"/>
        <v>0</v>
      </c>
      <c r="AM11" s="12">
        <f t="shared" si="9"/>
        <v>0</v>
      </c>
    </row>
    <row r="12" spans="1:39" ht="16.5" x14ac:dyDescent="0.25">
      <c r="A12" s="18">
        <v>58</v>
      </c>
      <c r="B12" s="6">
        <v>12.93</v>
      </c>
      <c r="C12" s="6">
        <v>11.2</v>
      </c>
      <c r="D12" s="6">
        <v>12.6</v>
      </c>
      <c r="E12" s="6">
        <v>11.4</v>
      </c>
      <c r="F12" s="6">
        <v>3.46</v>
      </c>
      <c r="G12" s="6">
        <v>2.5</v>
      </c>
      <c r="H12" s="6">
        <v>3.46</v>
      </c>
      <c r="I12" s="6">
        <v>2.5</v>
      </c>
      <c r="J12" s="6">
        <v>3.46</v>
      </c>
      <c r="K12" s="6">
        <v>2.4</v>
      </c>
      <c r="L12" s="7">
        <v>180</v>
      </c>
      <c r="M12" s="7">
        <v>47</v>
      </c>
      <c r="N12" s="7">
        <v>0</v>
      </c>
      <c r="O12" s="6">
        <v>106.6</v>
      </c>
      <c r="P12" s="7">
        <v>0</v>
      </c>
      <c r="Q12" s="6">
        <v>0.1</v>
      </c>
      <c r="R12" s="6">
        <f t="shared" si="0"/>
        <v>106.6</v>
      </c>
      <c r="S12" s="8">
        <f t="shared" si="1"/>
        <v>0.1</v>
      </c>
      <c r="T12" s="6">
        <v>0.02</v>
      </c>
      <c r="U12" s="6">
        <v>0.18</v>
      </c>
      <c r="V12" s="10">
        <v>5000</v>
      </c>
      <c r="W12" s="22">
        <f t="shared" si="2"/>
        <v>0.1</v>
      </c>
      <c r="X12" s="6"/>
      <c r="Y12" s="4" t="s">
        <v>276</v>
      </c>
      <c r="Z12" s="18">
        <v>180</v>
      </c>
      <c r="AA12" s="18">
        <v>0</v>
      </c>
      <c r="AB12" s="18">
        <v>106.6</v>
      </c>
      <c r="AC12" s="18">
        <v>0</v>
      </c>
      <c r="AD12" s="18">
        <v>0.1</v>
      </c>
      <c r="AE12" s="4">
        <v>5000</v>
      </c>
      <c r="AF12" s="19">
        <v>0.1</v>
      </c>
      <c r="AG12" s="12">
        <f t="shared" si="3"/>
        <v>0</v>
      </c>
      <c r="AH12" s="12">
        <f t="shared" si="4"/>
        <v>0</v>
      </c>
      <c r="AI12" s="12">
        <f t="shared" si="5"/>
        <v>0</v>
      </c>
      <c r="AJ12" s="12">
        <f t="shared" si="6"/>
        <v>0</v>
      </c>
      <c r="AK12" s="12">
        <f t="shared" si="7"/>
        <v>0</v>
      </c>
      <c r="AL12" s="12">
        <f t="shared" si="8"/>
        <v>0</v>
      </c>
      <c r="AM12" s="12">
        <f t="shared" si="9"/>
        <v>0</v>
      </c>
    </row>
    <row r="13" spans="1:39" ht="16.5" x14ac:dyDescent="0.25">
      <c r="A13" s="18">
        <v>59</v>
      </c>
      <c r="B13" s="6">
        <v>12.93</v>
      </c>
      <c r="C13" s="6">
        <v>11.2</v>
      </c>
      <c r="D13" s="6">
        <v>12.6</v>
      </c>
      <c r="E13" s="6">
        <v>11.4</v>
      </c>
      <c r="F13" s="6">
        <v>3.46</v>
      </c>
      <c r="G13" s="6">
        <v>2.5</v>
      </c>
      <c r="H13" s="6">
        <v>3.46</v>
      </c>
      <c r="I13" s="6">
        <v>2.5</v>
      </c>
      <c r="J13" s="6">
        <v>3.46</v>
      </c>
      <c r="K13" s="6">
        <v>2.4</v>
      </c>
      <c r="L13" s="7">
        <v>180</v>
      </c>
      <c r="M13" s="7">
        <v>47</v>
      </c>
      <c r="N13" s="7">
        <v>0</v>
      </c>
      <c r="O13" s="6">
        <v>106.6</v>
      </c>
      <c r="P13" s="7">
        <v>0</v>
      </c>
      <c r="Q13" s="6">
        <v>0.1</v>
      </c>
      <c r="R13" s="6">
        <f t="shared" si="0"/>
        <v>106.6</v>
      </c>
      <c r="S13" s="8">
        <f t="shared" si="1"/>
        <v>0.1</v>
      </c>
      <c r="T13" s="6">
        <v>0.1</v>
      </c>
      <c r="U13" s="6">
        <v>0.1</v>
      </c>
      <c r="V13" s="10">
        <v>5000</v>
      </c>
      <c r="W13" s="22">
        <f t="shared" si="2"/>
        <v>0.5</v>
      </c>
      <c r="X13" s="6"/>
      <c r="Y13" s="4" t="s">
        <v>277</v>
      </c>
      <c r="Z13" s="18">
        <v>180</v>
      </c>
      <c r="AA13" s="18">
        <v>0</v>
      </c>
      <c r="AB13" s="18">
        <v>106.6</v>
      </c>
      <c r="AC13" s="18">
        <v>0</v>
      </c>
      <c r="AD13" s="18">
        <v>0.1</v>
      </c>
      <c r="AE13" s="4">
        <v>5000</v>
      </c>
      <c r="AF13" s="19">
        <v>0.5</v>
      </c>
      <c r="AG13" s="12">
        <f t="shared" si="3"/>
        <v>0</v>
      </c>
      <c r="AH13" s="12">
        <f t="shared" si="4"/>
        <v>0</v>
      </c>
      <c r="AI13" s="12">
        <f t="shared" si="5"/>
        <v>0</v>
      </c>
      <c r="AJ13" s="12">
        <f t="shared" si="6"/>
        <v>0</v>
      </c>
      <c r="AK13" s="12">
        <f t="shared" si="7"/>
        <v>0</v>
      </c>
      <c r="AL13" s="12">
        <f t="shared" si="8"/>
        <v>0</v>
      </c>
      <c r="AM13" s="12">
        <f t="shared" si="9"/>
        <v>0</v>
      </c>
    </row>
    <row r="14" spans="1:39" ht="16.5" x14ac:dyDescent="0.25">
      <c r="A14" s="18">
        <v>60</v>
      </c>
      <c r="B14" s="6">
        <v>12.93</v>
      </c>
      <c r="C14" s="6">
        <v>11.2</v>
      </c>
      <c r="D14" s="6">
        <v>12.6</v>
      </c>
      <c r="E14" s="6">
        <v>11.4</v>
      </c>
      <c r="F14" s="6">
        <v>3.46</v>
      </c>
      <c r="G14" s="6">
        <v>2.5</v>
      </c>
      <c r="H14" s="6">
        <v>3.46</v>
      </c>
      <c r="I14" s="6">
        <v>2.5</v>
      </c>
      <c r="J14" s="6">
        <v>3.46</v>
      </c>
      <c r="K14" s="6">
        <v>2.4</v>
      </c>
      <c r="L14" s="7">
        <v>180</v>
      </c>
      <c r="M14" s="7">
        <v>47</v>
      </c>
      <c r="N14" s="7">
        <v>0</v>
      </c>
      <c r="O14" s="6">
        <v>106.6</v>
      </c>
      <c r="P14" s="7">
        <v>0</v>
      </c>
      <c r="Q14" s="6">
        <v>0.1</v>
      </c>
      <c r="R14" s="6">
        <f t="shared" si="0"/>
        <v>106.6</v>
      </c>
      <c r="S14" s="8">
        <f t="shared" si="1"/>
        <v>0.1</v>
      </c>
      <c r="T14" s="6">
        <v>0.18</v>
      </c>
      <c r="U14" s="6">
        <v>0.02</v>
      </c>
      <c r="V14" s="10">
        <v>5000</v>
      </c>
      <c r="W14" s="22">
        <f t="shared" si="2"/>
        <v>0.9</v>
      </c>
      <c r="X14" s="6"/>
      <c r="Y14" s="4" t="s">
        <v>278</v>
      </c>
      <c r="Z14" s="18">
        <v>180</v>
      </c>
      <c r="AA14" s="18">
        <v>0</v>
      </c>
      <c r="AB14" s="18">
        <v>106.6</v>
      </c>
      <c r="AC14" s="18">
        <v>0</v>
      </c>
      <c r="AD14" s="18">
        <v>0.1</v>
      </c>
      <c r="AE14" s="4">
        <v>5000</v>
      </c>
      <c r="AF14" s="19">
        <v>0.9</v>
      </c>
      <c r="AG14" s="12">
        <f t="shared" si="3"/>
        <v>0</v>
      </c>
      <c r="AH14" s="12">
        <f t="shared" si="4"/>
        <v>0</v>
      </c>
      <c r="AI14" s="12">
        <f t="shared" si="5"/>
        <v>0</v>
      </c>
      <c r="AJ14" s="12">
        <f t="shared" si="6"/>
        <v>0</v>
      </c>
      <c r="AK14" s="12">
        <f t="shared" si="7"/>
        <v>0</v>
      </c>
      <c r="AL14" s="12">
        <f t="shared" si="8"/>
        <v>0</v>
      </c>
      <c r="AM14" s="12">
        <f t="shared" si="9"/>
        <v>0</v>
      </c>
    </row>
    <row r="15" spans="1:39" ht="16.5" x14ac:dyDescent="0.25">
      <c r="A15" s="18">
        <v>85</v>
      </c>
      <c r="B15" s="6">
        <v>12.93</v>
      </c>
      <c r="C15" s="6">
        <v>11.2</v>
      </c>
      <c r="D15" s="6">
        <v>12.6</v>
      </c>
      <c r="E15" s="6">
        <v>11.4</v>
      </c>
      <c r="F15" s="6">
        <v>3.46</v>
      </c>
      <c r="G15" s="6">
        <v>2.5</v>
      </c>
      <c r="H15" s="6">
        <v>3.46</v>
      </c>
      <c r="I15" s="6">
        <v>2.5</v>
      </c>
      <c r="J15" s="6">
        <v>3.46</v>
      </c>
      <c r="K15" s="6">
        <v>2.4</v>
      </c>
      <c r="L15" s="7">
        <v>164</v>
      </c>
      <c r="M15" s="7">
        <v>30</v>
      </c>
      <c r="N15" s="7">
        <v>0</v>
      </c>
      <c r="O15" s="6">
        <v>106.6</v>
      </c>
      <c r="P15" s="7">
        <v>0</v>
      </c>
      <c r="Q15" s="6">
        <v>0.1</v>
      </c>
      <c r="R15" s="6">
        <f t="shared" si="0"/>
        <v>106.6</v>
      </c>
      <c r="S15" s="8">
        <f t="shared" si="1"/>
        <v>0.1</v>
      </c>
      <c r="T15" s="7">
        <v>2</v>
      </c>
      <c r="U15" s="7">
        <v>18</v>
      </c>
      <c r="V15" s="10">
        <v>50</v>
      </c>
      <c r="W15" s="22">
        <f t="shared" si="2"/>
        <v>0.1</v>
      </c>
      <c r="X15" s="7"/>
      <c r="Y15" s="4" t="s">
        <v>297</v>
      </c>
      <c r="Z15" s="4">
        <v>164</v>
      </c>
      <c r="AA15" s="18">
        <v>0</v>
      </c>
      <c r="AB15" s="18">
        <v>106.6</v>
      </c>
      <c r="AC15" s="18">
        <v>0</v>
      </c>
      <c r="AD15" s="18">
        <v>0.1</v>
      </c>
      <c r="AE15" s="18">
        <v>50</v>
      </c>
      <c r="AF15" s="19">
        <v>0.1</v>
      </c>
      <c r="AG15" s="12">
        <f t="shared" si="3"/>
        <v>0</v>
      </c>
      <c r="AH15" s="12">
        <f t="shared" si="4"/>
        <v>0</v>
      </c>
      <c r="AI15" s="12">
        <f t="shared" si="5"/>
        <v>0</v>
      </c>
      <c r="AJ15" s="12">
        <f t="shared" si="6"/>
        <v>0</v>
      </c>
      <c r="AK15" s="12">
        <f t="shared" si="7"/>
        <v>0</v>
      </c>
      <c r="AL15" s="12">
        <f t="shared" si="8"/>
        <v>0</v>
      </c>
      <c r="AM15" s="12">
        <f t="shared" si="9"/>
        <v>0</v>
      </c>
    </row>
    <row r="16" spans="1:39" ht="16.5" x14ac:dyDescent="0.25">
      <c r="A16" s="18">
        <v>86</v>
      </c>
      <c r="B16" s="6">
        <v>12.93</v>
      </c>
      <c r="C16" s="6">
        <v>11.2</v>
      </c>
      <c r="D16" s="6">
        <v>12.6</v>
      </c>
      <c r="E16" s="6">
        <v>11.4</v>
      </c>
      <c r="F16" s="6">
        <v>3.46</v>
      </c>
      <c r="G16" s="6">
        <v>2.5</v>
      </c>
      <c r="H16" s="6">
        <v>3.46</v>
      </c>
      <c r="I16" s="6">
        <v>2.5</v>
      </c>
      <c r="J16" s="6">
        <v>3.46</v>
      </c>
      <c r="K16" s="6">
        <v>2.4</v>
      </c>
      <c r="L16" s="7">
        <v>164</v>
      </c>
      <c r="M16" s="7">
        <v>30</v>
      </c>
      <c r="N16" s="7">
        <v>0</v>
      </c>
      <c r="O16" s="6">
        <v>106.6</v>
      </c>
      <c r="P16" s="7">
        <v>0</v>
      </c>
      <c r="Q16" s="6">
        <v>0.1</v>
      </c>
      <c r="R16" s="6">
        <f t="shared" si="0"/>
        <v>106.6</v>
      </c>
      <c r="S16" s="8">
        <f t="shared" si="1"/>
        <v>0.1</v>
      </c>
      <c r="T16" s="7">
        <v>10</v>
      </c>
      <c r="U16" s="7">
        <v>10</v>
      </c>
      <c r="V16" s="10">
        <v>50</v>
      </c>
      <c r="W16" s="22">
        <f t="shared" si="2"/>
        <v>0.5</v>
      </c>
      <c r="X16" s="7"/>
      <c r="Y16" s="4" t="s">
        <v>298</v>
      </c>
      <c r="Z16" s="4">
        <v>164</v>
      </c>
      <c r="AA16" s="18">
        <v>0</v>
      </c>
      <c r="AB16" s="18">
        <v>106.6</v>
      </c>
      <c r="AC16" s="18">
        <v>0</v>
      </c>
      <c r="AD16" s="18">
        <v>0.1</v>
      </c>
      <c r="AE16" s="18">
        <v>50</v>
      </c>
      <c r="AF16" s="19">
        <v>0.5</v>
      </c>
      <c r="AG16" s="12">
        <f t="shared" si="3"/>
        <v>0</v>
      </c>
      <c r="AH16" s="12">
        <f t="shared" si="4"/>
        <v>0</v>
      </c>
      <c r="AI16" s="12">
        <f t="shared" si="5"/>
        <v>0</v>
      </c>
      <c r="AJ16" s="12">
        <f t="shared" si="6"/>
        <v>0</v>
      </c>
      <c r="AK16" s="12">
        <f t="shared" si="7"/>
        <v>0</v>
      </c>
      <c r="AL16" s="12">
        <f t="shared" si="8"/>
        <v>0</v>
      </c>
      <c r="AM16" s="12">
        <f t="shared" si="9"/>
        <v>0</v>
      </c>
    </row>
    <row r="17" spans="1:39" ht="16.5" x14ac:dyDescent="0.25">
      <c r="A17" s="18">
        <v>87</v>
      </c>
      <c r="B17" s="6">
        <v>12.93</v>
      </c>
      <c r="C17" s="6">
        <v>11.2</v>
      </c>
      <c r="D17" s="6">
        <v>12.6</v>
      </c>
      <c r="E17" s="6">
        <v>11.4</v>
      </c>
      <c r="F17" s="6">
        <v>3.46</v>
      </c>
      <c r="G17" s="6">
        <v>2.5</v>
      </c>
      <c r="H17" s="6">
        <v>3.46</v>
      </c>
      <c r="I17" s="6">
        <v>2.5</v>
      </c>
      <c r="J17" s="6">
        <v>3.46</v>
      </c>
      <c r="K17" s="6">
        <v>2.4</v>
      </c>
      <c r="L17" s="7">
        <v>164</v>
      </c>
      <c r="M17" s="7">
        <v>30</v>
      </c>
      <c r="N17" s="7">
        <v>0</v>
      </c>
      <c r="O17" s="6">
        <v>106.6</v>
      </c>
      <c r="P17" s="7">
        <v>0</v>
      </c>
      <c r="Q17" s="6">
        <v>0.1</v>
      </c>
      <c r="R17" s="6">
        <f t="shared" si="0"/>
        <v>106.6</v>
      </c>
      <c r="S17" s="8">
        <f t="shared" si="1"/>
        <v>0.1</v>
      </c>
      <c r="T17" s="7">
        <v>18</v>
      </c>
      <c r="U17" s="7">
        <v>2</v>
      </c>
      <c r="V17" s="10">
        <v>50</v>
      </c>
      <c r="W17" s="22">
        <f t="shared" si="2"/>
        <v>0.9</v>
      </c>
      <c r="X17" s="7"/>
      <c r="Y17" s="4" t="s">
        <v>299</v>
      </c>
      <c r="Z17" s="4">
        <v>164</v>
      </c>
      <c r="AA17" s="18">
        <v>0</v>
      </c>
      <c r="AB17" s="18">
        <v>106.6</v>
      </c>
      <c r="AC17" s="18">
        <v>0</v>
      </c>
      <c r="AD17" s="18">
        <v>0.1</v>
      </c>
      <c r="AE17" s="18">
        <v>50</v>
      </c>
      <c r="AF17" s="19">
        <v>0.9</v>
      </c>
      <c r="AG17" s="12">
        <f t="shared" si="3"/>
        <v>0</v>
      </c>
      <c r="AH17" s="12">
        <f t="shared" si="4"/>
        <v>0</v>
      </c>
      <c r="AI17" s="12">
        <f t="shared" si="5"/>
        <v>0</v>
      </c>
      <c r="AJ17" s="12">
        <f t="shared" si="6"/>
        <v>0</v>
      </c>
      <c r="AK17" s="12">
        <f t="shared" si="7"/>
        <v>0</v>
      </c>
      <c r="AL17" s="12">
        <f t="shared" si="8"/>
        <v>0</v>
      </c>
      <c r="AM17" s="12">
        <f t="shared" si="9"/>
        <v>0</v>
      </c>
    </row>
    <row r="18" spans="1:39" ht="16.5" x14ac:dyDescent="0.25">
      <c r="A18" s="18">
        <v>88</v>
      </c>
      <c r="B18" s="6">
        <v>12.93</v>
      </c>
      <c r="C18" s="6">
        <v>11.2</v>
      </c>
      <c r="D18" s="6">
        <v>12.6</v>
      </c>
      <c r="E18" s="6">
        <v>11.4</v>
      </c>
      <c r="F18" s="6">
        <v>3.46</v>
      </c>
      <c r="G18" s="6">
        <v>2.5</v>
      </c>
      <c r="H18" s="6">
        <v>3.46</v>
      </c>
      <c r="I18" s="6">
        <v>2.5</v>
      </c>
      <c r="J18" s="6">
        <v>3.46</v>
      </c>
      <c r="K18" s="6">
        <v>2.4</v>
      </c>
      <c r="L18" s="7">
        <v>164</v>
      </c>
      <c r="M18" s="7">
        <v>30</v>
      </c>
      <c r="N18" s="7">
        <v>0</v>
      </c>
      <c r="O18" s="6">
        <v>106.6</v>
      </c>
      <c r="P18" s="7">
        <v>0</v>
      </c>
      <c r="Q18" s="6">
        <v>0.1</v>
      </c>
      <c r="R18" s="6">
        <f t="shared" si="0"/>
        <v>106.6</v>
      </c>
      <c r="S18" s="8">
        <f t="shared" si="1"/>
        <v>0.1</v>
      </c>
      <c r="T18" s="6">
        <v>0.5</v>
      </c>
      <c r="U18" s="6">
        <v>4.5</v>
      </c>
      <c r="V18" s="10">
        <v>200</v>
      </c>
      <c r="W18" s="22">
        <f t="shared" si="2"/>
        <v>0.1</v>
      </c>
      <c r="X18" s="6"/>
      <c r="Y18" s="4" t="s">
        <v>300</v>
      </c>
      <c r="Z18" s="4">
        <v>164</v>
      </c>
      <c r="AA18" s="18">
        <v>0</v>
      </c>
      <c r="AB18" s="18">
        <v>106.6</v>
      </c>
      <c r="AC18" s="18">
        <v>0</v>
      </c>
      <c r="AD18" s="18">
        <v>0.1</v>
      </c>
      <c r="AE18" s="18">
        <v>200</v>
      </c>
      <c r="AF18" s="19">
        <v>0.1</v>
      </c>
      <c r="AG18" s="12">
        <f t="shared" si="3"/>
        <v>0</v>
      </c>
      <c r="AH18" s="12">
        <f t="shared" si="4"/>
        <v>0</v>
      </c>
      <c r="AI18" s="12">
        <f t="shared" si="5"/>
        <v>0</v>
      </c>
      <c r="AJ18" s="12">
        <f t="shared" si="6"/>
        <v>0</v>
      </c>
      <c r="AK18" s="12">
        <f t="shared" si="7"/>
        <v>0</v>
      </c>
      <c r="AL18" s="12">
        <f t="shared" si="8"/>
        <v>0</v>
      </c>
      <c r="AM18" s="12">
        <f t="shared" si="9"/>
        <v>0</v>
      </c>
    </row>
    <row r="19" spans="1:39" ht="16.5" x14ac:dyDescent="0.25">
      <c r="A19" s="18">
        <v>89</v>
      </c>
      <c r="B19" s="6">
        <v>12.93</v>
      </c>
      <c r="C19" s="6">
        <v>11.2</v>
      </c>
      <c r="D19" s="6">
        <v>12.6</v>
      </c>
      <c r="E19" s="6">
        <v>11.4</v>
      </c>
      <c r="F19" s="6">
        <v>3.46</v>
      </c>
      <c r="G19" s="6">
        <v>2.5</v>
      </c>
      <c r="H19" s="6">
        <v>3.46</v>
      </c>
      <c r="I19" s="6">
        <v>2.5</v>
      </c>
      <c r="J19" s="6">
        <v>3.46</v>
      </c>
      <c r="K19" s="6">
        <v>2.4</v>
      </c>
      <c r="L19" s="7">
        <v>164</v>
      </c>
      <c r="M19" s="7">
        <v>30</v>
      </c>
      <c r="N19" s="7">
        <v>0</v>
      </c>
      <c r="O19" s="6">
        <v>106.6</v>
      </c>
      <c r="P19" s="7">
        <v>0</v>
      </c>
      <c r="Q19" s="6">
        <v>0.1</v>
      </c>
      <c r="R19" s="6">
        <f t="shared" si="0"/>
        <v>106.6</v>
      </c>
      <c r="S19" s="8">
        <f t="shared" si="1"/>
        <v>0.1</v>
      </c>
      <c r="T19" s="6">
        <v>2.5</v>
      </c>
      <c r="U19" s="6">
        <v>2.5</v>
      </c>
      <c r="V19" s="10">
        <v>200</v>
      </c>
      <c r="W19" s="22">
        <f t="shared" si="2"/>
        <v>0.5</v>
      </c>
      <c r="X19" s="6"/>
      <c r="Y19" s="4" t="s">
        <v>301</v>
      </c>
      <c r="Z19" s="4">
        <v>164</v>
      </c>
      <c r="AA19" s="18">
        <v>0</v>
      </c>
      <c r="AB19" s="18">
        <v>106.6</v>
      </c>
      <c r="AC19" s="18">
        <v>0</v>
      </c>
      <c r="AD19" s="18">
        <v>0.1</v>
      </c>
      <c r="AE19" s="18">
        <v>200</v>
      </c>
      <c r="AF19" s="19">
        <v>0.5</v>
      </c>
      <c r="AG19" s="12">
        <f t="shared" si="3"/>
        <v>0</v>
      </c>
      <c r="AH19" s="12">
        <f t="shared" si="4"/>
        <v>0</v>
      </c>
      <c r="AI19" s="12">
        <f t="shared" si="5"/>
        <v>0</v>
      </c>
      <c r="AJ19" s="12">
        <f t="shared" si="6"/>
        <v>0</v>
      </c>
      <c r="AK19" s="12">
        <f t="shared" si="7"/>
        <v>0</v>
      </c>
      <c r="AL19" s="12">
        <f t="shared" si="8"/>
        <v>0</v>
      </c>
      <c r="AM19" s="12">
        <f t="shared" si="9"/>
        <v>0</v>
      </c>
    </row>
    <row r="20" spans="1:39" ht="16.5" x14ac:dyDescent="0.25">
      <c r="A20" s="18">
        <v>90</v>
      </c>
      <c r="B20" s="6">
        <v>12.93</v>
      </c>
      <c r="C20" s="6">
        <v>11.2</v>
      </c>
      <c r="D20" s="6">
        <v>12.6</v>
      </c>
      <c r="E20" s="6">
        <v>11.4</v>
      </c>
      <c r="F20" s="6">
        <v>3.46</v>
      </c>
      <c r="G20" s="6">
        <v>2.5</v>
      </c>
      <c r="H20" s="6">
        <v>3.46</v>
      </c>
      <c r="I20" s="6">
        <v>2.5</v>
      </c>
      <c r="J20" s="6">
        <v>3.46</v>
      </c>
      <c r="K20" s="6">
        <v>2.4</v>
      </c>
      <c r="L20" s="7">
        <v>164</v>
      </c>
      <c r="M20" s="7">
        <v>30</v>
      </c>
      <c r="N20" s="7">
        <v>0</v>
      </c>
      <c r="O20" s="6">
        <v>106.6</v>
      </c>
      <c r="P20" s="7">
        <v>0</v>
      </c>
      <c r="Q20" s="6">
        <v>0.1</v>
      </c>
      <c r="R20" s="6">
        <f t="shared" si="0"/>
        <v>106.6</v>
      </c>
      <c r="S20" s="8">
        <f t="shared" si="1"/>
        <v>0.1</v>
      </c>
      <c r="T20" s="6">
        <v>4.5</v>
      </c>
      <c r="U20" s="6">
        <v>0.5</v>
      </c>
      <c r="V20" s="10">
        <v>200</v>
      </c>
      <c r="W20" s="22">
        <f t="shared" si="2"/>
        <v>0.9</v>
      </c>
      <c r="X20" s="6"/>
      <c r="Y20" s="4" t="s">
        <v>302</v>
      </c>
      <c r="Z20" s="4">
        <v>164</v>
      </c>
      <c r="AA20" s="18">
        <v>0</v>
      </c>
      <c r="AB20" s="18">
        <v>106.6</v>
      </c>
      <c r="AC20" s="18">
        <v>0</v>
      </c>
      <c r="AD20" s="18">
        <v>0.1</v>
      </c>
      <c r="AE20" s="18">
        <v>200</v>
      </c>
      <c r="AF20" s="19">
        <v>0.9</v>
      </c>
      <c r="AG20" s="12">
        <f t="shared" si="3"/>
        <v>0</v>
      </c>
      <c r="AH20" s="12">
        <f t="shared" si="4"/>
        <v>0</v>
      </c>
      <c r="AI20" s="12">
        <f t="shared" si="5"/>
        <v>0</v>
      </c>
      <c r="AJ20" s="12">
        <f t="shared" si="6"/>
        <v>0</v>
      </c>
      <c r="AK20" s="12">
        <f t="shared" si="7"/>
        <v>0</v>
      </c>
      <c r="AL20" s="12">
        <f t="shared" si="8"/>
        <v>0</v>
      </c>
      <c r="AM20" s="12">
        <f t="shared" si="9"/>
        <v>0</v>
      </c>
    </row>
    <row r="21" spans="1:39" ht="16.5" x14ac:dyDescent="0.25">
      <c r="A21" s="18">
        <v>91</v>
      </c>
      <c r="B21" s="6">
        <v>12.93</v>
      </c>
      <c r="C21" s="6">
        <v>11.2</v>
      </c>
      <c r="D21" s="6">
        <v>12.6</v>
      </c>
      <c r="E21" s="6">
        <v>11.4</v>
      </c>
      <c r="F21" s="6">
        <v>3.46</v>
      </c>
      <c r="G21" s="6">
        <v>2.5</v>
      </c>
      <c r="H21" s="6">
        <v>3.46</v>
      </c>
      <c r="I21" s="6">
        <v>2.5</v>
      </c>
      <c r="J21" s="6">
        <v>3.46</v>
      </c>
      <c r="K21" s="6">
        <v>2.4</v>
      </c>
      <c r="L21" s="7">
        <v>164</v>
      </c>
      <c r="M21" s="7">
        <v>30</v>
      </c>
      <c r="N21" s="7">
        <v>0</v>
      </c>
      <c r="O21" s="6">
        <v>106.6</v>
      </c>
      <c r="P21" s="7">
        <v>0</v>
      </c>
      <c r="Q21" s="6">
        <v>0.1</v>
      </c>
      <c r="R21" s="6">
        <f t="shared" si="0"/>
        <v>106.6</v>
      </c>
      <c r="S21" s="8">
        <f t="shared" si="1"/>
        <v>0.1</v>
      </c>
      <c r="T21" s="6">
        <v>0.1</v>
      </c>
      <c r="U21" s="6">
        <v>0.9</v>
      </c>
      <c r="V21" s="10">
        <v>1000</v>
      </c>
      <c r="W21" s="22">
        <f t="shared" si="2"/>
        <v>0.1</v>
      </c>
      <c r="X21" s="6"/>
      <c r="Y21" s="4" t="s">
        <v>303</v>
      </c>
      <c r="Z21" s="4">
        <v>164</v>
      </c>
      <c r="AA21" s="18">
        <v>0</v>
      </c>
      <c r="AB21" s="18">
        <v>106.6</v>
      </c>
      <c r="AC21" s="18">
        <v>0</v>
      </c>
      <c r="AD21" s="18">
        <v>0.1</v>
      </c>
      <c r="AE21" s="4">
        <v>1000</v>
      </c>
      <c r="AF21" s="19">
        <v>0.1</v>
      </c>
      <c r="AG21" s="12">
        <f t="shared" si="3"/>
        <v>0</v>
      </c>
      <c r="AH21" s="12">
        <f t="shared" si="4"/>
        <v>0</v>
      </c>
      <c r="AI21" s="12">
        <f t="shared" si="5"/>
        <v>0</v>
      </c>
      <c r="AJ21" s="12">
        <f t="shared" si="6"/>
        <v>0</v>
      </c>
      <c r="AK21" s="12">
        <f t="shared" si="7"/>
        <v>0</v>
      </c>
      <c r="AL21" s="12">
        <f t="shared" si="8"/>
        <v>0</v>
      </c>
      <c r="AM21" s="12">
        <f t="shared" si="9"/>
        <v>0</v>
      </c>
    </row>
    <row r="22" spans="1:39" ht="16.5" x14ac:dyDescent="0.25">
      <c r="A22" s="18">
        <v>92</v>
      </c>
      <c r="B22" s="6">
        <v>12.93</v>
      </c>
      <c r="C22" s="6">
        <v>11.2</v>
      </c>
      <c r="D22" s="6">
        <v>12.6</v>
      </c>
      <c r="E22" s="6">
        <v>11.4</v>
      </c>
      <c r="F22" s="6">
        <v>3.46</v>
      </c>
      <c r="G22" s="6">
        <v>2.5</v>
      </c>
      <c r="H22" s="6">
        <v>3.46</v>
      </c>
      <c r="I22" s="6">
        <v>2.5</v>
      </c>
      <c r="J22" s="6">
        <v>3.46</v>
      </c>
      <c r="K22" s="6">
        <v>2.4</v>
      </c>
      <c r="L22" s="7">
        <v>164</v>
      </c>
      <c r="M22" s="7">
        <v>30</v>
      </c>
      <c r="N22" s="7">
        <v>0</v>
      </c>
      <c r="O22" s="6">
        <v>106.6</v>
      </c>
      <c r="P22" s="7">
        <v>0</v>
      </c>
      <c r="Q22" s="6">
        <v>0.1</v>
      </c>
      <c r="R22" s="6">
        <f t="shared" si="0"/>
        <v>106.6</v>
      </c>
      <c r="S22" s="8">
        <f t="shared" si="1"/>
        <v>0.1</v>
      </c>
      <c r="T22" s="6">
        <v>0.5</v>
      </c>
      <c r="U22" s="6">
        <v>0.5</v>
      </c>
      <c r="V22" s="10">
        <v>1000</v>
      </c>
      <c r="W22" s="22">
        <f t="shared" si="2"/>
        <v>0.5</v>
      </c>
      <c r="X22" s="6"/>
      <c r="Y22" s="4" t="s">
        <v>304</v>
      </c>
      <c r="Z22" s="4">
        <v>164</v>
      </c>
      <c r="AA22" s="18">
        <v>0</v>
      </c>
      <c r="AB22" s="18">
        <v>106.6</v>
      </c>
      <c r="AC22" s="18">
        <v>0</v>
      </c>
      <c r="AD22" s="18">
        <v>0.1</v>
      </c>
      <c r="AE22" s="4">
        <v>1000</v>
      </c>
      <c r="AF22" s="19">
        <v>0.5</v>
      </c>
      <c r="AG22" s="12">
        <f t="shared" si="3"/>
        <v>0</v>
      </c>
      <c r="AH22" s="12">
        <f t="shared" si="4"/>
        <v>0</v>
      </c>
      <c r="AI22" s="12">
        <f t="shared" si="5"/>
        <v>0</v>
      </c>
      <c r="AJ22" s="12">
        <f t="shared" si="6"/>
        <v>0</v>
      </c>
      <c r="AK22" s="12">
        <f t="shared" si="7"/>
        <v>0</v>
      </c>
      <c r="AL22" s="12">
        <f t="shared" si="8"/>
        <v>0</v>
      </c>
      <c r="AM22" s="12">
        <f t="shared" si="9"/>
        <v>0</v>
      </c>
    </row>
    <row r="23" spans="1:39" ht="16.5" x14ac:dyDescent="0.25">
      <c r="A23" s="18">
        <v>93</v>
      </c>
      <c r="B23" s="6">
        <v>12.93</v>
      </c>
      <c r="C23" s="6">
        <v>11.2</v>
      </c>
      <c r="D23" s="6">
        <v>12.6</v>
      </c>
      <c r="E23" s="6">
        <v>11.4</v>
      </c>
      <c r="F23" s="6">
        <v>3.46</v>
      </c>
      <c r="G23" s="6">
        <v>2.5</v>
      </c>
      <c r="H23" s="6">
        <v>3.46</v>
      </c>
      <c r="I23" s="6">
        <v>2.5</v>
      </c>
      <c r="J23" s="6">
        <v>3.46</v>
      </c>
      <c r="K23" s="6">
        <v>2.4</v>
      </c>
      <c r="L23" s="7">
        <v>164</v>
      </c>
      <c r="M23" s="7">
        <v>30</v>
      </c>
      <c r="N23" s="7">
        <v>0</v>
      </c>
      <c r="O23" s="6">
        <v>106.6</v>
      </c>
      <c r="P23" s="7">
        <v>0</v>
      </c>
      <c r="Q23" s="6">
        <v>0.1</v>
      </c>
      <c r="R23" s="6">
        <f t="shared" si="0"/>
        <v>106.6</v>
      </c>
      <c r="S23" s="8">
        <f t="shared" si="1"/>
        <v>0.1</v>
      </c>
      <c r="T23" s="6">
        <v>0.9</v>
      </c>
      <c r="U23" s="6">
        <v>0.1</v>
      </c>
      <c r="V23" s="10">
        <v>1000</v>
      </c>
      <c r="W23" s="22">
        <f t="shared" si="2"/>
        <v>0.9</v>
      </c>
      <c r="X23" s="6"/>
      <c r="Y23" s="4" t="s">
        <v>305</v>
      </c>
      <c r="Z23" s="4">
        <v>164</v>
      </c>
      <c r="AA23" s="18">
        <v>0</v>
      </c>
      <c r="AB23" s="18">
        <v>106.6</v>
      </c>
      <c r="AC23" s="18">
        <v>0</v>
      </c>
      <c r="AD23" s="18">
        <v>0.1</v>
      </c>
      <c r="AE23" s="4">
        <v>1000</v>
      </c>
      <c r="AF23" s="19">
        <v>0.9</v>
      </c>
      <c r="AG23" s="12">
        <f t="shared" si="3"/>
        <v>0</v>
      </c>
      <c r="AH23" s="12">
        <f t="shared" si="4"/>
        <v>0</v>
      </c>
      <c r="AI23" s="12">
        <f t="shared" si="5"/>
        <v>0</v>
      </c>
      <c r="AJ23" s="12">
        <f t="shared" si="6"/>
        <v>0</v>
      </c>
      <c r="AK23" s="12">
        <f t="shared" si="7"/>
        <v>0</v>
      </c>
      <c r="AL23" s="12">
        <f t="shared" si="8"/>
        <v>0</v>
      </c>
      <c r="AM23" s="12">
        <f t="shared" si="9"/>
        <v>0</v>
      </c>
    </row>
    <row r="24" spans="1:39" ht="16.5" x14ac:dyDescent="0.25">
      <c r="A24" s="18">
        <v>94</v>
      </c>
      <c r="B24" s="6">
        <v>12.93</v>
      </c>
      <c r="C24" s="6">
        <v>11.2</v>
      </c>
      <c r="D24" s="6">
        <v>12.6</v>
      </c>
      <c r="E24" s="6">
        <v>11.4</v>
      </c>
      <c r="F24" s="6">
        <v>3.46</v>
      </c>
      <c r="G24" s="6">
        <v>2.5</v>
      </c>
      <c r="H24" s="6">
        <v>3.46</v>
      </c>
      <c r="I24" s="6">
        <v>2.5</v>
      </c>
      <c r="J24" s="6">
        <v>3.46</v>
      </c>
      <c r="K24" s="6">
        <v>2.4</v>
      </c>
      <c r="L24" s="7">
        <v>164</v>
      </c>
      <c r="M24" s="7">
        <v>30</v>
      </c>
      <c r="N24" s="7">
        <v>0</v>
      </c>
      <c r="O24" s="6">
        <v>106.6</v>
      </c>
      <c r="P24" s="7">
        <v>0</v>
      </c>
      <c r="Q24" s="6">
        <v>0.1</v>
      </c>
      <c r="R24" s="6">
        <f t="shared" si="0"/>
        <v>106.6</v>
      </c>
      <c r="S24" s="8">
        <f t="shared" si="1"/>
        <v>0.1</v>
      </c>
      <c r="T24" s="6">
        <v>0.02</v>
      </c>
      <c r="U24" s="6">
        <v>0.18</v>
      </c>
      <c r="V24" s="10">
        <v>5000</v>
      </c>
      <c r="W24" s="22">
        <f t="shared" si="2"/>
        <v>0.1</v>
      </c>
      <c r="X24" s="6"/>
      <c r="Y24" s="4" t="s">
        <v>306</v>
      </c>
      <c r="Z24" s="4">
        <v>164</v>
      </c>
      <c r="AA24" s="18">
        <v>0</v>
      </c>
      <c r="AB24" s="18">
        <v>106.6</v>
      </c>
      <c r="AC24" s="18">
        <v>0</v>
      </c>
      <c r="AD24" s="18">
        <v>0.1</v>
      </c>
      <c r="AE24" s="4">
        <v>5000</v>
      </c>
      <c r="AF24" s="19">
        <v>0.1</v>
      </c>
      <c r="AG24" s="12">
        <f t="shared" si="3"/>
        <v>0</v>
      </c>
      <c r="AH24" s="12">
        <f t="shared" si="4"/>
        <v>0</v>
      </c>
      <c r="AI24" s="12">
        <f t="shared" si="5"/>
        <v>0</v>
      </c>
      <c r="AJ24" s="12">
        <f t="shared" si="6"/>
        <v>0</v>
      </c>
      <c r="AK24" s="12">
        <f t="shared" si="7"/>
        <v>0</v>
      </c>
      <c r="AL24" s="12">
        <f t="shared" si="8"/>
        <v>0</v>
      </c>
      <c r="AM24" s="12">
        <f t="shared" si="9"/>
        <v>0</v>
      </c>
    </row>
    <row r="25" spans="1:39" ht="16.5" x14ac:dyDescent="0.25">
      <c r="A25" s="18">
        <v>95</v>
      </c>
      <c r="B25" s="6">
        <v>12.93</v>
      </c>
      <c r="C25" s="6">
        <v>11.2</v>
      </c>
      <c r="D25" s="6">
        <v>12.6</v>
      </c>
      <c r="E25" s="6">
        <v>11.4</v>
      </c>
      <c r="F25" s="6">
        <v>3.46</v>
      </c>
      <c r="G25" s="6">
        <v>2.5</v>
      </c>
      <c r="H25" s="6">
        <v>3.46</v>
      </c>
      <c r="I25" s="6">
        <v>2.5</v>
      </c>
      <c r="J25" s="6">
        <v>3.46</v>
      </c>
      <c r="K25" s="6">
        <v>2.4</v>
      </c>
      <c r="L25" s="7">
        <v>164</v>
      </c>
      <c r="M25" s="7">
        <v>30</v>
      </c>
      <c r="N25" s="7">
        <v>0</v>
      </c>
      <c r="O25" s="6">
        <v>106.6</v>
      </c>
      <c r="P25" s="7">
        <v>0</v>
      </c>
      <c r="Q25" s="6">
        <v>0.1</v>
      </c>
      <c r="R25" s="6">
        <f t="shared" si="0"/>
        <v>106.6</v>
      </c>
      <c r="S25" s="8">
        <f t="shared" si="1"/>
        <v>0.1</v>
      </c>
      <c r="T25" s="6">
        <v>0.1</v>
      </c>
      <c r="U25" s="6">
        <v>0.1</v>
      </c>
      <c r="V25" s="10">
        <v>5000</v>
      </c>
      <c r="W25" s="22">
        <f t="shared" si="2"/>
        <v>0.5</v>
      </c>
      <c r="X25" s="6"/>
      <c r="Y25" s="4" t="s">
        <v>307</v>
      </c>
      <c r="Z25" s="4">
        <v>164</v>
      </c>
      <c r="AA25" s="18">
        <v>0</v>
      </c>
      <c r="AB25" s="18">
        <v>106.6</v>
      </c>
      <c r="AC25" s="18">
        <v>0</v>
      </c>
      <c r="AD25" s="18">
        <v>0.1</v>
      </c>
      <c r="AE25" s="4">
        <v>5000</v>
      </c>
      <c r="AF25" s="19">
        <v>0.5</v>
      </c>
      <c r="AG25" s="12">
        <f t="shared" si="3"/>
        <v>0</v>
      </c>
      <c r="AH25" s="12">
        <f t="shared" si="4"/>
        <v>0</v>
      </c>
      <c r="AI25" s="12">
        <f t="shared" si="5"/>
        <v>0</v>
      </c>
      <c r="AJ25" s="12">
        <f t="shared" si="6"/>
        <v>0</v>
      </c>
      <c r="AK25" s="12">
        <f t="shared" si="7"/>
        <v>0</v>
      </c>
      <c r="AL25" s="12">
        <f t="shared" si="8"/>
        <v>0</v>
      </c>
      <c r="AM25" s="12">
        <f t="shared" si="9"/>
        <v>0</v>
      </c>
    </row>
    <row r="26" spans="1:39" ht="16.5" x14ac:dyDescent="0.25">
      <c r="A26" s="18">
        <v>96</v>
      </c>
      <c r="B26" s="6">
        <v>12.93</v>
      </c>
      <c r="C26" s="6">
        <v>11.2</v>
      </c>
      <c r="D26" s="6">
        <v>12.6</v>
      </c>
      <c r="E26" s="6">
        <v>11.4</v>
      </c>
      <c r="F26" s="6">
        <v>3.46</v>
      </c>
      <c r="G26" s="6">
        <v>2.5</v>
      </c>
      <c r="H26" s="6">
        <v>3.46</v>
      </c>
      <c r="I26" s="6">
        <v>2.5</v>
      </c>
      <c r="J26" s="6">
        <v>3.46</v>
      </c>
      <c r="K26" s="6">
        <v>2.4</v>
      </c>
      <c r="L26" s="7">
        <v>164</v>
      </c>
      <c r="M26" s="7">
        <v>30</v>
      </c>
      <c r="N26" s="7">
        <v>0</v>
      </c>
      <c r="O26" s="6">
        <v>106.6</v>
      </c>
      <c r="P26" s="7">
        <v>0</v>
      </c>
      <c r="Q26" s="6">
        <v>0.1</v>
      </c>
      <c r="R26" s="6">
        <f t="shared" si="0"/>
        <v>106.6</v>
      </c>
      <c r="S26" s="8">
        <f t="shared" si="1"/>
        <v>0.1</v>
      </c>
      <c r="T26" s="6">
        <v>0.18</v>
      </c>
      <c r="U26" s="6">
        <v>0.02</v>
      </c>
      <c r="V26" s="10">
        <v>5000</v>
      </c>
      <c r="W26" s="22">
        <f t="shared" si="2"/>
        <v>0.9</v>
      </c>
      <c r="X26" s="6"/>
      <c r="Y26" s="4" t="s">
        <v>308</v>
      </c>
      <c r="Z26" s="4">
        <v>164</v>
      </c>
      <c r="AA26" s="18">
        <v>0</v>
      </c>
      <c r="AB26" s="18">
        <v>106.6</v>
      </c>
      <c r="AC26" s="18">
        <v>0</v>
      </c>
      <c r="AD26" s="18">
        <v>0.1</v>
      </c>
      <c r="AE26" s="4">
        <v>5000</v>
      </c>
      <c r="AF26" s="19">
        <v>0.9</v>
      </c>
      <c r="AG26" s="12">
        <f t="shared" si="3"/>
        <v>0</v>
      </c>
      <c r="AH26" s="12">
        <f t="shared" si="4"/>
        <v>0</v>
      </c>
      <c r="AI26" s="12">
        <f t="shared" si="5"/>
        <v>0</v>
      </c>
      <c r="AJ26" s="12">
        <f t="shared" si="6"/>
        <v>0</v>
      </c>
      <c r="AK26" s="12">
        <f t="shared" si="7"/>
        <v>0</v>
      </c>
      <c r="AL26" s="12">
        <f t="shared" si="8"/>
        <v>0</v>
      </c>
      <c r="AM26" s="12">
        <f t="shared" si="9"/>
        <v>0</v>
      </c>
    </row>
    <row r="27" spans="1:39" ht="16.5" x14ac:dyDescent="0.25">
      <c r="A27" s="18">
        <v>103</v>
      </c>
      <c r="B27" s="6">
        <v>12.93</v>
      </c>
      <c r="C27" s="6">
        <v>11.2</v>
      </c>
      <c r="D27" s="6">
        <v>12.6</v>
      </c>
      <c r="E27" s="6">
        <v>11.4</v>
      </c>
      <c r="F27" s="6">
        <v>3.46</v>
      </c>
      <c r="G27" s="6">
        <v>2.5</v>
      </c>
      <c r="H27" s="6">
        <v>3.46</v>
      </c>
      <c r="I27" s="6">
        <v>2.5</v>
      </c>
      <c r="J27" s="6">
        <v>3.46</v>
      </c>
      <c r="K27" s="6">
        <v>2.4</v>
      </c>
      <c r="L27" s="7">
        <v>180</v>
      </c>
      <c r="M27" s="7">
        <v>30</v>
      </c>
      <c r="N27" s="7">
        <v>0</v>
      </c>
      <c r="O27" s="6">
        <v>106.6</v>
      </c>
      <c r="P27" s="7">
        <v>0</v>
      </c>
      <c r="Q27" s="6">
        <v>0.1</v>
      </c>
      <c r="R27" s="6">
        <f t="shared" si="0"/>
        <v>106.6</v>
      </c>
      <c r="S27" s="8">
        <f t="shared" si="1"/>
        <v>0.1</v>
      </c>
      <c r="T27" s="7">
        <v>2</v>
      </c>
      <c r="U27" s="7">
        <v>18</v>
      </c>
      <c r="V27" s="10">
        <v>50</v>
      </c>
      <c r="W27" s="22">
        <f t="shared" si="2"/>
        <v>0.1</v>
      </c>
      <c r="X27" s="7"/>
      <c r="Y27" s="4" t="s">
        <v>309</v>
      </c>
      <c r="Z27" s="4">
        <v>180</v>
      </c>
      <c r="AA27" s="18">
        <v>0</v>
      </c>
      <c r="AB27" s="18">
        <v>106.6</v>
      </c>
      <c r="AC27" s="18">
        <v>0</v>
      </c>
      <c r="AD27" s="18">
        <v>0.1</v>
      </c>
      <c r="AE27" s="18">
        <v>50</v>
      </c>
      <c r="AF27" s="19">
        <v>0.1</v>
      </c>
      <c r="AG27" s="12">
        <f t="shared" si="3"/>
        <v>0</v>
      </c>
      <c r="AH27" s="12">
        <f t="shared" si="4"/>
        <v>0</v>
      </c>
      <c r="AI27" s="12">
        <f t="shared" si="5"/>
        <v>0</v>
      </c>
      <c r="AJ27" s="12">
        <f t="shared" si="6"/>
        <v>0</v>
      </c>
      <c r="AK27" s="12">
        <f t="shared" si="7"/>
        <v>0</v>
      </c>
      <c r="AL27" s="12">
        <f t="shared" si="8"/>
        <v>0</v>
      </c>
      <c r="AM27" s="12">
        <f t="shared" si="9"/>
        <v>0</v>
      </c>
    </row>
    <row r="28" spans="1:39" ht="16.5" x14ac:dyDescent="0.25">
      <c r="A28" s="18">
        <v>104</v>
      </c>
      <c r="B28" s="6">
        <v>12.93</v>
      </c>
      <c r="C28" s="6">
        <v>11.2</v>
      </c>
      <c r="D28" s="6">
        <v>12.6</v>
      </c>
      <c r="E28" s="6">
        <v>11.4</v>
      </c>
      <c r="F28" s="6">
        <v>3.46</v>
      </c>
      <c r="G28" s="6">
        <v>2.5</v>
      </c>
      <c r="H28" s="6">
        <v>3.46</v>
      </c>
      <c r="I28" s="6">
        <v>2.5</v>
      </c>
      <c r="J28" s="6">
        <v>3.46</v>
      </c>
      <c r="K28" s="6">
        <v>2.4</v>
      </c>
      <c r="L28" s="7">
        <v>180</v>
      </c>
      <c r="M28" s="7">
        <v>30</v>
      </c>
      <c r="N28" s="7">
        <v>0</v>
      </c>
      <c r="O28" s="6">
        <v>106.6</v>
      </c>
      <c r="P28" s="7">
        <v>0</v>
      </c>
      <c r="Q28" s="6">
        <v>0.1</v>
      </c>
      <c r="R28" s="6">
        <f t="shared" si="0"/>
        <v>106.6</v>
      </c>
      <c r="S28" s="8">
        <f t="shared" si="1"/>
        <v>0.1</v>
      </c>
      <c r="T28" s="7">
        <v>10</v>
      </c>
      <c r="U28" s="7">
        <v>10</v>
      </c>
      <c r="V28" s="10">
        <v>50</v>
      </c>
      <c r="W28" s="22">
        <f t="shared" si="2"/>
        <v>0.5</v>
      </c>
      <c r="X28" s="7"/>
      <c r="Y28" s="4" t="s">
        <v>310</v>
      </c>
      <c r="Z28" s="4">
        <v>180</v>
      </c>
      <c r="AA28" s="18">
        <v>0</v>
      </c>
      <c r="AB28" s="18">
        <v>106.6</v>
      </c>
      <c r="AC28" s="18">
        <v>0</v>
      </c>
      <c r="AD28" s="18">
        <v>0.1</v>
      </c>
      <c r="AE28" s="18">
        <v>50</v>
      </c>
      <c r="AF28" s="19">
        <v>0.5</v>
      </c>
      <c r="AG28" s="12">
        <f t="shared" si="3"/>
        <v>0</v>
      </c>
      <c r="AH28" s="12">
        <f t="shared" si="4"/>
        <v>0</v>
      </c>
      <c r="AI28" s="12">
        <f t="shared" si="5"/>
        <v>0</v>
      </c>
      <c r="AJ28" s="12">
        <f t="shared" si="6"/>
        <v>0</v>
      </c>
      <c r="AK28" s="12">
        <f t="shared" si="7"/>
        <v>0</v>
      </c>
      <c r="AL28" s="12">
        <f t="shared" si="8"/>
        <v>0</v>
      </c>
      <c r="AM28" s="12">
        <f t="shared" si="9"/>
        <v>0</v>
      </c>
    </row>
    <row r="29" spans="1:39" ht="16.5" x14ac:dyDescent="0.25">
      <c r="A29" s="18">
        <v>105</v>
      </c>
      <c r="B29" s="6">
        <v>12.93</v>
      </c>
      <c r="C29" s="6">
        <v>11.2</v>
      </c>
      <c r="D29" s="6">
        <v>12.6</v>
      </c>
      <c r="E29" s="6">
        <v>11.4</v>
      </c>
      <c r="F29" s="6">
        <v>3.46</v>
      </c>
      <c r="G29" s="6">
        <v>2.5</v>
      </c>
      <c r="H29" s="6">
        <v>3.46</v>
      </c>
      <c r="I29" s="6">
        <v>2.5</v>
      </c>
      <c r="J29" s="6">
        <v>3.46</v>
      </c>
      <c r="K29" s="6">
        <v>2.4</v>
      </c>
      <c r="L29" s="7">
        <v>180</v>
      </c>
      <c r="M29" s="7">
        <v>30</v>
      </c>
      <c r="N29" s="7">
        <v>0</v>
      </c>
      <c r="O29" s="6">
        <v>106.6</v>
      </c>
      <c r="P29" s="7">
        <v>0</v>
      </c>
      <c r="Q29" s="6">
        <v>0.1</v>
      </c>
      <c r="R29" s="6">
        <f t="shared" si="0"/>
        <v>106.6</v>
      </c>
      <c r="S29" s="8">
        <f t="shared" si="1"/>
        <v>0.1</v>
      </c>
      <c r="T29" s="7">
        <v>18</v>
      </c>
      <c r="U29" s="7">
        <v>2</v>
      </c>
      <c r="V29" s="10">
        <v>50</v>
      </c>
      <c r="W29" s="22">
        <f t="shared" si="2"/>
        <v>0.9</v>
      </c>
      <c r="X29" s="7"/>
      <c r="Y29" s="4" t="s">
        <v>311</v>
      </c>
      <c r="Z29" s="4">
        <v>180</v>
      </c>
      <c r="AA29" s="18">
        <v>0</v>
      </c>
      <c r="AB29" s="18">
        <v>106.6</v>
      </c>
      <c r="AC29" s="18">
        <v>0</v>
      </c>
      <c r="AD29" s="18">
        <v>0.1</v>
      </c>
      <c r="AE29" s="18">
        <v>50</v>
      </c>
      <c r="AF29" s="19">
        <v>0.9</v>
      </c>
      <c r="AG29" s="12">
        <f t="shared" si="3"/>
        <v>0</v>
      </c>
      <c r="AH29" s="12">
        <f t="shared" si="4"/>
        <v>0</v>
      </c>
      <c r="AI29" s="12">
        <f t="shared" si="5"/>
        <v>0</v>
      </c>
      <c r="AJ29" s="12">
        <f t="shared" si="6"/>
        <v>0</v>
      </c>
      <c r="AK29" s="12">
        <f t="shared" si="7"/>
        <v>0</v>
      </c>
      <c r="AL29" s="12">
        <f t="shared" si="8"/>
        <v>0</v>
      </c>
      <c r="AM29" s="12">
        <f t="shared" si="9"/>
        <v>0</v>
      </c>
    </row>
    <row r="30" spans="1:39" ht="16.5" x14ac:dyDescent="0.25">
      <c r="A30" s="18">
        <v>106</v>
      </c>
      <c r="B30" s="6">
        <v>12.93</v>
      </c>
      <c r="C30" s="6">
        <v>11.2</v>
      </c>
      <c r="D30" s="6">
        <v>12.6</v>
      </c>
      <c r="E30" s="6">
        <v>11.4</v>
      </c>
      <c r="F30" s="6">
        <v>3.46</v>
      </c>
      <c r="G30" s="6">
        <v>2.5</v>
      </c>
      <c r="H30" s="6">
        <v>3.46</v>
      </c>
      <c r="I30" s="6">
        <v>2.5</v>
      </c>
      <c r="J30" s="6">
        <v>3.46</v>
      </c>
      <c r="K30" s="6">
        <v>2.4</v>
      </c>
      <c r="L30" s="7">
        <v>180</v>
      </c>
      <c r="M30" s="7">
        <v>30</v>
      </c>
      <c r="N30" s="7">
        <v>0</v>
      </c>
      <c r="O30" s="6">
        <v>106.6</v>
      </c>
      <c r="P30" s="7">
        <v>0</v>
      </c>
      <c r="Q30" s="6">
        <v>0.1</v>
      </c>
      <c r="R30" s="6">
        <f t="shared" si="0"/>
        <v>106.6</v>
      </c>
      <c r="S30" s="8">
        <f t="shared" si="1"/>
        <v>0.1</v>
      </c>
      <c r="T30" s="6">
        <v>0.5</v>
      </c>
      <c r="U30" s="6">
        <v>4.5</v>
      </c>
      <c r="V30" s="10">
        <v>200</v>
      </c>
      <c r="W30" s="22">
        <f t="shared" si="2"/>
        <v>0.1</v>
      </c>
      <c r="X30" s="6"/>
      <c r="Y30" s="4" t="s">
        <v>312</v>
      </c>
      <c r="Z30" s="4">
        <v>180</v>
      </c>
      <c r="AA30" s="18">
        <v>0</v>
      </c>
      <c r="AB30" s="18">
        <v>106.6</v>
      </c>
      <c r="AC30" s="18">
        <v>0</v>
      </c>
      <c r="AD30" s="18">
        <v>0.1</v>
      </c>
      <c r="AE30" s="18">
        <v>200</v>
      </c>
      <c r="AF30" s="19">
        <v>0.1</v>
      </c>
      <c r="AG30" s="12">
        <f t="shared" si="3"/>
        <v>0</v>
      </c>
      <c r="AH30" s="12">
        <f t="shared" si="4"/>
        <v>0</v>
      </c>
      <c r="AI30" s="12">
        <f t="shared" si="5"/>
        <v>0</v>
      </c>
      <c r="AJ30" s="12">
        <f t="shared" si="6"/>
        <v>0</v>
      </c>
      <c r="AK30" s="12">
        <f t="shared" si="7"/>
        <v>0</v>
      </c>
      <c r="AL30" s="12">
        <f t="shared" si="8"/>
        <v>0</v>
      </c>
      <c r="AM30" s="12">
        <f t="shared" si="9"/>
        <v>0</v>
      </c>
    </row>
    <row r="31" spans="1:39" ht="16.5" x14ac:dyDescent="0.25">
      <c r="A31" s="18">
        <v>107</v>
      </c>
      <c r="B31" s="6">
        <v>12.93</v>
      </c>
      <c r="C31" s="6">
        <v>11.2</v>
      </c>
      <c r="D31" s="6">
        <v>12.6</v>
      </c>
      <c r="E31" s="6">
        <v>11.4</v>
      </c>
      <c r="F31" s="6">
        <v>3.46</v>
      </c>
      <c r="G31" s="6">
        <v>2.5</v>
      </c>
      <c r="H31" s="6">
        <v>3.46</v>
      </c>
      <c r="I31" s="6">
        <v>2.5</v>
      </c>
      <c r="J31" s="6">
        <v>3.46</v>
      </c>
      <c r="K31" s="6">
        <v>2.4</v>
      </c>
      <c r="L31" s="7">
        <v>180</v>
      </c>
      <c r="M31" s="7">
        <v>30</v>
      </c>
      <c r="N31" s="7">
        <v>0</v>
      </c>
      <c r="O31" s="6">
        <v>106.6</v>
      </c>
      <c r="P31" s="7">
        <v>0</v>
      </c>
      <c r="Q31" s="6">
        <v>0.1</v>
      </c>
      <c r="R31" s="6">
        <f t="shared" si="0"/>
        <v>106.6</v>
      </c>
      <c r="S31" s="8">
        <f t="shared" si="1"/>
        <v>0.1</v>
      </c>
      <c r="T31" s="6">
        <v>2.5</v>
      </c>
      <c r="U31" s="6">
        <v>2.5</v>
      </c>
      <c r="V31" s="10">
        <v>200</v>
      </c>
      <c r="W31" s="22">
        <f t="shared" si="2"/>
        <v>0.5</v>
      </c>
      <c r="X31" s="6"/>
      <c r="Y31" s="4" t="s">
        <v>313</v>
      </c>
      <c r="Z31" s="4">
        <v>180</v>
      </c>
      <c r="AA31" s="18">
        <v>0</v>
      </c>
      <c r="AB31" s="18">
        <v>106.6</v>
      </c>
      <c r="AC31" s="18">
        <v>0</v>
      </c>
      <c r="AD31" s="18">
        <v>0.1</v>
      </c>
      <c r="AE31" s="18">
        <v>200</v>
      </c>
      <c r="AF31" s="19">
        <v>0.5</v>
      </c>
      <c r="AG31" s="12">
        <f t="shared" si="3"/>
        <v>0</v>
      </c>
      <c r="AH31" s="12">
        <f t="shared" si="4"/>
        <v>0</v>
      </c>
      <c r="AI31" s="12">
        <f t="shared" si="5"/>
        <v>0</v>
      </c>
      <c r="AJ31" s="12">
        <f t="shared" si="6"/>
        <v>0</v>
      </c>
      <c r="AK31" s="12">
        <f t="shared" si="7"/>
        <v>0</v>
      </c>
      <c r="AL31" s="12">
        <f t="shared" si="8"/>
        <v>0</v>
      </c>
      <c r="AM31" s="12">
        <f t="shared" si="9"/>
        <v>0</v>
      </c>
    </row>
    <row r="32" spans="1:39" ht="16.5" x14ac:dyDescent="0.25">
      <c r="A32" s="18">
        <v>108</v>
      </c>
      <c r="B32" s="6">
        <v>12.93</v>
      </c>
      <c r="C32" s="6">
        <v>11.2</v>
      </c>
      <c r="D32" s="6">
        <v>12.6</v>
      </c>
      <c r="E32" s="6">
        <v>11.4</v>
      </c>
      <c r="F32" s="6">
        <v>3.46</v>
      </c>
      <c r="G32" s="6">
        <v>2.5</v>
      </c>
      <c r="H32" s="6">
        <v>3.46</v>
      </c>
      <c r="I32" s="6">
        <v>2.5</v>
      </c>
      <c r="J32" s="6">
        <v>3.46</v>
      </c>
      <c r="K32" s="6">
        <v>2.4</v>
      </c>
      <c r="L32" s="7">
        <v>180</v>
      </c>
      <c r="M32" s="7">
        <v>30</v>
      </c>
      <c r="N32" s="7">
        <v>0</v>
      </c>
      <c r="O32" s="6">
        <v>106.6</v>
      </c>
      <c r="P32" s="7">
        <v>0</v>
      </c>
      <c r="Q32" s="6">
        <v>0.1</v>
      </c>
      <c r="R32" s="6">
        <f t="shared" si="0"/>
        <v>106.6</v>
      </c>
      <c r="S32" s="8">
        <f t="shared" si="1"/>
        <v>0.1</v>
      </c>
      <c r="T32" s="6">
        <v>4.5</v>
      </c>
      <c r="U32" s="6">
        <v>0.5</v>
      </c>
      <c r="V32" s="10">
        <v>200</v>
      </c>
      <c r="W32" s="22">
        <f t="shared" si="2"/>
        <v>0.9</v>
      </c>
      <c r="X32" s="6"/>
      <c r="Y32" s="4" t="s">
        <v>314</v>
      </c>
      <c r="Z32" s="4">
        <v>180</v>
      </c>
      <c r="AA32" s="18">
        <v>0</v>
      </c>
      <c r="AB32" s="18">
        <v>106.6</v>
      </c>
      <c r="AC32" s="18">
        <v>0</v>
      </c>
      <c r="AD32" s="18">
        <v>0.1</v>
      </c>
      <c r="AE32" s="18">
        <v>200</v>
      </c>
      <c r="AF32" s="19">
        <v>0.9</v>
      </c>
      <c r="AG32" s="12">
        <f t="shared" si="3"/>
        <v>0</v>
      </c>
      <c r="AH32" s="12">
        <f t="shared" si="4"/>
        <v>0</v>
      </c>
      <c r="AI32" s="12">
        <f t="shared" si="5"/>
        <v>0</v>
      </c>
      <c r="AJ32" s="12">
        <f t="shared" si="6"/>
        <v>0</v>
      </c>
      <c r="AK32" s="12">
        <f t="shared" si="7"/>
        <v>0</v>
      </c>
      <c r="AL32" s="12">
        <f t="shared" si="8"/>
        <v>0</v>
      </c>
      <c r="AM32" s="12">
        <f t="shared" si="9"/>
        <v>0</v>
      </c>
    </row>
    <row r="33" spans="1:39" ht="16.5" x14ac:dyDescent="0.25">
      <c r="A33" s="18">
        <v>109</v>
      </c>
      <c r="B33" s="6">
        <v>12.93</v>
      </c>
      <c r="C33" s="6">
        <v>11.2</v>
      </c>
      <c r="D33" s="6">
        <v>12.6</v>
      </c>
      <c r="E33" s="6">
        <v>11.4</v>
      </c>
      <c r="F33" s="6">
        <v>3.46</v>
      </c>
      <c r="G33" s="6">
        <v>2.5</v>
      </c>
      <c r="H33" s="6">
        <v>3.46</v>
      </c>
      <c r="I33" s="6">
        <v>2.5</v>
      </c>
      <c r="J33" s="6">
        <v>3.46</v>
      </c>
      <c r="K33" s="6">
        <v>2.4</v>
      </c>
      <c r="L33" s="7">
        <v>180</v>
      </c>
      <c r="M33" s="7">
        <v>30</v>
      </c>
      <c r="N33" s="7">
        <v>0</v>
      </c>
      <c r="O33" s="6">
        <v>106.6</v>
      </c>
      <c r="P33" s="7">
        <v>0</v>
      </c>
      <c r="Q33" s="6">
        <v>0.1</v>
      </c>
      <c r="R33" s="6">
        <f t="shared" si="0"/>
        <v>106.6</v>
      </c>
      <c r="S33" s="8">
        <f t="shared" si="1"/>
        <v>0.1</v>
      </c>
      <c r="T33" s="6">
        <v>0.1</v>
      </c>
      <c r="U33" s="6">
        <v>0.9</v>
      </c>
      <c r="V33" s="10">
        <v>1000</v>
      </c>
      <c r="W33" s="22">
        <f t="shared" si="2"/>
        <v>0.1</v>
      </c>
      <c r="X33" s="6"/>
      <c r="Y33" s="4" t="s">
        <v>315</v>
      </c>
      <c r="Z33" s="4">
        <v>180</v>
      </c>
      <c r="AA33" s="18">
        <v>0</v>
      </c>
      <c r="AB33" s="18">
        <v>106.6</v>
      </c>
      <c r="AC33" s="18">
        <v>0</v>
      </c>
      <c r="AD33" s="18">
        <v>0.1</v>
      </c>
      <c r="AE33" s="4">
        <v>1000</v>
      </c>
      <c r="AF33" s="19">
        <v>0.1</v>
      </c>
      <c r="AG33" s="12">
        <f t="shared" si="3"/>
        <v>0</v>
      </c>
      <c r="AH33" s="12">
        <f t="shared" si="4"/>
        <v>0</v>
      </c>
      <c r="AI33" s="12">
        <f t="shared" si="5"/>
        <v>0</v>
      </c>
      <c r="AJ33" s="12">
        <f t="shared" si="6"/>
        <v>0</v>
      </c>
      <c r="AK33" s="12">
        <f t="shared" si="7"/>
        <v>0</v>
      </c>
      <c r="AL33" s="12">
        <f t="shared" si="8"/>
        <v>0</v>
      </c>
      <c r="AM33" s="12">
        <f t="shared" si="9"/>
        <v>0</v>
      </c>
    </row>
    <row r="34" spans="1:39" ht="16.5" x14ac:dyDescent="0.25">
      <c r="A34" s="18">
        <v>110</v>
      </c>
      <c r="B34" s="6">
        <v>12.93</v>
      </c>
      <c r="C34" s="6">
        <v>11.2</v>
      </c>
      <c r="D34" s="6">
        <v>12.6</v>
      </c>
      <c r="E34" s="6">
        <v>11.4</v>
      </c>
      <c r="F34" s="6">
        <v>3.46</v>
      </c>
      <c r="G34" s="6">
        <v>2.5</v>
      </c>
      <c r="H34" s="6">
        <v>3.46</v>
      </c>
      <c r="I34" s="6">
        <v>2.5</v>
      </c>
      <c r="J34" s="6">
        <v>3.46</v>
      </c>
      <c r="K34" s="6">
        <v>2.4</v>
      </c>
      <c r="L34" s="7">
        <v>180</v>
      </c>
      <c r="M34" s="7">
        <v>30</v>
      </c>
      <c r="N34" s="7">
        <v>0</v>
      </c>
      <c r="O34" s="6">
        <v>106.6</v>
      </c>
      <c r="P34" s="7">
        <v>0</v>
      </c>
      <c r="Q34" s="6">
        <v>0.1</v>
      </c>
      <c r="R34" s="6">
        <f t="shared" si="0"/>
        <v>106.6</v>
      </c>
      <c r="S34" s="8">
        <f t="shared" si="1"/>
        <v>0.1</v>
      </c>
      <c r="T34" s="6">
        <v>0.5</v>
      </c>
      <c r="U34" s="6">
        <v>0.5</v>
      </c>
      <c r="V34" s="10">
        <v>1000</v>
      </c>
      <c r="W34" s="22">
        <f t="shared" si="2"/>
        <v>0.5</v>
      </c>
      <c r="X34" s="6"/>
      <c r="Y34" s="4" t="s">
        <v>316</v>
      </c>
      <c r="Z34" s="4">
        <v>180</v>
      </c>
      <c r="AA34" s="18">
        <v>0</v>
      </c>
      <c r="AB34" s="18">
        <v>106.6</v>
      </c>
      <c r="AC34" s="18">
        <v>0</v>
      </c>
      <c r="AD34" s="18">
        <v>0.1</v>
      </c>
      <c r="AE34" s="4">
        <v>1000</v>
      </c>
      <c r="AF34" s="19">
        <v>0.5</v>
      </c>
      <c r="AG34" s="12">
        <f t="shared" si="3"/>
        <v>0</v>
      </c>
      <c r="AH34" s="12">
        <f t="shared" si="4"/>
        <v>0</v>
      </c>
      <c r="AI34" s="12">
        <f t="shared" si="5"/>
        <v>0</v>
      </c>
      <c r="AJ34" s="12">
        <f t="shared" si="6"/>
        <v>0</v>
      </c>
      <c r="AK34" s="12">
        <f t="shared" si="7"/>
        <v>0</v>
      </c>
      <c r="AL34" s="12">
        <f t="shared" si="8"/>
        <v>0</v>
      </c>
      <c r="AM34" s="12">
        <f t="shared" si="9"/>
        <v>0</v>
      </c>
    </row>
    <row r="35" spans="1:39" ht="16.5" x14ac:dyDescent="0.25">
      <c r="A35" s="18">
        <v>111</v>
      </c>
      <c r="B35" s="6">
        <v>12.93</v>
      </c>
      <c r="C35" s="6">
        <v>11.2</v>
      </c>
      <c r="D35" s="6">
        <v>12.6</v>
      </c>
      <c r="E35" s="6">
        <v>11.4</v>
      </c>
      <c r="F35" s="6">
        <v>3.46</v>
      </c>
      <c r="G35" s="6">
        <v>2.5</v>
      </c>
      <c r="H35" s="6">
        <v>3.46</v>
      </c>
      <c r="I35" s="6">
        <v>2.5</v>
      </c>
      <c r="J35" s="6">
        <v>3.46</v>
      </c>
      <c r="K35" s="6">
        <v>2.4</v>
      </c>
      <c r="L35" s="7">
        <v>180</v>
      </c>
      <c r="M35" s="7">
        <v>30</v>
      </c>
      <c r="N35" s="7">
        <v>0</v>
      </c>
      <c r="O35" s="6">
        <v>106.6</v>
      </c>
      <c r="P35" s="7">
        <v>0</v>
      </c>
      <c r="Q35" s="6">
        <v>0.1</v>
      </c>
      <c r="R35" s="6">
        <f t="shared" si="0"/>
        <v>106.6</v>
      </c>
      <c r="S35" s="8">
        <f t="shared" si="1"/>
        <v>0.1</v>
      </c>
      <c r="T35" s="6">
        <v>0.9</v>
      </c>
      <c r="U35" s="6">
        <v>0.1</v>
      </c>
      <c r="V35" s="10">
        <v>1000</v>
      </c>
      <c r="W35" s="22">
        <f t="shared" si="2"/>
        <v>0.9</v>
      </c>
      <c r="X35" s="6"/>
      <c r="Y35" s="4" t="s">
        <v>317</v>
      </c>
      <c r="Z35" s="4">
        <v>180</v>
      </c>
      <c r="AA35" s="18">
        <v>0</v>
      </c>
      <c r="AB35" s="18">
        <v>106.6</v>
      </c>
      <c r="AC35" s="18">
        <v>0</v>
      </c>
      <c r="AD35" s="18">
        <v>0.1</v>
      </c>
      <c r="AE35" s="4">
        <v>1000</v>
      </c>
      <c r="AF35" s="19">
        <v>0.9</v>
      </c>
      <c r="AG35" s="12">
        <f t="shared" si="3"/>
        <v>0</v>
      </c>
      <c r="AH35" s="12">
        <f t="shared" si="4"/>
        <v>0</v>
      </c>
      <c r="AI35" s="12">
        <f t="shared" si="5"/>
        <v>0</v>
      </c>
      <c r="AJ35" s="12">
        <f t="shared" si="6"/>
        <v>0</v>
      </c>
      <c r="AK35" s="12">
        <f t="shared" si="7"/>
        <v>0</v>
      </c>
      <c r="AL35" s="12">
        <f t="shared" si="8"/>
        <v>0</v>
      </c>
      <c r="AM35" s="12">
        <f t="shared" si="9"/>
        <v>0</v>
      </c>
    </row>
    <row r="36" spans="1:39" ht="16.5" x14ac:dyDescent="0.25">
      <c r="A36" s="18">
        <v>112</v>
      </c>
      <c r="B36" s="6">
        <v>12.93</v>
      </c>
      <c r="C36" s="6">
        <v>11.2</v>
      </c>
      <c r="D36" s="6">
        <v>12.6</v>
      </c>
      <c r="E36" s="6">
        <v>11.4</v>
      </c>
      <c r="F36" s="6">
        <v>3.46</v>
      </c>
      <c r="G36" s="6">
        <v>2.5</v>
      </c>
      <c r="H36" s="6">
        <v>3.46</v>
      </c>
      <c r="I36" s="6">
        <v>2.5</v>
      </c>
      <c r="J36" s="6">
        <v>3.46</v>
      </c>
      <c r="K36" s="6">
        <v>2.4</v>
      </c>
      <c r="L36" s="7">
        <v>180</v>
      </c>
      <c r="M36" s="7">
        <v>30</v>
      </c>
      <c r="N36" s="7">
        <v>0</v>
      </c>
      <c r="O36" s="6">
        <v>106.6</v>
      </c>
      <c r="P36" s="7">
        <v>0</v>
      </c>
      <c r="Q36" s="6">
        <v>0.1</v>
      </c>
      <c r="R36" s="6">
        <f t="shared" si="0"/>
        <v>106.6</v>
      </c>
      <c r="S36" s="8">
        <f t="shared" si="1"/>
        <v>0.1</v>
      </c>
      <c r="T36" s="6">
        <v>0.02</v>
      </c>
      <c r="U36" s="6">
        <v>0.18</v>
      </c>
      <c r="V36" s="10">
        <v>5000</v>
      </c>
      <c r="W36" s="22">
        <f t="shared" si="2"/>
        <v>0.1</v>
      </c>
      <c r="X36" s="6"/>
      <c r="Y36" s="4" t="s">
        <v>318</v>
      </c>
      <c r="Z36" s="4">
        <v>180</v>
      </c>
      <c r="AA36" s="18">
        <v>0</v>
      </c>
      <c r="AB36" s="18">
        <v>106.6</v>
      </c>
      <c r="AC36" s="18">
        <v>0</v>
      </c>
      <c r="AD36" s="18">
        <v>0.1</v>
      </c>
      <c r="AE36" s="4">
        <v>5000</v>
      </c>
      <c r="AF36" s="19">
        <v>0.1</v>
      </c>
      <c r="AG36" s="12">
        <f t="shared" si="3"/>
        <v>0</v>
      </c>
      <c r="AH36" s="12">
        <f t="shared" si="4"/>
        <v>0</v>
      </c>
      <c r="AI36" s="12">
        <f t="shared" si="5"/>
        <v>0</v>
      </c>
      <c r="AJ36" s="12">
        <f t="shared" si="6"/>
        <v>0</v>
      </c>
      <c r="AK36" s="12">
        <f t="shared" si="7"/>
        <v>0</v>
      </c>
      <c r="AL36" s="12">
        <f t="shared" si="8"/>
        <v>0</v>
      </c>
      <c r="AM36" s="12">
        <f t="shared" si="9"/>
        <v>0</v>
      </c>
    </row>
    <row r="37" spans="1:39" ht="16.5" x14ac:dyDescent="0.25">
      <c r="A37" s="18">
        <v>113</v>
      </c>
      <c r="B37" s="6">
        <v>12.93</v>
      </c>
      <c r="C37" s="6">
        <v>11.2</v>
      </c>
      <c r="D37" s="6">
        <v>12.6</v>
      </c>
      <c r="E37" s="6">
        <v>11.4</v>
      </c>
      <c r="F37" s="6">
        <v>3.46</v>
      </c>
      <c r="G37" s="6">
        <v>2.5</v>
      </c>
      <c r="H37" s="6">
        <v>3.46</v>
      </c>
      <c r="I37" s="6">
        <v>2.5</v>
      </c>
      <c r="J37" s="6">
        <v>3.46</v>
      </c>
      <c r="K37" s="6">
        <v>2.4</v>
      </c>
      <c r="L37" s="7">
        <v>180</v>
      </c>
      <c r="M37" s="7">
        <v>30</v>
      </c>
      <c r="N37" s="7">
        <v>0</v>
      </c>
      <c r="O37" s="6">
        <v>106.6</v>
      </c>
      <c r="P37" s="7">
        <v>0</v>
      </c>
      <c r="Q37" s="6">
        <v>0.1</v>
      </c>
      <c r="R37" s="6">
        <f t="shared" si="0"/>
        <v>106.6</v>
      </c>
      <c r="S37" s="8">
        <f t="shared" si="1"/>
        <v>0.1</v>
      </c>
      <c r="T37" s="6">
        <v>0.1</v>
      </c>
      <c r="U37" s="6">
        <v>0.1</v>
      </c>
      <c r="V37" s="10">
        <v>5000</v>
      </c>
      <c r="W37" s="22">
        <f t="shared" si="2"/>
        <v>0.5</v>
      </c>
      <c r="X37" s="6"/>
      <c r="Y37" s="4" t="s">
        <v>319</v>
      </c>
      <c r="Z37" s="4">
        <v>180</v>
      </c>
      <c r="AA37" s="18">
        <v>0</v>
      </c>
      <c r="AB37" s="18">
        <v>106.6</v>
      </c>
      <c r="AC37" s="18">
        <v>0</v>
      </c>
      <c r="AD37" s="18">
        <v>0.1</v>
      </c>
      <c r="AE37" s="4">
        <v>5000</v>
      </c>
      <c r="AF37" s="19">
        <v>0.5</v>
      </c>
      <c r="AG37" s="12">
        <f t="shared" si="3"/>
        <v>0</v>
      </c>
      <c r="AH37" s="12">
        <f t="shared" si="4"/>
        <v>0</v>
      </c>
      <c r="AI37" s="12">
        <f t="shared" si="5"/>
        <v>0</v>
      </c>
      <c r="AJ37" s="12">
        <f t="shared" si="6"/>
        <v>0</v>
      </c>
      <c r="AK37" s="12">
        <f t="shared" si="7"/>
        <v>0</v>
      </c>
      <c r="AL37" s="12">
        <f t="shared" si="8"/>
        <v>0</v>
      </c>
      <c r="AM37" s="12">
        <f t="shared" si="9"/>
        <v>0</v>
      </c>
    </row>
    <row r="38" spans="1:39" ht="16.5" x14ac:dyDescent="0.25">
      <c r="A38" s="18">
        <v>114</v>
      </c>
      <c r="B38" s="6">
        <v>12.93</v>
      </c>
      <c r="C38" s="6">
        <v>11.2</v>
      </c>
      <c r="D38" s="6">
        <v>12.6</v>
      </c>
      <c r="E38" s="6">
        <v>11.4</v>
      </c>
      <c r="F38" s="6">
        <v>3.46</v>
      </c>
      <c r="G38" s="6">
        <v>2.5</v>
      </c>
      <c r="H38" s="6">
        <v>3.46</v>
      </c>
      <c r="I38" s="6">
        <v>2.5</v>
      </c>
      <c r="J38" s="6">
        <v>3.46</v>
      </c>
      <c r="K38" s="6">
        <v>2.4</v>
      </c>
      <c r="L38" s="7">
        <v>180</v>
      </c>
      <c r="M38" s="7">
        <v>30</v>
      </c>
      <c r="N38" s="7">
        <v>0</v>
      </c>
      <c r="O38" s="6">
        <v>106.6</v>
      </c>
      <c r="P38" s="7">
        <v>0</v>
      </c>
      <c r="Q38" s="6">
        <v>0.1</v>
      </c>
      <c r="R38" s="6">
        <f t="shared" si="0"/>
        <v>106.6</v>
      </c>
      <c r="S38" s="8">
        <f t="shared" si="1"/>
        <v>0.1</v>
      </c>
      <c r="T38" s="6">
        <v>0.18</v>
      </c>
      <c r="U38" s="6">
        <v>0.02</v>
      </c>
      <c r="V38" s="10">
        <v>5000</v>
      </c>
      <c r="W38" s="22">
        <f t="shared" si="2"/>
        <v>0.9</v>
      </c>
      <c r="X38" s="6"/>
      <c r="Y38" s="4" t="s">
        <v>320</v>
      </c>
      <c r="Z38" s="4">
        <v>180</v>
      </c>
      <c r="AA38" s="18">
        <v>0</v>
      </c>
      <c r="AB38" s="18">
        <v>106.6</v>
      </c>
      <c r="AC38" s="18">
        <v>0</v>
      </c>
      <c r="AD38" s="18">
        <v>0.1</v>
      </c>
      <c r="AE38" s="4">
        <v>5000</v>
      </c>
      <c r="AF38" s="19">
        <v>0.9</v>
      </c>
      <c r="AG38" s="12">
        <f t="shared" si="3"/>
        <v>0</v>
      </c>
      <c r="AH38" s="12">
        <f t="shared" si="4"/>
        <v>0</v>
      </c>
      <c r="AI38" s="12">
        <f t="shared" si="5"/>
        <v>0</v>
      </c>
      <c r="AJ38" s="12">
        <f t="shared" si="6"/>
        <v>0</v>
      </c>
      <c r="AK38" s="12">
        <f t="shared" si="7"/>
        <v>0</v>
      </c>
      <c r="AL38" s="12">
        <f t="shared" si="8"/>
        <v>0</v>
      </c>
      <c r="AM38" s="12">
        <f t="shared" si="9"/>
        <v>0</v>
      </c>
    </row>
    <row r="39" spans="1:39" ht="16.5" x14ac:dyDescent="0.25">
      <c r="A39" s="18">
        <v>121</v>
      </c>
      <c r="B39" s="6">
        <v>12.93</v>
      </c>
      <c r="C39" s="6">
        <v>11.2</v>
      </c>
      <c r="D39" s="6">
        <v>12.6</v>
      </c>
      <c r="E39" s="6">
        <v>11.4</v>
      </c>
      <c r="F39" s="6">
        <v>3.46</v>
      </c>
      <c r="G39" s="6">
        <v>2.5</v>
      </c>
      <c r="H39" s="6">
        <v>3.46</v>
      </c>
      <c r="I39" s="6">
        <v>2.5</v>
      </c>
      <c r="J39" s="6">
        <v>3.46</v>
      </c>
      <c r="K39" s="6">
        <v>2.4</v>
      </c>
      <c r="L39" s="7">
        <v>300</v>
      </c>
      <c r="M39" s="7">
        <v>30</v>
      </c>
      <c r="N39" s="7">
        <v>0</v>
      </c>
      <c r="O39" s="6">
        <v>106.6</v>
      </c>
      <c r="P39" s="7">
        <v>0</v>
      </c>
      <c r="Q39" s="6">
        <v>0.1</v>
      </c>
      <c r="R39" s="6">
        <f t="shared" si="0"/>
        <v>106.6</v>
      </c>
      <c r="S39" s="8">
        <f t="shared" si="1"/>
        <v>0.1</v>
      </c>
      <c r="T39" s="7">
        <v>2</v>
      </c>
      <c r="U39" s="7">
        <v>18</v>
      </c>
      <c r="V39" s="10">
        <v>50</v>
      </c>
      <c r="W39" s="22">
        <f t="shared" si="2"/>
        <v>0.1</v>
      </c>
      <c r="X39" s="7"/>
      <c r="Y39" s="4" t="s">
        <v>321</v>
      </c>
      <c r="Z39" s="4">
        <v>300</v>
      </c>
      <c r="AA39" s="18">
        <v>0</v>
      </c>
      <c r="AB39" s="18">
        <v>106.6</v>
      </c>
      <c r="AC39" s="18">
        <v>0</v>
      </c>
      <c r="AD39" s="18">
        <v>0.1</v>
      </c>
      <c r="AE39" s="18">
        <v>50</v>
      </c>
      <c r="AF39" s="19">
        <v>0.1</v>
      </c>
      <c r="AG39" s="12">
        <f t="shared" si="3"/>
        <v>0</v>
      </c>
      <c r="AH39" s="12">
        <f t="shared" si="4"/>
        <v>0</v>
      </c>
      <c r="AI39" s="12">
        <f t="shared" si="5"/>
        <v>0</v>
      </c>
      <c r="AJ39" s="12">
        <f t="shared" si="6"/>
        <v>0</v>
      </c>
      <c r="AK39" s="12">
        <f t="shared" si="7"/>
        <v>0</v>
      </c>
      <c r="AL39" s="12">
        <f t="shared" si="8"/>
        <v>0</v>
      </c>
      <c r="AM39" s="12">
        <f t="shared" si="9"/>
        <v>0</v>
      </c>
    </row>
    <row r="40" spans="1:39" ht="16.5" x14ac:dyDescent="0.25">
      <c r="A40" s="18">
        <v>122</v>
      </c>
      <c r="B40" s="6">
        <v>12.93</v>
      </c>
      <c r="C40" s="6">
        <v>11.2</v>
      </c>
      <c r="D40" s="6">
        <v>12.6</v>
      </c>
      <c r="E40" s="6">
        <v>11.4</v>
      </c>
      <c r="F40" s="6">
        <v>3.46</v>
      </c>
      <c r="G40" s="6">
        <v>2.5</v>
      </c>
      <c r="H40" s="6">
        <v>3.46</v>
      </c>
      <c r="I40" s="6">
        <v>2.5</v>
      </c>
      <c r="J40" s="6">
        <v>3.46</v>
      </c>
      <c r="K40" s="6">
        <v>2.4</v>
      </c>
      <c r="L40" s="7">
        <v>300</v>
      </c>
      <c r="M40" s="7">
        <v>30</v>
      </c>
      <c r="N40" s="7">
        <v>0</v>
      </c>
      <c r="O40" s="6">
        <v>106.6</v>
      </c>
      <c r="P40" s="7">
        <v>0</v>
      </c>
      <c r="Q40" s="6">
        <v>0.1</v>
      </c>
      <c r="R40" s="6">
        <f t="shared" si="0"/>
        <v>106.6</v>
      </c>
      <c r="S40" s="8">
        <f t="shared" si="1"/>
        <v>0.1</v>
      </c>
      <c r="T40" s="7">
        <v>10</v>
      </c>
      <c r="U40" s="7">
        <v>10</v>
      </c>
      <c r="V40" s="10">
        <v>50</v>
      </c>
      <c r="W40" s="22">
        <f t="shared" si="2"/>
        <v>0.5</v>
      </c>
      <c r="X40" s="7"/>
      <c r="Y40" s="4" t="s">
        <v>322</v>
      </c>
      <c r="Z40" s="4">
        <v>300</v>
      </c>
      <c r="AA40" s="18">
        <v>0</v>
      </c>
      <c r="AB40" s="18">
        <v>106.6</v>
      </c>
      <c r="AC40" s="18">
        <v>0</v>
      </c>
      <c r="AD40" s="18">
        <v>0.1</v>
      </c>
      <c r="AE40" s="18">
        <v>50</v>
      </c>
      <c r="AF40" s="19">
        <v>0.5</v>
      </c>
      <c r="AG40" s="12">
        <f t="shared" si="3"/>
        <v>0</v>
      </c>
      <c r="AH40" s="12">
        <f t="shared" si="4"/>
        <v>0</v>
      </c>
      <c r="AI40" s="12">
        <f t="shared" si="5"/>
        <v>0</v>
      </c>
      <c r="AJ40" s="12">
        <f t="shared" si="6"/>
        <v>0</v>
      </c>
      <c r="AK40" s="12">
        <f t="shared" si="7"/>
        <v>0</v>
      </c>
      <c r="AL40" s="12">
        <f t="shared" si="8"/>
        <v>0</v>
      </c>
      <c r="AM40" s="12">
        <f t="shared" si="9"/>
        <v>0</v>
      </c>
    </row>
    <row r="41" spans="1:39" ht="16.5" x14ac:dyDescent="0.25">
      <c r="A41" s="18">
        <v>123</v>
      </c>
      <c r="B41" s="6">
        <v>12.93</v>
      </c>
      <c r="C41" s="6">
        <v>11.2</v>
      </c>
      <c r="D41" s="6">
        <v>12.6</v>
      </c>
      <c r="E41" s="6">
        <v>11.4</v>
      </c>
      <c r="F41" s="6">
        <v>3.46</v>
      </c>
      <c r="G41" s="6">
        <v>2.5</v>
      </c>
      <c r="H41" s="6">
        <v>3.46</v>
      </c>
      <c r="I41" s="6">
        <v>2.5</v>
      </c>
      <c r="J41" s="6">
        <v>3.46</v>
      </c>
      <c r="K41" s="6">
        <v>2.4</v>
      </c>
      <c r="L41" s="7">
        <v>300</v>
      </c>
      <c r="M41" s="7">
        <v>30</v>
      </c>
      <c r="N41" s="7">
        <v>0</v>
      </c>
      <c r="O41" s="6">
        <v>106.6</v>
      </c>
      <c r="P41" s="7">
        <v>0</v>
      </c>
      <c r="Q41" s="6">
        <v>0.1</v>
      </c>
      <c r="R41" s="6">
        <f t="shared" si="0"/>
        <v>106.6</v>
      </c>
      <c r="S41" s="8">
        <f t="shared" si="1"/>
        <v>0.1</v>
      </c>
      <c r="T41" s="7">
        <v>18</v>
      </c>
      <c r="U41" s="7">
        <v>2</v>
      </c>
      <c r="V41" s="10">
        <v>50</v>
      </c>
      <c r="W41" s="22">
        <f t="shared" si="2"/>
        <v>0.9</v>
      </c>
      <c r="X41" s="7"/>
      <c r="Y41" s="4" t="s">
        <v>323</v>
      </c>
      <c r="Z41" s="4">
        <v>300</v>
      </c>
      <c r="AA41" s="18">
        <v>0</v>
      </c>
      <c r="AB41" s="18">
        <v>106.6</v>
      </c>
      <c r="AC41" s="18">
        <v>0</v>
      </c>
      <c r="AD41" s="18">
        <v>0.1</v>
      </c>
      <c r="AE41" s="18">
        <v>50</v>
      </c>
      <c r="AF41" s="19">
        <v>0.9</v>
      </c>
      <c r="AG41" s="12">
        <f t="shared" si="3"/>
        <v>0</v>
      </c>
      <c r="AH41" s="12">
        <f t="shared" si="4"/>
        <v>0</v>
      </c>
      <c r="AI41" s="12">
        <f t="shared" si="5"/>
        <v>0</v>
      </c>
      <c r="AJ41" s="12">
        <f t="shared" si="6"/>
        <v>0</v>
      </c>
      <c r="AK41" s="12">
        <f t="shared" si="7"/>
        <v>0</v>
      </c>
      <c r="AL41" s="12">
        <f t="shared" si="8"/>
        <v>0</v>
      </c>
      <c r="AM41" s="12">
        <f t="shared" si="9"/>
        <v>0</v>
      </c>
    </row>
    <row r="42" spans="1:39" ht="16.5" x14ac:dyDescent="0.25">
      <c r="A42" s="18">
        <v>124</v>
      </c>
      <c r="B42" s="6">
        <v>12.93</v>
      </c>
      <c r="C42" s="6">
        <v>11.2</v>
      </c>
      <c r="D42" s="6">
        <v>12.6</v>
      </c>
      <c r="E42" s="6">
        <v>11.4</v>
      </c>
      <c r="F42" s="6">
        <v>3.46</v>
      </c>
      <c r="G42" s="6">
        <v>2.5</v>
      </c>
      <c r="H42" s="6">
        <v>3.46</v>
      </c>
      <c r="I42" s="6">
        <v>2.5</v>
      </c>
      <c r="J42" s="6">
        <v>3.46</v>
      </c>
      <c r="K42" s="6">
        <v>2.4</v>
      </c>
      <c r="L42" s="7">
        <v>300</v>
      </c>
      <c r="M42" s="7">
        <v>30</v>
      </c>
      <c r="N42" s="7">
        <v>0</v>
      </c>
      <c r="O42" s="6">
        <v>106.6</v>
      </c>
      <c r="P42" s="7">
        <v>0</v>
      </c>
      <c r="Q42" s="6">
        <v>0.1</v>
      </c>
      <c r="R42" s="6">
        <f t="shared" si="0"/>
        <v>106.6</v>
      </c>
      <c r="S42" s="8">
        <f t="shared" si="1"/>
        <v>0.1</v>
      </c>
      <c r="T42" s="6">
        <v>0.5</v>
      </c>
      <c r="U42" s="6">
        <v>4.5</v>
      </c>
      <c r="V42" s="10">
        <v>200</v>
      </c>
      <c r="W42" s="22">
        <f t="shared" si="2"/>
        <v>0.1</v>
      </c>
      <c r="X42" s="6"/>
      <c r="Y42" s="4" t="s">
        <v>324</v>
      </c>
      <c r="Z42" s="4">
        <v>300</v>
      </c>
      <c r="AA42" s="18">
        <v>0</v>
      </c>
      <c r="AB42" s="18">
        <v>106.6</v>
      </c>
      <c r="AC42" s="18">
        <v>0</v>
      </c>
      <c r="AD42" s="18">
        <v>0.1</v>
      </c>
      <c r="AE42" s="18">
        <v>200</v>
      </c>
      <c r="AF42" s="19">
        <v>0.1</v>
      </c>
      <c r="AG42" s="12">
        <f t="shared" si="3"/>
        <v>0</v>
      </c>
      <c r="AH42" s="12">
        <f t="shared" si="4"/>
        <v>0</v>
      </c>
      <c r="AI42" s="12">
        <f t="shared" si="5"/>
        <v>0</v>
      </c>
      <c r="AJ42" s="12">
        <f t="shared" si="6"/>
        <v>0</v>
      </c>
      <c r="AK42" s="12">
        <f t="shared" si="7"/>
        <v>0</v>
      </c>
      <c r="AL42" s="12">
        <f t="shared" si="8"/>
        <v>0</v>
      </c>
      <c r="AM42" s="12">
        <f t="shared" si="9"/>
        <v>0</v>
      </c>
    </row>
    <row r="43" spans="1:39" ht="16.5" x14ac:dyDescent="0.25">
      <c r="A43" s="18">
        <v>125</v>
      </c>
      <c r="B43" s="6">
        <v>12.93</v>
      </c>
      <c r="C43" s="6">
        <v>11.2</v>
      </c>
      <c r="D43" s="6">
        <v>12.6</v>
      </c>
      <c r="E43" s="6">
        <v>11.4</v>
      </c>
      <c r="F43" s="6">
        <v>3.46</v>
      </c>
      <c r="G43" s="6">
        <v>2.5</v>
      </c>
      <c r="H43" s="6">
        <v>3.46</v>
      </c>
      <c r="I43" s="6">
        <v>2.5</v>
      </c>
      <c r="J43" s="6">
        <v>3.46</v>
      </c>
      <c r="K43" s="6">
        <v>2.4</v>
      </c>
      <c r="L43" s="7">
        <v>300</v>
      </c>
      <c r="M43" s="7">
        <v>30</v>
      </c>
      <c r="N43" s="7">
        <v>0</v>
      </c>
      <c r="O43" s="6">
        <v>106.6</v>
      </c>
      <c r="P43" s="7">
        <v>0</v>
      </c>
      <c r="Q43" s="6">
        <v>0.1</v>
      </c>
      <c r="R43" s="6">
        <f t="shared" si="0"/>
        <v>106.6</v>
      </c>
      <c r="S43" s="8">
        <f t="shared" si="1"/>
        <v>0.1</v>
      </c>
      <c r="T43" s="6">
        <v>2.5</v>
      </c>
      <c r="U43" s="6">
        <v>2.5</v>
      </c>
      <c r="V43" s="10">
        <v>200</v>
      </c>
      <c r="W43" s="22">
        <f t="shared" si="2"/>
        <v>0.5</v>
      </c>
      <c r="X43" s="6"/>
      <c r="Y43" s="4" t="s">
        <v>325</v>
      </c>
      <c r="Z43" s="4">
        <v>300</v>
      </c>
      <c r="AA43" s="18">
        <v>0</v>
      </c>
      <c r="AB43" s="18">
        <v>106.6</v>
      </c>
      <c r="AC43" s="18">
        <v>0</v>
      </c>
      <c r="AD43" s="18">
        <v>0.1</v>
      </c>
      <c r="AE43" s="18">
        <v>200</v>
      </c>
      <c r="AF43" s="19">
        <v>0.5</v>
      </c>
      <c r="AG43" s="12">
        <f t="shared" si="3"/>
        <v>0</v>
      </c>
      <c r="AH43" s="12">
        <f t="shared" si="4"/>
        <v>0</v>
      </c>
      <c r="AI43" s="12">
        <f t="shared" si="5"/>
        <v>0</v>
      </c>
      <c r="AJ43" s="12">
        <f t="shared" si="6"/>
        <v>0</v>
      </c>
      <c r="AK43" s="12">
        <f t="shared" si="7"/>
        <v>0</v>
      </c>
      <c r="AL43" s="12">
        <f t="shared" si="8"/>
        <v>0</v>
      </c>
      <c r="AM43" s="12">
        <f t="shared" si="9"/>
        <v>0</v>
      </c>
    </row>
    <row r="44" spans="1:39" ht="16.5" x14ac:dyDescent="0.25">
      <c r="A44" s="18">
        <v>126</v>
      </c>
      <c r="B44" s="6">
        <v>12.93</v>
      </c>
      <c r="C44" s="6">
        <v>11.2</v>
      </c>
      <c r="D44" s="6">
        <v>12.6</v>
      </c>
      <c r="E44" s="6">
        <v>11.4</v>
      </c>
      <c r="F44" s="6">
        <v>3.46</v>
      </c>
      <c r="G44" s="6">
        <v>2.5</v>
      </c>
      <c r="H44" s="6">
        <v>3.46</v>
      </c>
      <c r="I44" s="6">
        <v>2.5</v>
      </c>
      <c r="J44" s="6">
        <v>3.46</v>
      </c>
      <c r="K44" s="6">
        <v>2.4</v>
      </c>
      <c r="L44" s="7">
        <v>300</v>
      </c>
      <c r="M44" s="7">
        <v>30</v>
      </c>
      <c r="N44" s="7">
        <v>0</v>
      </c>
      <c r="O44" s="6">
        <v>106.6</v>
      </c>
      <c r="P44" s="7">
        <v>0</v>
      </c>
      <c r="Q44" s="6">
        <v>0.1</v>
      </c>
      <c r="R44" s="6">
        <f t="shared" si="0"/>
        <v>106.6</v>
      </c>
      <c r="S44" s="8">
        <f t="shared" si="1"/>
        <v>0.1</v>
      </c>
      <c r="T44" s="6">
        <v>4.5</v>
      </c>
      <c r="U44" s="6">
        <v>0.5</v>
      </c>
      <c r="V44" s="10">
        <v>200</v>
      </c>
      <c r="W44" s="22">
        <f t="shared" si="2"/>
        <v>0.9</v>
      </c>
      <c r="X44" s="6"/>
      <c r="Y44" s="4" t="s">
        <v>326</v>
      </c>
      <c r="Z44" s="4">
        <v>300</v>
      </c>
      <c r="AA44" s="18">
        <v>0</v>
      </c>
      <c r="AB44" s="18">
        <v>106.6</v>
      </c>
      <c r="AC44" s="18">
        <v>0</v>
      </c>
      <c r="AD44" s="18">
        <v>0.1</v>
      </c>
      <c r="AE44" s="18">
        <v>200</v>
      </c>
      <c r="AF44" s="19">
        <v>0.9</v>
      </c>
      <c r="AG44" s="12">
        <f t="shared" si="3"/>
        <v>0</v>
      </c>
      <c r="AH44" s="12">
        <f t="shared" si="4"/>
        <v>0</v>
      </c>
      <c r="AI44" s="12">
        <f t="shared" si="5"/>
        <v>0</v>
      </c>
      <c r="AJ44" s="12">
        <f t="shared" si="6"/>
        <v>0</v>
      </c>
      <c r="AK44" s="12">
        <f t="shared" si="7"/>
        <v>0</v>
      </c>
      <c r="AL44" s="12">
        <f t="shared" si="8"/>
        <v>0</v>
      </c>
      <c r="AM44" s="12">
        <f t="shared" si="9"/>
        <v>0</v>
      </c>
    </row>
    <row r="45" spans="1:39" ht="16.5" x14ac:dyDescent="0.25">
      <c r="A45" s="18">
        <v>127</v>
      </c>
      <c r="B45" s="6">
        <v>12.93</v>
      </c>
      <c r="C45" s="6">
        <v>11.2</v>
      </c>
      <c r="D45" s="6">
        <v>12.6</v>
      </c>
      <c r="E45" s="6">
        <v>11.4</v>
      </c>
      <c r="F45" s="6">
        <v>3.46</v>
      </c>
      <c r="G45" s="6">
        <v>2.5</v>
      </c>
      <c r="H45" s="6">
        <v>3.46</v>
      </c>
      <c r="I45" s="6">
        <v>2.5</v>
      </c>
      <c r="J45" s="6">
        <v>3.46</v>
      </c>
      <c r="K45" s="6">
        <v>2.4</v>
      </c>
      <c r="L45" s="7">
        <v>300</v>
      </c>
      <c r="M45" s="7">
        <v>30</v>
      </c>
      <c r="N45" s="7">
        <v>0</v>
      </c>
      <c r="O45" s="6">
        <v>106.6</v>
      </c>
      <c r="P45" s="7">
        <v>0</v>
      </c>
      <c r="Q45" s="6">
        <v>0.1</v>
      </c>
      <c r="R45" s="6">
        <f t="shared" si="0"/>
        <v>106.6</v>
      </c>
      <c r="S45" s="8">
        <f t="shared" si="1"/>
        <v>0.1</v>
      </c>
      <c r="T45" s="6">
        <v>0.1</v>
      </c>
      <c r="U45" s="6">
        <v>0.9</v>
      </c>
      <c r="V45" s="10">
        <v>1000</v>
      </c>
      <c r="W45" s="22">
        <f t="shared" si="2"/>
        <v>0.1</v>
      </c>
      <c r="X45" s="6"/>
      <c r="Y45" s="4" t="s">
        <v>327</v>
      </c>
      <c r="Z45" s="4">
        <v>300</v>
      </c>
      <c r="AA45" s="18">
        <v>0</v>
      </c>
      <c r="AB45" s="18">
        <v>106.6</v>
      </c>
      <c r="AC45" s="18">
        <v>0</v>
      </c>
      <c r="AD45" s="18">
        <v>0.1</v>
      </c>
      <c r="AE45" s="4">
        <v>1000</v>
      </c>
      <c r="AF45" s="19">
        <v>0.1</v>
      </c>
      <c r="AG45" s="12">
        <f t="shared" si="3"/>
        <v>0</v>
      </c>
      <c r="AH45" s="12">
        <f t="shared" si="4"/>
        <v>0</v>
      </c>
      <c r="AI45" s="12">
        <f t="shared" si="5"/>
        <v>0</v>
      </c>
      <c r="AJ45" s="12">
        <f t="shared" si="6"/>
        <v>0</v>
      </c>
      <c r="AK45" s="12">
        <f t="shared" si="7"/>
        <v>0</v>
      </c>
      <c r="AL45" s="12">
        <f t="shared" si="8"/>
        <v>0</v>
      </c>
      <c r="AM45" s="12">
        <f t="shared" si="9"/>
        <v>0</v>
      </c>
    </row>
    <row r="46" spans="1:39" ht="16.5" x14ac:dyDescent="0.25">
      <c r="A46" s="18">
        <v>128</v>
      </c>
      <c r="B46" s="6">
        <v>12.93</v>
      </c>
      <c r="C46" s="6">
        <v>11.2</v>
      </c>
      <c r="D46" s="6">
        <v>12.6</v>
      </c>
      <c r="E46" s="6">
        <v>11.4</v>
      </c>
      <c r="F46" s="6">
        <v>3.46</v>
      </c>
      <c r="G46" s="6">
        <v>2.5</v>
      </c>
      <c r="H46" s="6">
        <v>3.46</v>
      </c>
      <c r="I46" s="6">
        <v>2.5</v>
      </c>
      <c r="J46" s="6">
        <v>3.46</v>
      </c>
      <c r="K46" s="6">
        <v>2.4</v>
      </c>
      <c r="L46" s="7">
        <v>300</v>
      </c>
      <c r="M46" s="7">
        <v>30</v>
      </c>
      <c r="N46" s="7">
        <v>0</v>
      </c>
      <c r="O46" s="6">
        <v>106.6</v>
      </c>
      <c r="P46" s="7">
        <v>0</v>
      </c>
      <c r="Q46" s="6">
        <v>0.1</v>
      </c>
      <c r="R46" s="6">
        <f t="shared" si="0"/>
        <v>106.6</v>
      </c>
      <c r="S46" s="8">
        <f t="shared" si="1"/>
        <v>0.1</v>
      </c>
      <c r="T46" s="6">
        <v>0.5</v>
      </c>
      <c r="U46" s="6">
        <v>0.5</v>
      </c>
      <c r="V46" s="10">
        <v>1000</v>
      </c>
      <c r="W46" s="22">
        <f t="shared" si="2"/>
        <v>0.5</v>
      </c>
      <c r="X46" s="6"/>
      <c r="Y46" s="4" t="s">
        <v>328</v>
      </c>
      <c r="Z46" s="4">
        <v>300</v>
      </c>
      <c r="AA46" s="18">
        <v>0</v>
      </c>
      <c r="AB46" s="18">
        <v>106.6</v>
      </c>
      <c r="AC46" s="18">
        <v>0</v>
      </c>
      <c r="AD46" s="18">
        <v>0.1</v>
      </c>
      <c r="AE46" s="4">
        <v>1000</v>
      </c>
      <c r="AF46" s="19">
        <v>0.5</v>
      </c>
      <c r="AG46" s="12">
        <f t="shared" si="3"/>
        <v>0</v>
      </c>
      <c r="AH46" s="12">
        <f t="shared" si="4"/>
        <v>0</v>
      </c>
      <c r="AI46" s="12">
        <f t="shared" si="5"/>
        <v>0</v>
      </c>
      <c r="AJ46" s="12">
        <f t="shared" si="6"/>
        <v>0</v>
      </c>
      <c r="AK46" s="12">
        <f t="shared" si="7"/>
        <v>0</v>
      </c>
      <c r="AL46" s="12">
        <f t="shared" si="8"/>
        <v>0</v>
      </c>
      <c r="AM46" s="12">
        <f t="shared" si="9"/>
        <v>0</v>
      </c>
    </row>
    <row r="47" spans="1:39" ht="16.5" x14ac:dyDescent="0.25">
      <c r="A47" s="18">
        <v>129</v>
      </c>
      <c r="B47" s="6">
        <v>12.93</v>
      </c>
      <c r="C47" s="6">
        <v>11.2</v>
      </c>
      <c r="D47" s="6">
        <v>12.6</v>
      </c>
      <c r="E47" s="6">
        <v>11.4</v>
      </c>
      <c r="F47" s="6">
        <v>3.46</v>
      </c>
      <c r="G47" s="6">
        <v>2.5</v>
      </c>
      <c r="H47" s="6">
        <v>3.46</v>
      </c>
      <c r="I47" s="6">
        <v>2.5</v>
      </c>
      <c r="J47" s="6">
        <v>3.46</v>
      </c>
      <c r="K47" s="6">
        <v>2.4</v>
      </c>
      <c r="L47" s="7">
        <v>300</v>
      </c>
      <c r="M47" s="7">
        <v>30</v>
      </c>
      <c r="N47" s="7">
        <v>0</v>
      </c>
      <c r="O47" s="6">
        <v>106.6</v>
      </c>
      <c r="P47" s="7">
        <v>0</v>
      </c>
      <c r="Q47" s="6">
        <v>0.1</v>
      </c>
      <c r="R47" s="6">
        <f t="shared" si="0"/>
        <v>106.6</v>
      </c>
      <c r="S47" s="8">
        <f t="shared" si="1"/>
        <v>0.1</v>
      </c>
      <c r="T47" s="6">
        <v>0.9</v>
      </c>
      <c r="U47" s="6">
        <v>0.1</v>
      </c>
      <c r="V47" s="10">
        <v>1000</v>
      </c>
      <c r="W47" s="22">
        <f t="shared" si="2"/>
        <v>0.9</v>
      </c>
      <c r="X47" s="6"/>
      <c r="Y47" s="4" t="s">
        <v>329</v>
      </c>
      <c r="Z47" s="4">
        <v>300</v>
      </c>
      <c r="AA47" s="18">
        <v>0</v>
      </c>
      <c r="AB47" s="18">
        <v>106.6</v>
      </c>
      <c r="AC47" s="18">
        <v>0</v>
      </c>
      <c r="AD47" s="18">
        <v>0.1</v>
      </c>
      <c r="AE47" s="4">
        <v>1000</v>
      </c>
      <c r="AF47" s="19">
        <v>0.9</v>
      </c>
      <c r="AG47" s="12">
        <f t="shared" si="3"/>
        <v>0</v>
      </c>
      <c r="AH47" s="12">
        <f t="shared" si="4"/>
        <v>0</v>
      </c>
      <c r="AI47" s="12">
        <f t="shared" si="5"/>
        <v>0</v>
      </c>
      <c r="AJ47" s="12">
        <f t="shared" si="6"/>
        <v>0</v>
      </c>
      <c r="AK47" s="12">
        <f t="shared" si="7"/>
        <v>0</v>
      </c>
      <c r="AL47" s="12">
        <f t="shared" si="8"/>
        <v>0</v>
      </c>
      <c r="AM47" s="12">
        <f t="shared" si="9"/>
        <v>0</v>
      </c>
    </row>
    <row r="48" spans="1:39" ht="16.5" x14ac:dyDescent="0.25">
      <c r="A48" s="18">
        <v>130</v>
      </c>
      <c r="B48" s="6">
        <v>12.93</v>
      </c>
      <c r="C48" s="6">
        <v>11.2</v>
      </c>
      <c r="D48" s="6">
        <v>12.6</v>
      </c>
      <c r="E48" s="6">
        <v>11.4</v>
      </c>
      <c r="F48" s="6">
        <v>3.46</v>
      </c>
      <c r="G48" s="6">
        <v>2.5</v>
      </c>
      <c r="H48" s="6">
        <v>3.46</v>
      </c>
      <c r="I48" s="6">
        <v>2.5</v>
      </c>
      <c r="J48" s="6">
        <v>3.46</v>
      </c>
      <c r="K48" s="6">
        <v>2.4</v>
      </c>
      <c r="L48" s="7">
        <v>300</v>
      </c>
      <c r="M48" s="7">
        <v>30</v>
      </c>
      <c r="N48" s="7">
        <v>0</v>
      </c>
      <c r="O48" s="6">
        <v>106.6</v>
      </c>
      <c r="P48" s="7">
        <v>0</v>
      </c>
      <c r="Q48" s="6">
        <v>0.1</v>
      </c>
      <c r="R48" s="6">
        <f t="shared" si="0"/>
        <v>106.6</v>
      </c>
      <c r="S48" s="8">
        <f t="shared" si="1"/>
        <v>0.1</v>
      </c>
      <c r="T48" s="6">
        <v>0.02</v>
      </c>
      <c r="U48" s="6">
        <v>0.18</v>
      </c>
      <c r="V48" s="10">
        <v>5000</v>
      </c>
      <c r="W48" s="22">
        <f t="shared" si="2"/>
        <v>0.1</v>
      </c>
      <c r="X48" s="6"/>
      <c r="Y48" s="4" t="s">
        <v>330</v>
      </c>
      <c r="Z48" s="4">
        <v>300</v>
      </c>
      <c r="AA48" s="18">
        <v>0</v>
      </c>
      <c r="AB48" s="18">
        <v>106.6</v>
      </c>
      <c r="AC48" s="18">
        <v>0</v>
      </c>
      <c r="AD48" s="18">
        <v>0.1</v>
      </c>
      <c r="AE48" s="4">
        <v>5000</v>
      </c>
      <c r="AF48" s="19">
        <v>0.1</v>
      </c>
      <c r="AG48" s="12">
        <f t="shared" si="3"/>
        <v>0</v>
      </c>
      <c r="AH48" s="12">
        <f t="shared" si="4"/>
        <v>0</v>
      </c>
      <c r="AI48" s="12">
        <f t="shared" si="5"/>
        <v>0</v>
      </c>
      <c r="AJ48" s="12">
        <f t="shared" si="6"/>
        <v>0</v>
      </c>
      <c r="AK48" s="12">
        <f t="shared" si="7"/>
        <v>0</v>
      </c>
      <c r="AL48" s="12">
        <f t="shared" si="8"/>
        <v>0</v>
      </c>
      <c r="AM48" s="12">
        <f t="shared" si="9"/>
        <v>0</v>
      </c>
    </row>
    <row r="49" spans="1:39" ht="16.5" x14ac:dyDescent="0.25">
      <c r="A49" s="18">
        <v>131</v>
      </c>
      <c r="B49" s="6">
        <v>12.93</v>
      </c>
      <c r="C49" s="6">
        <v>11.2</v>
      </c>
      <c r="D49" s="6">
        <v>12.6</v>
      </c>
      <c r="E49" s="6">
        <v>11.4</v>
      </c>
      <c r="F49" s="6">
        <v>3.46</v>
      </c>
      <c r="G49" s="6">
        <v>2.5</v>
      </c>
      <c r="H49" s="6">
        <v>3.46</v>
      </c>
      <c r="I49" s="6">
        <v>2.5</v>
      </c>
      <c r="J49" s="6">
        <v>3.46</v>
      </c>
      <c r="K49" s="6">
        <v>2.4</v>
      </c>
      <c r="L49" s="7">
        <v>300</v>
      </c>
      <c r="M49" s="7">
        <v>30</v>
      </c>
      <c r="N49" s="7">
        <v>0</v>
      </c>
      <c r="O49" s="6">
        <v>106.6</v>
      </c>
      <c r="P49" s="7">
        <v>0</v>
      </c>
      <c r="Q49" s="6">
        <v>0.1</v>
      </c>
      <c r="R49" s="6">
        <f t="shared" si="0"/>
        <v>106.6</v>
      </c>
      <c r="S49" s="8">
        <f t="shared" si="1"/>
        <v>0.1</v>
      </c>
      <c r="T49" s="6">
        <v>0.1</v>
      </c>
      <c r="U49" s="6">
        <v>0.1</v>
      </c>
      <c r="V49" s="10">
        <v>5000</v>
      </c>
      <c r="W49" s="22">
        <f t="shared" si="2"/>
        <v>0.5</v>
      </c>
      <c r="X49" s="6"/>
      <c r="Y49" s="4" t="s">
        <v>331</v>
      </c>
      <c r="Z49" s="4">
        <v>300</v>
      </c>
      <c r="AA49" s="18">
        <v>0</v>
      </c>
      <c r="AB49" s="18">
        <v>106.6</v>
      </c>
      <c r="AC49" s="18">
        <v>0</v>
      </c>
      <c r="AD49" s="18">
        <v>0.1</v>
      </c>
      <c r="AE49" s="4">
        <v>5000</v>
      </c>
      <c r="AF49" s="19">
        <v>0.5</v>
      </c>
      <c r="AG49" s="12">
        <f t="shared" si="3"/>
        <v>0</v>
      </c>
      <c r="AH49" s="12">
        <f t="shared" si="4"/>
        <v>0</v>
      </c>
      <c r="AI49" s="12">
        <f t="shared" si="5"/>
        <v>0</v>
      </c>
      <c r="AJ49" s="12">
        <f t="shared" si="6"/>
        <v>0</v>
      </c>
      <c r="AK49" s="12">
        <f t="shared" si="7"/>
        <v>0</v>
      </c>
      <c r="AL49" s="12">
        <f t="shared" si="8"/>
        <v>0</v>
      </c>
      <c r="AM49" s="12">
        <f t="shared" si="9"/>
        <v>0</v>
      </c>
    </row>
    <row r="50" spans="1:39" ht="16.5" x14ac:dyDescent="0.25">
      <c r="A50" s="18">
        <v>132</v>
      </c>
      <c r="B50" s="6">
        <v>12.93</v>
      </c>
      <c r="C50" s="6">
        <v>11.2</v>
      </c>
      <c r="D50" s="6">
        <v>12.6</v>
      </c>
      <c r="E50" s="6">
        <v>11.4</v>
      </c>
      <c r="F50" s="6">
        <v>3.46</v>
      </c>
      <c r="G50" s="6">
        <v>2.5</v>
      </c>
      <c r="H50" s="6">
        <v>3.46</v>
      </c>
      <c r="I50" s="6">
        <v>2.5</v>
      </c>
      <c r="J50" s="6">
        <v>3.46</v>
      </c>
      <c r="K50" s="6">
        <v>2.4</v>
      </c>
      <c r="L50" s="7">
        <v>300</v>
      </c>
      <c r="M50" s="7">
        <v>30</v>
      </c>
      <c r="N50" s="7">
        <v>0</v>
      </c>
      <c r="O50" s="6">
        <v>106.6</v>
      </c>
      <c r="P50" s="7">
        <v>0</v>
      </c>
      <c r="Q50" s="6">
        <v>0.1</v>
      </c>
      <c r="R50" s="6">
        <f t="shared" si="0"/>
        <v>106.6</v>
      </c>
      <c r="S50" s="8">
        <f t="shared" si="1"/>
        <v>0.1</v>
      </c>
      <c r="T50" s="6">
        <v>0.18</v>
      </c>
      <c r="U50" s="6">
        <v>0.02</v>
      </c>
      <c r="V50" s="10">
        <v>5000</v>
      </c>
      <c r="W50" s="22">
        <f t="shared" si="2"/>
        <v>0.9</v>
      </c>
      <c r="X50" s="6"/>
      <c r="Y50" s="4" t="s">
        <v>332</v>
      </c>
      <c r="Z50" s="4">
        <v>300</v>
      </c>
      <c r="AA50" s="18">
        <v>0</v>
      </c>
      <c r="AB50" s="18">
        <v>106.6</v>
      </c>
      <c r="AC50" s="18">
        <v>0</v>
      </c>
      <c r="AD50" s="18">
        <v>0.1</v>
      </c>
      <c r="AE50" s="4">
        <v>5000</v>
      </c>
      <c r="AF50" s="19">
        <v>0.9</v>
      </c>
      <c r="AG50" s="12">
        <f t="shared" si="3"/>
        <v>0</v>
      </c>
      <c r="AH50" s="12">
        <f t="shared" si="4"/>
        <v>0</v>
      </c>
      <c r="AI50" s="12">
        <f t="shared" si="5"/>
        <v>0</v>
      </c>
      <c r="AJ50" s="12">
        <f t="shared" si="6"/>
        <v>0</v>
      </c>
      <c r="AK50" s="12">
        <f t="shared" si="7"/>
        <v>0</v>
      </c>
      <c r="AL50" s="12">
        <f t="shared" si="8"/>
        <v>0</v>
      </c>
      <c r="AM50" s="12">
        <f t="shared" si="9"/>
        <v>0</v>
      </c>
    </row>
    <row r="51" spans="1:39" ht="16.5" x14ac:dyDescent="0.25">
      <c r="A51" s="18">
        <v>176</v>
      </c>
      <c r="B51" s="6">
        <v>12.93</v>
      </c>
      <c r="C51" s="6">
        <v>11.2</v>
      </c>
      <c r="D51" s="6">
        <v>12.6</v>
      </c>
      <c r="E51" s="6">
        <v>11.4</v>
      </c>
      <c r="F51" s="6">
        <v>3.46</v>
      </c>
      <c r="G51" s="6">
        <v>2.5</v>
      </c>
      <c r="H51" s="6">
        <v>3.46</v>
      </c>
      <c r="I51" s="6">
        <v>2.5</v>
      </c>
      <c r="J51" s="6">
        <v>3.46</v>
      </c>
      <c r="K51" s="6">
        <v>2.4</v>
      </c>
      <c r="L51" s="7">
        <v>180</v>
      </c>
      <c r="M51" s="7">
        <v>47</v>
      </c>
      <c r="N51" s="7">
        <v>0</v>
      </c>
      <c r="O51" s="6">
        <v>106.6</v>
      </c>
      <c r="P51" s="7">
        <v>0</v>
      </c>
      <c r="Q51" s="6">
        <v>0.1</v>
      </c>
      <c r="R51" s="6">
        <f t="shared" si="0"/>
        <v>106.6</v>
      </c>
      <c r="S51" s="8">
        <f t="shared" si="1"/>
        <v>0.1</v>
      </c>
      <c r="T51" s="7">
        <v>2</v>
      </c>
      <c r="U51" s="7">
        <v>18</v>
      </c>
      <c r="V51" s="10">
        <v>50</v>
      </c>
      <c r="W51" s="22">
        <f t="shared" si="2"/>
        <v>0.1</v>
      </c>
      <c r="X51" s="7"/>
      <c r="Y51" s="4" t="s">
        <v>211</v>
      </c>
      <c r="Z51" s="18">
        <v>180</v>
      </c>
      <c r="AA51" s="18">
        <v>0</v>
      </c>
      <c r="AB51" s="18">
        <v>106.6</v>
      </c>
      <c r="AC51" s="18">
        <v>0</v>
      </c>
      <c r="AD51" s="18">
        <v>0.1</v>
      </c>
      <c r="AE51" s="18">
        <v>50</v>
      </c>
      <c r="AF51" s="19">
        <v>0.1</v>
      </c>
      <c r="AG51" s="12">
        <f t="shared" si="3"/>
        <v>0</v>
      </c>
      <c r="AH51" s="12">
        <f t="shared" si="4"/>
        <v>0</v>
      </c>
      <c r="AI51" s="12">
        <f t="shared" si="5"/>
        <v>0</v>
      </c>
      <c r="AJ51" s="12">
        <f t="shared" si="6"/>
        <v>0</v>
      </c>
      <c r="AK51" s="12">
        <f t="shared" si="7"/>
        <v>0</v>
      </c>
      <c r="AL51" s="12">
        <f t="shared" si="8"/>
        <v>0</v>
      </c>
      <c r="AM51" s="12">
        <f t="shared" si="9"/>
        <v>0</v>
      </c>
    </row>
    <row r="52" spans="1:39" ht="16.5" x14ac:dyDescent="0.25">
      <c r="A52" s="18">
        <v>177</v>
      </c>
      <c r="B52" s="6">
        <v>12.93</v>
      </c>
      <c r="C52" s="6">
        <v>11.2</v>
      </c>
      <c r="D52" s="6">
        <v>12.6</v>
      </c>
      <c r="E52" s="6">
        <v>11.4</v>
      </c>
      <c r="F52" s="6">
        <v>3.46</v>
      </c>
      <c r="G52" s="6">
        <v>2.5</v>
      </c>
      <c r="H52" s="6">
        <v>3.46</v>
      </c>
      <c r="I52" s="6">
        <v>2.5</v>
      </c>
      <c r="J52" s="6">
        <v>3.46</v>
      </c>
      <c r="K52" s="6">
        <v>2.4</v>
      </c>
      <c r="L52" s="7">
        <v>180</v>
      </c>
      <c r="M52" s="7">
        <v>47</v>
      </c>
      <c r="N52" s="7">
        <v>0</v>
      </c>
      <c r="O52" s="6">
        <v>106.6</v>
      </c>
      <c r="P52" s="7">
        <v>0</v>
      </c>
      <c r="Q52" s="6">
        <v>0.1</v>
      </c>
      <c r="R52" s="6">
        <f t="shared" si="0"/>
        <v>106.6</v>
      </c>
      <c r="S52" s="8">
        <f t="shared" si="1"/>
        <v>0.1</v>
      </c>
      <c r="T52" s="7">
        <v>10</v>
      </c>
      <c r="U52" s="7">
        <v>10</v>
      </c>
      <c r="V52" s="10">
        <v>50</v>
      </c>
      <c r="W52" s="22">
        <f t="shared" si="2"/>
        <v>0.5</v>
      </c>
      <c r="X52" s="7"/>
      <c r="Y52" s="4" t="s">
        <v>212</v>
      </c>
      <c r="Z52" s="18">
        <v>180</v>
      </c>
      <c r="AA52" s="18">
        <v>0</v>
      </c>
      <c r="AB52" s="18">
        <v>106.6</v>
      </c>
      <c r="AC52" s="18">
        <v>0</v>
      </c>
      <c r="AD52" s="18">
        <v>0.1</v>
      </c>
      <c r="AE52" s="18">
        <v>50</v>
      </c>
      <c r="AF52" s="19">
        <v>0.5</v>
      </c>
      <c r="AG52" s="12">
        <f t="shared" si="3"/>
        <v>0</v>
      </c>
      <c r="AH52" s="12">
        <f t="shared" si="4"/>
        <v>0</v>
      </c>
      <c r="AI52" s="12">
        <f t="shared" si="5"/>
        <v>0</v>
      </c>
      <c r="AJ52" s="12">
        <f t="shared" si="6"/>
        <v>0</v>
      </c>
      <c r="AK52" s="12">
        <f t="shared" si="7"/>
        <v>0</v>
      </c>
      <c r="AL52" s="12">
        <f t="shared" si="8"/>
        <v>0</v>
      </c>
      <c r="AM52" s="12">
        <f t="shared" si="9"/>
        <v>0</v>
      </c>
    </row>
    <row r="53" spans="1:39" ht="16.5" x14ac:dyDescent="0.25">
      <c r="A53" s="18">
        <v>178</v>
      </c>
      <c r="B53" s="6">
        <v>12.93</v>
      </c>
      <c r="C53" s="6">
        <v>11.2</v>
      </c>
      <c r="D53" s="6">
        <v>12.6</v>
      </c>
      <c r="E53" s="6">
        <v>11.4</v>
      </c>
      <c r="F53" s="6">
        <v>3.46</v>
      </c>
      <c r="G53" s="6">
        <v>2.5</v>
      </c>
      <c r="H53" s="6">
        <v>3.46</v>
      </c>
      <c r="I53" s="6">
        <v>2.5</v>
      </c>
      <c r="J53" s="6">
        <v>3.46</v>
      </c>
      <c r="K53" s="6">
        <v>2.4</v>
      </c>
      <c r="L53" s="7">
        <v>180</v>
      </c>
      <c r="M53" s="7">
        <v>47</v>
      </c>
      <c r="N53" s="7">
        <v>0</v>
      </c>
      <c r="O53" s="6">
        <v>106.6</v>
      </c>
      <c r="P53" s="7">
        <v>0</v>
      </c>
      <c r="Q53" s="6">
        <v>0.1</v>
      </c>
      <c r="R53" s="6">
        <f t="shared" si="0"/>
        <v>106.6</v>
      </c>
      <c r="S53" s="8">
        <f t="shared" si="1"/>
        <v>0.1</v>
      </c>
      <c r="T53" s="7">
        <v>18</v>
      </c>
      <c r="U53" s="7">
        <v>2</v>
      </c>
      <c r="V53" s="10">
        <v>50</v>
      </c>
      <c r="W53" s="22">
        <f t="shared" si="2"/>
        <v>0.9</v>
      </c>
      <c r="X53" s="7"/>
      <c r="Y53" s="4" t="s">
        <v>213</v>
      </c>
      <c r="Z53" s="18">
        <v>180</v>
      </c>
      <c r="AA53" s="18">
        <v>0</v>
      </c>
      <c r="AB53" s="18">
        <v>106.6</v>
      </c>
      <c r="AC53" s="18">
        <v>0</v>
      </c>
      <c r="AD53" s="18">
        <v>0.1</v>
      </c>
      <c r="AE53" s="18">
        <v>50</v>
      </c>
      <c r="AF53" s="19">
        <v>0.9</v>
      </c>
      <c r="AG53" s="12">
        <f t="shared" si="3"/>
        <v>0</v>
      </c>
      <c r="AH53" s="12">
        <f t="shared" si="4"/>
        <v>0</v>
      </c>
      <c r="AI53" s="12">
        <f t="shared" si="5"/>
        <v>0</v>
      </c>
      <c r="AJ53" s="12">
        <f t="shared" si="6"/>
        <v>0</v>
      </c>
      <c r="AK53" s="12">
        <f t="shared" si="7"/>
        <v>0</v>
      </c>
      <c r="AL53" s="12">
        <f t="shared" si="8"/>
        <v>0</v>
      </c>
      <c r="AM53" s="12">
        <f t="shared" si="9"/>
        <v>0</v>
      </c>
    </row>
    <row r="54" spans="1:39" ht="16.5" x14ac:dyDescent="0.25">
      <c r="A54" s="18">
        <v>179</v>
      </c>
      <c r="B54" s="6">
        <v>12.93</v>
      </c>
      <c r="C54" s="6">
        <v>11.2</v>
      </c>
      <c r="D54" s="6">
        <v>12.6</v>
      </c>
      <c r="E54" s="6">
        <v>11.4</v>
      </c>
      <c r="F54" s="6">
        <v>3.46</v>
      </c>
      <c r="G54" s="6">
        <v>2.5</v>
      </c>
      <c r="H54" s="6">
        <v>3.46</v>
      </c>
      <c r="I54" s="6">
        <v>2.5</v>
      </c>
      <c r="J54" s="6">
        <v>3.46</v>
      </c>
      <c r="K54" s="6">
        <v>2.4</v>
      </c>
      <c r="L54" s="7">
        <v>180</v>
      </c>
      <c r="M54" s="7">
        <v>47</v>
      </c>
      <c r="N54" s="7">
        <v>0</v>
      </c>
      <c r="O54" s="6">
        <v>106.6</v>
      </c>
      <c r="P54" s="7">
        <v>0</v>
      </c>
      <c r="Q54" s="6">
        <v>0.1</v>
      </c>
      <c r="R54" s="6">
        <f t="shared" si="0"/>
        <v>106.6</v>
      </c>
      <c r="S54" s="8">
        <f t="shared" si="1"/>
        <v>0.1</v>
      </c>
      <c r="T54" s="6">
        <v>0.5</v>
      </c>
      <c r="U54" s="6">
        <v>4.5</v>
      </c>
      <c r="V54" s="10">
        <v>200</v>
      </c>
      <c r="W54" s="22">
        <f t="shared" si="2"/>
        <v>0.1</v>
      </c>
      <c r="X54" s="6"/>
      <c r="Y54" s="4" t="s">
        <v>214</v>
      </c>
      <c r="Z54" s="18">
        <v>180</v>
      </c>
      <c r="AA54" s="18">
        <v>0</v>
      </c>
      <c r="AB54" s="18">
        <v>106.6</v>
      </c>
      <c r="AC54" s="18">
        <v>0</v>
      </c>
      <c r="AD54" s="18">
        <v>0.1</v>
      </c>
      <c r="AE54" s="18">
        <v>200</v>
      </c>
      <c r="AF54" s="19">
        <v>0.1</v>
      </c>
      <c r="AG54" s="12">
        <f t="shared" si="3"/>
        <v>0</v>
      </c>
      <c r="AH54" s="12">
        <f t="shared" si="4"/>
        <v>0</v>
      </c>
      <c r="AI54" s="12">
        <f t="shared" si="5"/>
        <v>0</v>
      </c>
      <c r="AJ54" s="12">
        <f t="shared" si="6"/>
        <v>0</v>
      </c>
      <c r="AK54" s="12">
        <f t="shared" si="7"/>
        <v>0</v>
      </c>
      <c r="AL54" s="12">
        <f t="shared" si="8"/>
        <v>0</v>
      </c>
      <c r="AM54" s="12">
        <f t="shared" si="9"/>
        <v>0</v>
      </c>
    </row>
    <row r="55" spans="1:39" ht="16.5" x14ac:dyDescent="0.25">
      <c r="A55" s="18">
        <v>180</v>
      </c>
      <c r="B55" s="6">
        <v>12.93</v>
      </c>
      <c r="C55" s="6">
        <v>11.2</v>
      </c>
      <c r="D55" s="6">
        <v>12.6</v>
      </c>
      <c r="E55" s="6">
        <v>11.4</v>
      </c>
      <c r="F55" s="6">
        <v>3.46</v>
      </c>
      <c r="G55" s="6">
        <v>2.5</v>
      </c>
      <c r="H55" s="6">
        <v>3.46</v>
      </c>
      <c r="I55" s="6">
        <v>2.5</v>
      </c>
      <c r="J55" s="6">
        <v>3.46</v>
      </c>
      <c r="K55" s="6">
        <v>2.4</v>
      </c>
      <c r="L55" s="7">
        <v>180</v>
      </c>
      <c r="M55" s="7">
        <v>47</v>
      </c>
      <c r="N55" s="7">
        <v>0</v>
      </c>
      <c r="O55" s="6">
        <v>106.6</v>
      </c>
      <c r="P55" s="7">
        <v>0</v>
      </c>
      <c r="Q55" s="6">
        <v>0.1</v>
      </c>
      <c r="R55" s="6">
        <f t="shared" si="0"/>
        <v>106.6</v>
      </c>
      <c r="S55" s="8">
        <f t="shared" si="1"/>
        <v>0.1</v>
      </c>
      <c r="T55" s="6">
        <v>2.5</v>
      </c>
      <c r="U55" s="6">
        <v>2.5</v>
      </c>
      <c r="V55" s="10">
        <v>200</v>
      </c>
      <c r="W55" s="22">
        <f t="shared" si="2"/>
        <v>0.5</v>
      </c>
      <c r="X55" s="6"/>
      <c r="Y55" s="4" t="s">
        <v>215</v>
      </c>
      <c r="Z55" s="18">
        <v>180</v>
      </c>
      <c r="AA55" s="18">
        <v>0</v>
      </c>
      <c r="AB55" s="18">
        <v>106.6</v>
      </c>
      <c r="AC55" s="18">
        <v>0</v>
      </c>
      <c r="AD55" s="18">
        <v>0.1</v>
      </c>
      <c r="AE55" s="18">
        <v>200</v>
      </c>
      <c r="AF55" s="19">
        <v>0.5</v>
      </c>
      <c r="AG55" s="12">
        <f t="shared" si="3"/>
        <v>0</v>
      </c>
      <c r="AH55" s="12">
        <f t="shared" si="4"/>
        <v>0</v>
      </c>
      <c r="AI55" s="12">
        <f t="shared" si="5"/>
        <v>0</v>
      </c>
      <c r="AJ55" s="12">
        <f t="shared" si="6"/>
        <v>0</v>
      </c>
      <c r="AK55" s="12">
        <f t="shared" si="7"/>
        <v>0</v>
      </c>
      <c r="AL55" s="12">
        <f t="shared" si="8"/>
        <v>0</v>
      </c>
      <c r="AM55" s="12">
        <f t="shared" si="9"/>
        <v>0</v>
      </c>
    </row>
    <row r="56" spans="1:39" ht="16.5" x14ac:dyDescent="0.25">
      <c r="A56" s="18">
        <v>181</v>
      </c>
      <c r="B56" s="6">
        <v>12.93</v>
      </c>
      <c r="C56" s="6">
        <v>11.2</v>
      </c>
      <c r="D56" s="6">
        <v>12.6</v>
      </c>
      <c r="E56" s="6">
        <v>11.4</v>
      </c>
      <c r="F56" s="6">
        <v>3.46</v>
      </c>
      <c r="G56" s="6">
        <v>2.5</v>
      </c>
      <c r="H56" s="6">
        <v>3.46</v>
      </c>
      <c r="I56" s="6">
        <v>2.5</v>
      </c>
      <c r="J56" s="6">
        <v>3.46</v>
      </c>
      <c r="K56" s="6">
        <v>2.4</v>
      </c>
      <c r="L56" s="7">
        <v>180</v>
      </c>
      <c r="M56" s="7">
        <v>47</v>
      </c>
      <c r="N56" s="7">
        <v>0</v>
      </c>
      <c r="O56" s="6">
        <v>106.6</v>
      </c>
      <c r="P56" s="7">
        <v>0</v>
      </c>
      <c r="Q56" s="6">
        <v>0.1</v>
      </c>
      <c r="R56" s="6">
        <f t="shared" si="0"/>
        <v>106.6</v>
      </c>
      <c r="S56" s="8">
        <f t="shared" si="1"/>
        <v>0.1</v>
      </c>
      <c r="T56" s="6">
        <v>4.5</v>
      </c>
      <c r="U56" s="6">
        <v>0.5</v>
      </c>
      <c r="V56" s="10">
        <v>200</v>
      </c>
      <c r="W56" s="22">
        <f t="shared" si="2"/>
        <v>0.9</v>
      </c>
      <c r="X56" s="6"/>
      <c r="Y56" s="4" t="s">
        <v>216</v>
      </c>
      <c r="Z56" s="18">
        <v>180</v>
      </c>
      <c r="AA56" s="18">
        <v>0</v>
      </c>
      <c r="AB56" s="18">
        <v>106.6</v>
      </c>
      <c r="AC56" s="18">
        <v>0</v>
      </c>
      <c r="AD56" s="18">
        <v>0.1</v>
      </c>
      <c r="AE56" s="18">
        <v>200</v>
      </c>
      <c r="AF56" s="19">
        <v>0.9</v>
      </c>
      <c r="AG56" s="12">
        <f t="shared" si="3"/>
        <v>0</v>
      </c>
      <c r="AH56" s="12">
        <f t="shared" si="4"/>
        <v>0</v>
      </c>
      <c r="AI56" s="12">
        <f t="shared" si="5"/>
        <v>0</v>
      </c>
      <c r="AJ56" s="12">
        <f t="shared" si="6"/>
        <v>0</v>
      </c>
      <c r="AK56" s="12">
        <f t="shared" si="7"/>
        <v>0</v>
      </c>
      <c r="AL56" s="12">
        <f t="shared" si="8"/>
        <v>0</v>
      </c>
      <c r="AM56" s="12">
        <f t="shared" si="9"/>
        <v>0</v>
      </c>
    </row>
    <row r="57" spans="1:39" ht="16.5" x14ac:dyDescent="0.25">
      <c r="A57" s="18">
        <v>182</v>
      </c>
      <c r="B57" s="6">
        <v>12.93</v>
      </c>
      <c r="C57" s="6">
        <v>11.2</v>
      </c>
      <c r="D57" s="6">
        <v>12.6</v>
      </c>
      <c r="E57" s="6">
        <v>11.4</v>
      </c>
      <c r="F57" s="6">
        <v>3.46</v>
      </c>
      <c r="G57" s="6">
        <v>2.5</v>
      </c>
      <c r="H57" s="6">
        <v>3.46</v>
      </c>
      <c r="I57" s="6">
        <v>2.5</v>
      </c>
      <c r="J57" s="6">
        <v>3.46</v>
      </c>
      <c r="K57" s="6">
        <v>2.4</v>
      </c>
      <c r="L57" s="7">
        <v>180</v>
      </c>
      <c r="M57" s="7">
        <v>47</v>
      </c>
      <c r="N57" s="7">
        <v>0</v>
      </c>
      <c r="O57" s="6">
        <v>106.6</v>
      </c>
      <c r="P57" s="7">
        <v>0</v>
      </c>
      <c r="Q57" s="6">
        <v>0.1</v>
      </c>
      <c r="R57" s="6">
        <f t="shared" si="0"/>
        <v>106.6</v>
      </c>
      <c r="S57" s="8">
        <f t="shared" si="1"/>
        <v>0.1</v>
      </c>
      <c r="T57" s="6">
        <v>0.1</v>
      </c>
      <c r="U57" s="6">
        <v>0.9</v>
      </c>
      <c r="V57" s="10">
        <v>1000</v>
      </c>
      <c r="W57" s="22">
        <f t="shared" si="2"/>
        <v>0.1</v>
      </c>
      <c r="X57" s="6"/>
      <c r="Y57" s="4" t="s">
        <v>273</v>
      </c>
      <c r="Z57" s="18">
        <v>180</v>
      </c>
      <c r="AA57" s="18">
        <v>0</v>
      </c>
      <c r="AB57" s="18">
        <v>106.6</v>
      </c>
      <c r="AC57" s="18">
        <v>0</v>
      </c>
      <c r="AD57" s="18">
        <v>0.1</v>
      </c>
      <c r="AE57" s="4">
        <v>1000</v>
      </c>
      <c r="AF57" s="19">
        <v>0.1</v>
      </c>
      <c r="AG57" s="12">
        <f t="shared" si="3"/>
        <v>0</v>
      </c>
      <c r="AH57" s="12">
        <f t="shared" si="4"/>
        <v>0</v>
      </c>
      <c r="AI57" s="12">
        <f t="shared" si="5"/>
        <v>0</v>
      </c>
      <c r="AJ57" s="12">
        <f t="shared" si="6"/>
        <v>0</v>
      </c>
      <c r="AK57" s="12">
        <f t="shared" si="7"/>
        <v>0</v>
      </c>
      <c r="AL57" s="12">
        <f t="shared" si="8"/>
        <v>0</v>
      </c>
      <c r="AM57" s="12">
        <f t="shared" si="9"/>
        <v>0</v>
      </c>
    </row>
    <row r="58" spans="1:39" ht="16.5" x14ac:dyDescent="0.25">
      <c r="A58" s="18">
        <v>183</v>
      </c>
      <c r="B58" s="6">
        <v>12.93</v>
      </c>
      <c r="C58" s="6">
        <v>11.2</v>
      </c>
      <c r="D58" s="6">
        <v>12.6</v>
      </c>
      <c r="E58" s="6">
        <v>11.4</v>
      </c>
      <c r="F58" s="6">
        <v>3.46</v>
      </c>
      <c r="G58" s="6">
        <v>2.5</v>
      </c>
      <c r="H58" s="6">
        <v>3.46</v>
      </c>
      <c r="I58" s="6">
        <v>2.5</v>
      </c>
      <c r="J58" s="6">
        <v>3.46</v>
      </c>
      <c r="K58" s="6">
        <v>2.4</v>
      </c>
      <c r="L58" s="7">
        <v>180</v>
      </c>
      <c r="M58" s="7">
        <v>47</v>
      </c>
      <c r="N58" s="7">
        <v>0</v>
      </c>
      <c r="O58" s="6">
        <v>106.6</v>
      </c>
      <c r="P58" s="7">
        <v>0</v>
      </c>
      <c r="Q58" s="6">
        <v>0.1</v>
      </c>
      <c r="R58" s="6">
        <f t="shared" si="0"/>
        <v>106.6</v>
      </c>
      <c r="S58" s="8">
        <f t="shared" si="1"/>
        <v>0.1</v>
      </c>
      <c r="T58" s="6">
        <v>0.5</v>
      </c>
      <c r="U58" s="6">
        <v>0.5</v>
      </c>
      <c r="V58" s="10">
        <v>1000</v>
      </c>
      <c r="W58" s="22">
        <f t="shared" si="2"/>
        <v>0.5</v>
      </c>
      <c r="X58" s="6"/>
      <c r="Y58" s="4" t="s">
        <v>274</v>
      </c>
      <c r="Z58" s="18">
        <v>180</v>
      </c>
      <c r="AA58" s="18">
        <v>0</v>
      </c>
      <c r="AB58" s="18">
        <v>106.6</v>
      </c>
      <c r="AC58" s="18">
        <v>0</v>
      </c>
      <c r="AD58" s="18">
        <v>0.1</v>
      </c>
      <c r="AE58" s="4">
        <v>1000</v>
      </c>
      <c r="AF58" s="19">
        <v>0.5</v>
      </c>
      <c r="AG58" s="12">
        <f t="shared" si="3"/>
        <v>0</v>
      </c>
      <c r="AH58" s="12">
        <f t="shared" si="4"/>
        <v>0</v>
      </c>
      <c r="AI58" s="12">
        <f t="shared" si="5"/>
        <v>0</v>
      </c>
      <c r="AJ58" s="12">
        <f t="shared" si="6"/>
        <v>0</v>
      </c>
      <c r="AK58" s="12">
        <f t="shared" si="7"/>
        <v>0</v>
      </c>
      <c r="AL58" s="12">
        <f t="shared" si="8"/>
        <v>0</v>
      </c>
      <c r="AM58" s="12">
        <f t="shared" si="9"/>
        <v>0</v>
      </c>
    </row>
    <row r="59" spans="1:39" ht="16.5" x14ac:dyDescent="0.25">
      <c r="A59" s="18">
        <v>184</v>
      </c>
      <c r="B59" s="6">
        <v>12.93</v>
      </c>
      <c r="C59" s="6">
        <v>11.2</v>
      </c>
      <c r="D59" s="6">
        <v>12.6</v>
      </c>
      <c r="E59" s="6">
        <v>11.4</v>
      </c>
      <c r="F59" s="6">
        <v>3.46</v>
      </c>
      <c r="G59" s="6">
        <v>2.5</v>
      </c>
      <c r="H59" s="6">
        <v>3.46</v>
      </c>
      <c r="I59" s="6">
        <v>2.5</v>
      </c>
      <c r="J59" s="6">
        <v>3.46</v>
      </c>
      <c r="K59" s="6">
        <v>2.4</v>
      </c>
      <c r="L59" s="7">
        <v>180</v>
      </c>
      <c r="M59" s="7">
        <v>47</v>
      </c>
      <c r="N59" s="7">
        <v>0</v>
      </c>
      <c r="O59" s="6">
        <v>106.6</v>
      </c>
      <c r="P59" s="7">
        <v>0</v>
      </c>
      <c r="Q59" s="6">
        <v>0.1</v>
      </c>
      <c r="R59" s="6">
        <f t="shared" si="0"/>
        <v>106.6</v>
      </c>
      <c r="S59" s="8">
        <f t="shared" si="1"/>
        <v>0.1</v>
      </c>
      <c r="T59" s="6">
        <v>0.9</v>
      </c>
      <c r="U59" s="6">
        <v>0.1</v>
      </c>
      <c r="V59" s="10">
        <v>1000</v>
      </c>
      <c r="W59" s="22">
        <f t="shared" si="2"/>
        <v>0.9</v>
      </c>
      <c r="X59" s="6"/>
      <c r="Y59" s="4" t="s">
        <v>275</v>
      </c>
      <c r="Z59" s="18">
        <v>180</v>
      </c>
      <c r="AA59" s="18">
        <v>0</v>
      </c>
      <c r="AB59" s="18">
        <v>106.6</v>
      </c>
      <c r="AC59" s="18">
        <v>0</v>
      </c>
      <c r="AD59" s="18">
        <v>0.1</v>
      </c>
      <c r="AE59" s="4">
        <v>1000</v>
      </c>
      <c r="AF59" s="19">
        <v>0.9</v>
      </c>
      <c r="AG59" s="12">
        <f t="shared" si="3"/>
        <v>0</v>
      </c>
      <c r="AH59" s="12">
        <f t="shared" si="4"/>
        <v>0</v>
      </c>
      <c r="AI59" s="12">
        <f t="shared" si="5"/>
        <v>0</v>
      </c>
      <c r="AJ59" s="12">
        <f t="shared" si="6"/>
        <v>0</v>
      </c>
      <c r="AK59" s="12">
        <f t="shared" si="7"/>
        <v>0</v>
      </c>
      <c r="AL59" s="12">
        <f t="shared" si="8"/>
        <v>0</v>
      </c>
      <c r="AM59" s="12">
        <f t="shared" si="9"/>
        <v>0</v>
      </c>
    </row>
    <row r="60" spans="1:39" ht="16.5" x14ac:dyDescent="0.25">
      <c r="A60" s="18">
        <v>185</v>
      </c>
      <c r="B60" s="6">
        <v>12.93</v>
      </c>
      <c r="C60" s="6">
        <v>11.2</v>
      </c>
      <c r="D60" s="6">
        <v>12.6</v>
      </c>
      <c r="E60" s="6">
        <v>11.4</v>
      </c>
      <c r="F60" s="6">
        <v>3.46</v>
      </c>
      <c r="G60" s="6">
        <v>2.5</v>
      </c>
      <c r="H60" s="6">
        <v>3.46</v>
      </c>
      <c r="I60" s="6">
        <v>2.5</v>
      </c>
      <c r="J60" s="6">
        <v>3.46</v>
      </c>
      <c r="K60" s="6">
        <v>2.4</v>
      </c>
      <c r="L60" s="7">
        <v>180</v>
      </c>
      <c r="M60" s="7">
        <v>47</v>
      </c>
      <c r="N60" s="7">
        <v>0</v>
      </c>
      <c r="O60" s="6">
        <v>106.6</v>
      </c>
      <c r="P60" s="7">
        <v>0</v>
      </c>
      <c r="Q60" s="6">
        <v>0.1</v>
      </c>
      <c r="R60" s="6">
        <f t="shared" si="0"/>
        <v>106.6</v>
      </c>
      <c r="S60" s="8">
        <f t="shared" si="1"/>
        <v>0.1</v>
      </c>
      <c r="T60" s="6">
        <v>0.02</v>
      </c>
      <c r="U60" s="6">
        <v>0.18</v>
      </c>
      <c r="V60" s="10">
        <v>5000</v>
      </c>
      <c r="W60" s="22">
        <f t="shared" si="2"/>
        <v>0.1</v>
      </c>
      <c r="X60" s="6"/>
      <c r="Y60" s="4" t="s">
        <v>276</v>
      </c>
      <c r="Z60" s="18">
        <v>180</v>
      </c>
      <c r="AA60" s="18">
        <v>0</v>
      </c>
      <c r="AB60" s="18">
        <v>106.6</v>
      </c>
      <c r="AC60" s="18">
        <v>0</v>
      </c>
      <c r="AD60" s="18">
        <v>0.1</v>
      </c>
      <c r="AE60" s="4">
        <v>5000</v>
      </c>
      <c r="AF60" s="19">
        <v>0.1</v>
      </c>
      <c r="AG60" s="12">
        <f t="shared" si="3"/>
        <v>0</v>
      </c>
      <c r="AH60" s="12">
        <f t="shared" si="4"/>
        <v>0</v>
      </c>
      <c r="AI60" s="12">
        <f t="shared" si="5"/>
        <v>0</v>
      </c>
      <c r="AJ60" s="12">
        <f t="shared" si="6"/>
        <v>0</v>
      </c>
      <c r="AK60" s="12">
        <f t="shared" si="7"/>
        <v>0</v>
      </c>
      <c r="AL60" s="12">
        <f t="shared" si="8"/>
        <v>0</v>
      </c>
      <c r="AM60" s="12">
        <f t="shared" si="9"/>
        <v>0</v>
      </c>
    </row>
    <row r="61" spans="1:39" ht="16.5" x14ac:dyDescent="0.25">
      <c r="A61" s="18">
        <v>186</v>
      </c>
      <c r="B61" s="6">
        <v>12.93</v>
      </c>
      <c r="C61" s="6">
        <v>11.2</v>
      </c>
      <c r="D61" s="6">
        <v>12.6</v>
      </c>
      <c r="E61" s="6">
        <v>11.4</v>
      </c>
      <c r="F61" s="6">
        <v>3.46</v>
      </c>
      <c r="G61" s="6">
        <v>2.5</v>
      </c>
      <c r="H61" s="6">
        <v>3.46</v>
      </c>
      <c r="I61" s="6">
        <v>2.5</v>
      </c>
      <c r="J61" s="6">
        <v>3.46</v>
      </c>
      <c r="K61" s="6">
        <v>2.4</v>
      </c>
      <c r="L61" s="7">
        <v>180</v>
      </c>
      <c r="M61" s="7">
        <v>47</v>
      </c>
      <c r="N61" s="7">
        <v>0</v>
      </c>
      <c r="O61" s="6">
        <v>106.6</v>
      </c>
      <c r="P61" s="7">
        <v>0</v>
      </c>
      <c r="Q61" s="6">
        <v>0.1</v>
      </c>
      <c r="R61" s="6">
        <f t="shared" si="0"/>
        <v>106.6</v>
      </c>
      <c r="S61" s="8">
        <f t="shared" si="1"/>
        <v>0.1</v>
      </c>
      <c r="T61" s="6">
        <v>0.1</v>
      </c>
      <c r="U61" s="6">
        <v>0.1</v>
      </c>
      <c r="V61" s="10">
        <v>5000</v>
      </c>
      <c r="W61" s="22">
        <f t="shared" si="2"/>
        <v>0.5</v>
      </c>
      <c r="X61" s="6"/>
      <c r="Y61" s="4" t="s">
        <v>277</v>
      </c>
      <c r="Z61" s="18">
        <v>180</v>
      </c>
      <c r="AA61" s="18">
        <v>0</v>
      </c>
      <c r="AB61" s="18">
        <v>106.6</v>
      </c>
      <c r="AC61" s="18">
        <v>0</v>
      </c>
      <c r="AD61" s="18">
        <v>0.1</v>
      </c>
      <c r="AE61" s="4">
        <v>5000</v>
      </c>
      <c r="AF61" s="19">
        <v>0.5</v>
      </c>
      <c r="AG61" s="12">
        <f t="shared" si="3"/>
        <v>0</v>
      </c>
      <c r="AH61" s="12">
        <f t="shared" si="4"/>
        <v>0</v>
      </c>
      <c r="AI61" s="12">
        <f t="shared" si="5"/>
        <v>0</v>
      </c>
      <c r="AJ61" s="12">
        <f t="shared" si="6"/>
        <v>0</v>
      </c>
      <c r="AK61" s="12">
        <f t="shared" si="7"/>
        <v>0</v>
      </c>
      <c r="AL61" s="12">
        <f t="shared" si="8"/>
        <v>0</v>
      </c>
      <c r="AM61" s="12">
        <f t="shared" si="9"/>
        <v>0</v>
      </c>
    </row>
    <row r="62" spans="1:39" ht="16.5" x14ac:dyDescent="0.25">
      <c r="A62" s="18">
        <v>187</v>
      </c>
      <c r="B62" s="6">
        <v>12.93</v>
      </c>
      <c r="C62" s="6">
        <v>11.2</v>
      </c>
      <c r="D62" s="6">
        <v>12.6</v>
      </c>
      <c r="E62" s="6">
        <v>11.4</v>
      </c>
      <c r="F62" s="6">
        <v>3.46</v>
      </c>
      <c r="G62" s="6">
        <v>2.5</v>
      </c>
      <c r="H62" s="6">
        <v>3.46</v>
      </c>
      <c r="I62" s="6">
        <v>2.5</v>
      </c>
      <c r="J62" s="6">
        <v>3.46</v>
      </c>
      <c r="K62" s="6">
        <v>2.4</v>
      </c>
      <c r="L62" s="7">
        <v>180</v>
      </c>
      <c r="M62" s="7">
        <v>47</v>
      </c>
      <c r="N62" s="7">
        <v>0</v>
      </c>
      <c r="O62" s="6">
        <v>106.6</v>
      </c>
      <c r="P62" s="7">
        <v>0</v>
      </c>
      <c r="Q62" s="6">
        <v>0.1</v>
      </c>
      <c r="R62" s="6">
        <f t="shared" si="0"/>
        <v>106.6</v>
      </c>
      <c r="S62" s="8">
        <f t="shared" si="1"/>
        <v>0.1</v>
      </c>
      <c r="T62" s="6">
        <v>0.18</v>
      </c>
      <c r="U62" s="6">
        <v>0.02</v>
      </c>
      <c r="V62" s="10">
        <v>5000</v>
      </c>
      <c r="W62" s="22">
        <f t="shared" si="2"/>
        <v>0.9</v>
      </c>
      <c r="X62" s="6"/>
      <c r="Y62" s="4" t="s">
        <v>278</v>
      </c>
      <c r="Z62" s="18">
        <v>180</v>
      </c>
      <c r="AA62" s="18">
        <v>0</v>
      </c>
      <c r="AB62" s="18">
        <v>106.6</v>
      </c>
      <c r="AC62" s="18">
        <v>0</v>
      </c>
      <c r="AD62" s="18">
        <v>0.1</v>
      </c>
      <c r="AE62" s="4">
        <v>5000</v>
      </c>
      <c r="AF62" s="19">
        <v>0.9</v>
      </c>
      <c r="AG62" s="12">
        <f t="shared" si="3"/>
        <v>0</v>
      </c>
      <c r="AH62" s="12">
        <f t="shared" si="4"/>
        <v>0</v>
      </c>
      <c r="AI62" s="12">
        <f t="shared" si="5"/>
        <v>0</v>
      </c>
      <c r="AJ62" s="12">
        <f t="shared" si="6"/>
        <v>0</v>
      </c>
      <c r="AK62" s="12">
        <f t="shared" si="7"/>
        <v>0</v>
      </c>
      <c r="AL62" s="12">
        <f t="shared" si="8"/>
        <v>0</v>
      </c>
      <c r="AM62" s="12">
        <f t="shared" si="9"/>
        <v>0</v>
      </c>
    </row>
    <row r="63" spans="1:39" ht="16.5" x14ac:dyDescent="0.25">
      <c r="A63" s="18">
        <v>212</v>
      </c>
      <c r="B63" s="6">
        <v>12.93</v>
      </c>
      <c r="C63" s="6">
        <v>11.2</v>
      </c>
      <c r="D63" s="6">
        <v>12.6</v>
      </c>
      <c r="E63" s="6">
        <v>11.4</v>
      </c>
      <c r="F63" s="6">
        <v>3.46</v>
      </c>
      <c r="G63" s="6">
        <v>2.5</v>
      </c>
      <c r="H63" s="6">
        <v>3.46</v>
      </c>
      <c r="I63" s="6">
        <v>2.5</v>
      </c>
      <c r="J63" s="6">
        <v>3.46</v>
      </c>
      <c r="K63" s="6">
        <v>2.4</v>
      </c>
      <c r="L63" s="7">
        <v>164</v>
      </c>
      <c r="M63" s="7">
        <v>30</v>
      </c>
      <c r="N63" s="7">
        <v>0</v>
      </c>
      <c r="O63" s="6">
        <v>106.6</v>
      </c>
      <c r="P63" s="7">
        <v>0</v>
      </c>
      <c r="Q63" s="6">
        <v>0.1</v>
      </c>
      <c r="R63" s="6">
        <f t="shared" si="0"/>
        <v>106.6</v>
      </c>
      <c r="S63" s="8">
        <f t="shared" si="1"/>
        <v>0.1</v>
      </c>
      <c r="T63" s="7">
        <v>2</v>
      </c>
      <c r="U63" s="7">
        <v>18</v>
      </c>
      <c r="V63" s="10">
        <v>50</v>
      </c>
      <c r="W63" s="22">
        <f t="shared" si="2"/>
        <v>0.1</v>
      </c>
      <c r="X63" s="7"/>
      <c r="Y63" s="4" t="s">
        <v>297</v>
      </c>
      <c r="Z63" s="4">
        <v>164</v>
      </c>
      <c r="AA63" s="18">
        <v>0</v>
      </c>
      <c r="AB63" s="18">
        <v>106.6</v>
      </c>
      <c r="AC63" s="18">
        <v>0</v>
      </c>
      <c r="AD63" s="18">
        <v>0.1</v>
      </c>
      <c r="AE63" s="18">
        <v>50</v>
      </c>
      <c r="AF63" s="19">
        <v>0.1</v>
      </c>
      <c r="AG63" s="12">
        <f t="shared" si="3"/>
        <v>0</v>
      </c>
      <c r="AH63" s="12">
        <f t="shared" si="4"/>
        <v>0</v>
      </c>
      <c r="AI63" s="12">
        <f t="shared" si="5"/>
        <v>0</v>
      </c>
      <c r="AJ63" s="12">
        <f t="shared" si="6"/>
        <v>0</v>
      </c>
      <c r="AK63" s="12">
        <f t="shared" si="7"/>
        <v>0</v>
      </c>
      <c r="AL63" s="12">
        <f t="shared" si="8"/>
        <v>0</v>
      </c>
      <c r="AM63" s="12">
        <f t="shared" si="9"/>
        <v>0</v>
      </c>
    </row>
    <row r="64" spans="1:39" ht="16.5" x14ac:dyDescent="0.25">
      <c r="A64" s="18">
        <v>213</v>
      </c>
      <c r="B64" s="6">
        <v>12.93</v>
      </c>
      <c r="C64" s="6">
        <v>11.2</v>
      </c>
      <c r="D64" s="6">
        <v>12.6</v>
      </c>
      <c r="E64" s="6">
        <v>11.4</v>
      </c>
      <c r="F64" s="6">
        <v>3.46</v>
      </c>
      <c r="G64" s="6">
        <v>2.5</v>
      </c>
      <c r="H64" s="6">
        <v>3.46</v>
      </c>
      <c r="I64" s="6">
        <v>2.5</v>
      </c>
      <c r="J64" s="6">
        <v>3.46</v>
      </c>
      <c r="K64" s="6">
        <v>2.4</v>
      </c>
      <c r="L64" s="7">
        <v>164</v>
      </c>
      <c r="M64" s="7">
        <v>30</v>
      </c>
      <c r="N64" s="7">
        <v>0</v>
      </c>
      <c r="O64" s="6">
        <v>106.6</v>
      </c>
      <c r="P64" s="7">
        <v>0</v>
      </c>
      <c r="Q64" s="6">
        <v>0.1</v>
      </c>
      <c r="R64" s="6">
        <f t="shared" si="0"/>
        <v>106.6</v>
      </c>
      <c r="S64" s="8">
        <f t="shared" si="1"/>
        <v>0.1</v>
      </c>
      <c r="T64" s="7">
        <v>10</v>
      </c>
      <c r="U64" s="7">
        <v>10</v>
      </c>
      <c r="V64" s="10">
        <v>50</v>
      </c>
      <c r="W64" s="22">
        <f t="shared" si="2"/>
        <v>0.5</v>
      </c>
      <c r="X64" s="7"/>
      <c r="Y64" s="4" t="s">
        <v>298</v>
      </c>
      <c r="Z64" s="4">
        <v>164</v>
      </c>
      <c r="AA64" s="18">
        <v>0</v>
      </c>
      <c r="AB64" s="18">
        <v>106.6</v>
      </c>
      <c r="AC64" s="18">
        <v>0</v>
      </c>
      <c r="AD64" s="18">
        <v>0.1</v>
      </c>
      <c r="AE64" s="18">
        <v>50</v>
      </c>
      <c r="AF64" s="19">
        <v>0.5</v>
      </c>
      <c r="AG64" s="12">
        <f t="shared" si="3"/>
        <v>0</v>
      </c>
      <c r="AH64" s="12">
        <f t="shared" si="4"/>
        <v>0</v>
      </c>
      <c r="AI64" s="12">
        <f t="shared" si="5"/>
        <v>0</v>
      </c>
      <c r="AJ64" s="12">
        <f t="shared" si="6"/>
        <v>0</v>
      </c>
      <c r="AK64" s="12">
        <f t="shared" si="7"/>
        <v>0</v>
      </c>
      <c r="AL64" s="12">
        <f t="shared" si="8"/>
        <v>0</v>
      </c>
      <c r="AM64" s="12">
        <f t="shared" si="9"/>
        <v>0</v>
      </c>
    </row>
    <row r="65" spans="1:39" ht="16.5" x14ac:dyDescent="0.25">
      <c r="A65" s="18">
        <v>214</v>
      </c>
      <c r="B65" s="6">
        <v>12.93</v>
      </c>
      <c r="C65" s="6">
        <v>11.2</v>
      </c>
      <c r="D65" s="6">
        <v>12.6</v>
      </c>
      <c r="E65" s="6">
        <v>11.4</v>
      </c>
      <c r="F65" s="6">
        <v>3.46</v>
      </c>
      <c r="G65" s="6">
        <v>2.5</v>
      </c>
      <c r="H65" s="6">
        <v>3.46</v>
      </c>
      <c r="I65" s="6">
        <v>2.5</v>
      </c>
      <c r="J65" s="6">
        <v>3.46</v>
      </c>
      <c r="K65" s="6">
        <v>2.4</v>
      </c>
      <c r="L65" s="7">
        <v>164</v>
      </c>
      <c r="M65" s="7">
        <v>30</v>
      </c>
      <c r="N65" s="7">
        <v>0</v>
      </c>
      <c r="O65" s="6">
        <v>106.6</v>
      </c>
      <c r="P65" s="7">
        <v>0</v>
      </c>
      <c r="Q65" s="6">
        <v>0.1</v>
      </c>
      <c r="R65" s="6">
        <f t="shared" si="0"/>
        <v>106.6</v>
      </c>
      <c r="S65" s="8">
        <f t="shared" si="1"/>
        <v>0.1</v>
      </c>
      <c r="T65" s="7">
        <v>18</v>
      </c>
      <c r="U65" s="7">
        <v>2</v>
      </c>
      <c r="V65" s="10">
        <v>50</v>
      </c>
      <c r="W65" s="22">
        <f t="shared" si="2"/>
        <v>0.9</v>
      </c>
      <c r="X65" s="7"/>
      <c r="Y65" s="4" t="s">
        <v>299</v>
      </c>
      <c r="Z65" s="4">
        <v>164</v>
      </c>
      <c r="AA65" s="18">
        <v>0</v>
      </c>
      <c r="AB65" s="18">
        <v>106.6</v>
      </c>
      <c r="AC65" s="18">
        <v>0</v>
      </c>
      <c r="AD65" s="18">
        <v>0.1</v>
      </c>
      <c r="AE65" s="18">
        <v>50</v>
      </c>
      <c r="AF65" s="19">
        <v>0.9</v>
      </c>
      <c r="AG65" s="12">
        <f t="shared" si="3"/>
        <v>0</v>
      </c>
      <c r="AH65" s="12">
        <f t="shared" si="4"/>
        <v>0</v>
      </c>
      <c r="AI65" s="12">
        <f t="shared" si="5"/>
        <v>0</v>
      </c>
      <c r="AJ65" s="12">
        <f t="shared" si="6"/>
        <v>0</v>
      </c>
      <c r="AK65" s="12">
        <f t="shared" si="7"/>
        <v>0</v>
      </c>
      <c r="AL65" s="12">
        <f t="shared" si="8"/>
        <v>0</v>
      </c>
      <c r="AM65" s="12">
        <f t="shared" si="9"/>
        <v>0</v>
      </c>
    </row>
    <row r="66" spans="1:39" ht="16.5" x14ac:dyDescent="0.25">
      <c r="A66" s="18">
        <v>215</v>
      </c>
      <c r="B66" s="6">
        <v>12.93</v>
      </c>
      <c r="C66" s="6">
        <v>11.2</v>
      </c>
      <c r="D66" s="6">
        <v>12.6</v>
      </c>
      <c r="E66" s="6">
        <v>11.4</v>
      </c>
      <c r="F66" s="6">
        <v>3.46</v>
      </c>
      <c r="G66" s="6">
        <v>2.5</v>
      </c>
      <c r="H66" s="6">
        <v>3.46</v>
      </c>
      <c r="I66" s="6">
        <v>2.5</v>
      </c>
      <c r="J66" s="6">
        <v>3.46</v>
      </c>
      <c r="K66" s="6">
        <v>2.4</v>
      </c>
      <c r="L66" s="7">
        <v>164</v>
      </c>
      <c r="M66" s="7">
        <v>30</v>
      </c>
      <c r="N66" s="7">
        <v>0</v>
      </c>
      <c r="O66" s="6">
        <v>106.6</v>
      </c>
      <c r="P66" s="7">
        <v>0</v>
      </c>
      <c r="Q66" s="6">
        <v>0.1</v>
      </c>
      <c r="R66" s="6">
        <f t="shared" si="0"/>
        <v>106.6</v>
      </c>
      <c r="S66" s="8">
        <f t="shared" si="1"/>
        <v>0.1</v>
      </c>
      <c r="T66" s="6">
        <v>0.5</v>
      </c>
      <c r="U66" s="6">
        <v>4.5</v>
      </c>
      <c r="V66" s="10">
        <v>200</v>
      </c>
      <c r="W66" s="22">
        <f t="shared" si="2"/>
        <v>0.1</v>
      </c>
      <c r="X66" s="6"/>
      <c r="Y66" s="4" t="s">
        <v>300</v>
      </c>
      <c r="Z66" s="4">
        <v>164</v>
      </c>
      <c r="AA66" s="18">
        <v>0</v>
      </c>
      <c r="AB66" s="18">
        <v>106.6</v>
      </c>
      <c r="AC66" s="18">
        <v>0</v>
      </c>
      <c r="AD66" s="18">
        <v>0.1</v>
      </c>
      <c r="AE66" s="18">
        <v>200</v>
      </c>
      <c r="AF66" s="19">
        <v>0.1</v>
      </c>
      <c r="AG66" s="12">
        <f t="shared" si="3"/>
        <v>0</v>
      </c>
      <c r="AH66" s="12">
        <f t="shared" si="4"/>
        <v>0</v>
      </c>
      <c r="AI66" s="12">
        <f t="shared" si="5"/>
        <v>0</v>
      </c>
      <c r="AJ66" s="12">
        <f t="shared" si="6"/>
        <v>0</v>
      </c>
      <c r="AK66" s="12">
        <f t="shared" si="7"/>
        <v>0</v>
      </c>
      <c r="AL66" s="12">
        <f t="shared" si="8"/>
        <v>0</v>
      </c>
      <c r="AM66" s="12">
        <f t="shared" si="9"/>
        <v>0</v>
      </c>
    </row>
    <row r="67" spans="1:39" ht="16.5" x14ac:dyDescent="0.25">
      <c r="A67" s="18">
        <v>216</v>
      </c>
      <c r="B67" s="6">
        <v>12.93</v>
      </c>
      <c r="C67" s="6">
        <v>11.2</v>
      </c>
      <c r="D67" s="6">
        <v>12.6</v>
      </c>
      <c r="E67" s="6">
        <v>11.4</v>
      </c>
      <c r="F67" s="6">
        <v>3.46</v>
      </c>
      <c r="G67" s="6">
        <v>2.5</v>
      </c>
      <c r="H67" s="6">
        <v>3.46</v>
      </c>
      <c r="I67" s="6">
        <v>2.5</v>
      </c>
      <c r="J67" s="6">
        <v>3.46</v>
      </c>
      <c r="K67" s="6">
        <v>2.4</v>
      </c>
      <c r="L67" s="7">
        <v>164</v>
      </c>
      <c r="M67" s="7">
        <v>30</v>
      </c>
      <c r="N67" s="7">
        <v>0</v>
      </c>
      <c r="O67" s="6">
        <v>106.6</v>
      </c>
      <c r="P67" s="7">
        <v>0</v>
      </c>
      <c r="Q67" s="6">
        <v>0.1</v>
      </c>
      <c r="R67" s="6">
        <f t="shared" si="0"/>
        <v>106.6</v>
      </c>
      <c r="S67" s="8">
        <f t="shared" si="1"/>
        <v>0.1</v>
      </c>
      <c r="T67" s="6">
        <v>2.5</v>
      </c>
      <c r="U67" s="6">
        <v>2.5</v>
      </c>
      <c r="V67" s="10">
        <v>200</v>
      </c>
      <c r="W67" s="22">
        <f t="shared" si="2"/>
        <v>0.5</v>
      </c>
      <c r="X67" s="6"/>
      <c r="Y67" s="4" t="s">
        <v>301</v>
      </c>
      <c r="Z67" s="4">
        <v>164</v>
      </c>
      <c r="AA67" s="18">
        <v>0</v>
      </c>
      <c r="AB67" s="18">
        <v>106.6</v>
      </c>
      <c r="AC67" s="18">
        <v>0</v>
      </c>
      <c r="AD67" s="18">
        <v>0.1</v>
      </c>
      <c r="AE67" s="18">
        <v>200</v>
      </c>
      <c r="AF67" s="19">
        <v>0.5</v>
      </c>
      <c r="AG67" s="12">
        <f t="shared" si="3"/>
        <v>0</v>
      </c>
      <c r="AH67" s="12">
        <f t="shared" si="4"/>
        <v>0</v>
      </c>
      <c r="AI67" s="12">
        <f t="shared" si="5"/>
        <v>0</v>
      </c>
      <c r="AJ67" s="12">
        <f t="shared" si="6"/>
        <v>0</v>
      </c>
      <c r="AK67" s="12">
        <f t="shared" si="7"/>
        <v>0</v>
      </c>
      <c r="AL67" s="12">
        <f t="shared" si="8"/>
        <v>0</v>
      </c>
      <c r="AM67" s="12">
        <f t="shared" si="9"/>
        <v>0</v>
      </c>
    </row>
    <row r="68" spans="1:39" ht="16.5" x14ac:dyDescent="0.25">
      <c r="A68" s="18">
        <v>217</v>
      </c>
      <c r="B68" s="6">
        <v>12.93</v>
      </c>
      <c r="C68" s="6">
        <v>11.2</v>
      </c>
      <c r="D68" s="6">
        <v>12.6</v>
      </c>
      <c r="E68" s="6">
        <v>11.4</v>
      </c>
      <c r="F68" s="6">
        <v>3.46</v>
      </c>
      <c r="G68" s="6">
        <v>2.5</v>
      </c>
      <c r="H68" s="6">
        <v>3.46</v>
      </c>
      <c r="I68" s="6">
        <v>2.5</v>
      </c>
      <c r="J68" s="6">
        <v>3.46</v>
      </c>
      <c r="K68" s="6">
        <v>2.4</v>
      </c>
      <c r="L68" s="7">
        <v>164</v>
      </c>
      <c r="M68" s="7">
        <v>30</v>
      </c>
      <c r="N68" s="7">
        <v>0</v>
      </c>
      <c r="O68" s="6">
        <v>106.6</v>
      </c>
      <c r="P68" s="7">
        <v>0</v>
      </c>
      <c r="Q68" s="6">
        <v>0.1</v>
      </c>
      <c r="R68" s="6">
        <f t="shared" ref="R68:R131" si="10">SUM(O68-N68)</f>
        <v>106.6</v>
      </c>
      <c r="S68" s="8">
        <f t="shared" ref="S68:S131" si="11">SUM(Q68-P68)</f>
        <v>0.1</v>
      </c>
      <c r="T68" s="6">
        <v>4.5</v>
      </c>
      <c r="U68" s="6">
        <v>0.5</v>
      </c>
      <c r="V68" s="10">
        <v>200</v>
      </c>
      <c r="W68" s="22">
        <f t="shared" ref="W68:W131" si="12">SUM(T68/(T68+U68))</f>
        <v>0.9</v>
      </c>
      <c r="X68" s="6"/>
      <c r="Y68" s="4" t="s">
        <v>302</v>
      </c>
      <c r="Z68" s="4">
        <v>164</v>
      </c>
      <c r="AA68" s="18">
        <v>0</v>
      </c>
      <c r="AB68" s="18">
        <v>106.6</v>
      </c>
      <c r="AC68" s="18">
        <v>0</v>
      </c>
      <c r="AD68" s="18">
        <v>0.1</v>
      </c>
      <c r="AE68" s="18">
        <v>200</v>
      </c>
      <c r="AF68" s="19">
        <v>0.9</v>
      </c>
      <c r="AG68" s="12">
        <f t="shared" ref="AG68:AG131" si="13">L68-Z68</f>
        <v>0</v>
      </c>
      <c r="AH68" s="12">
        <f t="shared" ref="AH68:AH131" si="14">N68-AA68</f>
        <v>0</v>
      </c>
      <c r="AI68" s="12">
        <f t="shared" ref="AI68:AI131" si="15">O68-AB68</f>
        <v>0</v>
      </c>
      <c r="AJ68" s="12">
        <f t="shared" ref="AJ68:AJ131" si="16">P68-AC68</f>
        <v>0</v>
      </c>
      <c r="AK68" s="12">
        <f t="shared" ref="AK68:AK131" si="17">Q68-AD68</f>
        <v>0</v>
      </c>
      <c r="AL68" s="12">
        <f t="shared" ref="AL68:AL131" si="18">V68-AE68</f>
        <v>0</v>
      </c>
      <c r="AM68" s="12">
        <f t="shared" ref="AM68:AM131" si="19">W68-AF68</f>
        <v>0</v>
      </c>
    </row>
    <row r="69" spans="1:39" ht="16.5" x14ac:dyDescent="0.25">
      <c r="A69" s="18">
        <v>218</v>
      </c>
      <c r="B69" s="6">
        <v>12.93</v>
      </c>
      <c r="C69" s="6">
        <v>11.2</v>
      </c>
      <c r="D69" s="6">
        <v>12.6</v>
      </c>
      <c r="E69" s="6">
        <v>11.4</v>
      </c>
      <c r="F69" s="6">
        <v>3.46</v>
      </c>
      <c r="G69" s="6">
        <v>2.5</v>
      </c>
      <c r="H69" s="6">
        <v>3.46</v>
      </c>
      <c r="I69" s="6">
        <v>2.5</v>
      </c>
      <c r="J69" s="6">
        <v>3.46</v>
      </c>
      <c r="K69" s="6">
        <v>2.4</v>
      </c>
      <c r="L69" s="7">
        <v>164</v>
      </c>
      <c r="M69" s="7">
        <v>30</v>
      </c>
      <c r="N69" s="7">
        <v>0</v>
      </c>
      <c r="O69" s="6">
        <v>106.6</v>
      </c>
      <c r="P69" s="7">
        <v>0</v>
      </c>
      <c r="Q69" s="6">
        <v>0.1</v>
      </c>
      <c r="R69" s="6">
        <f t="shared" si="10"/>
        <v>106.6</v>
      </c>
      <c r="S69" s="8">
        <f t="shared" si="11"/>
        <v>0.1</v>
      </c>
      <c r="T69" s="6">
        <v>0.1</v>
      </c>
      <c r="U69" s="6">
        <v>0.9</v>
      </c>
      <c r="V69" s="10">
        <v>1000</v>
      </c>
      <c r="W69" s="22">
        <f t="shared" si="12"/>
        <v>0.1</v>
      </c>
      <c r="X69" s="6"/>
      <c r="Y69" s="4" t="s">
        <v>303</v>
      </c>
      <c r="Z69" s="4">
        <v>164</v>
      </c>
      <c r="AA69" s="18">
        <v>0</v>
      </c>
      <c r="AB69" s="18">
        <v>106.6</v>
      </c>
      <c r="AC69" s="18">
        <v>0</v>
      </c>
      <c r="AD69" s="18">
        <v>0.1</v>
      </c>
      <c r="AE69" s="4">
        <v>1000</v>
      </c>
      <c r="AF69" s="19">
        <v>0.1</v>
      </c>
      <c r="AG69" s="12">
        <f t="shared" si="13"/>
        <v>0</v>
      </c>
      <c r="AH69" s="12">
        <f t="shared" si="14"/>
        <v>0</v>
      </c>
      <c r="AI69" s="12">
        <f t="shared" si="15"/>
        <v>0</v>
      </c>
      <c r="AJ69" s="12">
        <f t="shared" si="16"/>
        <v>0</v>
      </c>
      <c r="AK69" s="12">
        <f t="shared" si="17"/>
        <v>0</v>
      </c>
      <c r="AL69" s="12">
        <f t="shared" si="18"/>
        <v>0</v>
      </c>
      <c r="AM69" s="12">
        <f t="shared" si="19"/>
        <v>0</v>
      </c>
    </row>
    <row r="70" spans="1:39" ht="16.5" x14ac:dyDescent="0.25">
      <c r="A70" s="18">
        <v>219</v>
      </c>
      <c r="B70" s="6">
        <v>12.93</v>
      </c>
      <c r="C70" s="6">
        <v>11.2</v>
      </c>
      <c r="D70" s="6">
        <v>12.6</v>
      </c>
      <c r="E70" s="6">
        <v>11.4</v>
      </c>
      <c r="F70" s="6">
        <v>3.46</v>
      </c>
      <c r="G70" s="6">
        <v>2.5</v>
      </c>
      <c r="H70" s="6">
        <v>3.46</v>
      </c>
      <c r="I70" s="6">
        <v>2.5</v>
      </c>
      <c r="J70" s="6">
        <v>3.46</v>
      </c>
      <c r="K70" s="6">
        <v>2.4</v>
      </c>
      <c r="L70" s="7">
        <v>164</v>
      </c>
      <c r="M70" s="7">
        <v>30</v>
      </c>
      <c r="N70" s="7">
        <v>0</v>
      </c>
      <c r="O70" s="6">
        <v>106.6</v>
      </c>
      <c r="P70" s="7">
        <v>0</v>
      </c>
      <c r="Q70" s="6">
        <v>0.1</v>
      </c>
      <c r="R70" s="6">
        <f t="shared" si="10"/>
        <v>106.6</v>
      </c>
      <c r="S70" s="8">
        <f t="shared" si="11"/>
        <v>0.1</v>
      </c>
      <c r="T70" s="6">
        <v>0.5</v>
      </c>
      <c r="U70" s="6">
        <v>0.5</v>
      </c>
      <c r="V70" s="10">
        <v>1000</v>
      </c>
      <c r="W70" s="22">
        <f t="shared" si="12"/>
        <v>0.5</v>
      </c>
      <c r="X70" s="6"/>
      <c r="Y70" s="4" t="s">
        <v>304</v>
      </c>
      <c r="Z70" s="4">
        <v>164</v>
      </c>
      <c r="AA70" s="18">
        <v>0</v>
      </c>
      <c r="AB70" s="18">
        <v>106.6</v>
      </c>
      <c r="AC70" s="18">
        <v>0</v>
      </c>
      <c r="AD70" s="18">
        <v>0.1</v>
      </c>
      <c r="AE70" s="4">
        <v>1000</v>
      </c>
      <c r="AF70" s="19">
        <v>0.5</v>
      </c>
      <c r="AG70" s="12">
        <f t="shared" si="13"/>
        <v>0</v>
      </c>
      <c r="AH70" s="12">
        <f t="shared" si="14"/>
        <v>0</v>
      </c>
      <c r="AI70" s="12">
        <f t="shared" si="15"/>
        <v>0</v>
      </c>
      <c r="AJ70" s="12">
        <f t="shared" si="16"/>
        <v>0</v>
      </c>
      <c r="AK70" s="12">
        <f t="shared" si="17"/>
        <v>0</v>
      </c>
      <c r="AL70" s="12">
        <f t="shared" si="18"/>
        <v>0</v>
      </c>
      <c r="AM70" s="12">
        <f t="shared" si="19"/>
        <v>0</v>
      </c>
    </row>
    <row r="71" spans="1:39" ht="16.5" x14ac:dyDescent="0.25">
      <c r="A71" s="18">
        <v>220</v>
      </c>
      <c r="B71" s="6">
        <v>12.93</v>
      </c>
      <c r="C71" s="6">
        <v>11.2</v>
      </c>
      <c r="D71" s="6">
        <v>12.6</v>
      </c>
      <c r="E71" s="6">
        <v>11.4</v>
      </c>
      <c r="F71" s="6">
        <v>3.46</v>
      </c>
      <c r="G71" s="6">
        <v>2.5</v>
      </c>
      <c r="H71" s="6">
        <v>3.46</v>
      </c>
      <c r="I71" s="6">
        <v>2.5</v>
      </c>
      <c r="J71" s="6">
        <v>3.46</v>
      </c>
      <c r="K71" s="6">
        <v>2.4</v>
      </c>
      <c r="L71" s="7">
        <v>164</v>
      </c>
      <c r="M71" s="7">
        <v>30</v>
      </c>
      <c r="N71" s="7">
        <v>0</v>
      </c>
      <c r="O71" s="6">
        <v>106.6</v>
      </c>
      <c r="P71" s="7">
        <v>0</v>
      </c>
      <c r="Q71" s="6">
        <v>0.1</v>
      </c>
      <c r="R71" s="6">
        <f t="shared" si="10"/>
        <v>106.6</v>
      </c>
      <c r="S71" s="8">
        <f t="shared" si="11"/>
        <v>0.1</v>
      </c>
      <c r="T71" s="6">
        <v>0.9</v>
      </c>
      <c r="U71" s="6">
        <v>0.1</v>
      </c>
      <c r="V71" s="10">
        <v>1000</v>
      </c>
      <c r="W71" s="22">
        <f t="shared" si="12"/>
        <v>0.9</v>
      </c>
      <c r="X71" s="6"/>
      <c r="Y71" s="4" t="s">
        <v>305</v>
      </c>
      <c r="Z71" s="4">
        <v>164</v>
      </c>
      <c r="AA71" s="18">
        <v>0</v>
      </c>
      <c r="AB71" s="18">
        <v>106.6</v>
      </c>
      <c r="AC71" s="18">
        <v>0</v>
      </c>
      <c r="AD71" s="18">
        <v>0.1</v>
      </c>
      <c r="AE71" s="4">
        <v>1000</v>
      </c>
      <c r="AF71" s="19">
        <v>0.9</v>
      </c>
      <c r="AG71" s="12">
        <f t="shared" si="13"/>
        <v>0</v>
      </c>
      <c r="AH71" s="12">
        <f t="shared" si="14"/>
        <v>0</v>
      </c>
      <c r="AI71" s="12">
        <f t="shared" si="15"/>
        <v>0</v>
      </c>
      <c r="AJ71" s="12">
        <f t="shared" si="16"/>
        <v>0</v>
      </c>
      <c r="AK71" s="12">
        <f t="shared" si="17"/>
        <v>0</v>
      </c>
      <c r="AL71" s="12">
        <f t="shared" si="18"/>
        <v>0</v>
      </c>
      <c r="AM71" s="12">
        <f t="shared" si="19"/>
        <v>0</v>
      </c>
    </row>
    <row r="72" spans="1:39" ht="16.5" x14ac:dyDescent="0.25">
      <c r="A72" s="18">
        <v>221</v>
      </c>
      <c r="B72" s="6">
        <v>12.93</v>
      </c>
      <c r="C72" s="6">
        <v>11.2</v>
      </c>
      <c r="D72" s="6">
        <v>12.6</v>
      </c>
      <c r="E72" s="6">
        <v>11.4</v>
      </c>
      <c r="F72" s="6">
        <v>3.46</v>
      </c>
      <c r="G72" s="6">
        <v>2.5</v>
      </c>
      <c r="H72" s="6">
        <v>3.46</v>
      </c>
      <c r="I72" s="6">
        <v>2.5</v>
      </c>
      <c r="J72" s="6">
        <v>3.46</v>
      </c>
      <c r="K72" s="6">
        <v>2.4</v>
      </c>
      <c r="L72" s="7">
        <v>164</v>
      </c>
      <c r="M72" s="7">
        <v>30</v>
      </c>
      <c r="N72" s="7">
        <v>0</v>
      </c>
      <c r="O72" s="6">
        <v>106.6</v>
      </c>
      <c r="P72" s="7">
        <v>0</v>
      </c>
      <c r="Q72" s="6">
        <v>0.1</v>
      </c>
      <c r="R72" s="6">
        <f t="shared" si="10"/>
        <v>106.6</v>
      </c>
      <c r="S72" s="8">
        <f t="shared" si="11"/>
        <v>0.1</v>
      </c>
      <c r="T72" s="6">
        <v>0.02</v>
      </c>
      <c r="U72" s="6">
        <v>0.18</v>
      </c>
      <c r="V72" s="10">
        <v>5000</v>
      </c>
      <c r="W72" s="22">
        <f t="shared" si="12"/>
        <v>0.1</v>
      </c>
      <c r="X72" s="6"/>
      <c r="Y72" s="4" t="s">
        <v>306</v>
      </c>
      <c r="Z72" s="4">
        <v>164</v>
      </c>
      <c r="AA72" s="18">
        <v>0</v>
      </c>
      <c r="AB72" s="18">
        <v>106.6</v>
      </c>
      <c r="AC72" s="18">
        <v>0</v>
      </c>
      <c r="AD72" s="18">
        <v>0.1</v>
      </c>
      <c r="AE72" s="4">
        <v>5000</v>
      </c>
      <c r="AF72" s="19">
        <v>0.1</v>
      </c>
      <c r="AG72" s="12">
        <f t="shared" si="13"/>
        <v>0</v>
      </c>
      <c r="AH72" s="12">
        <f t="shared" si="14"/>
        <v>0</v>
      </c>
      <c r="AI72" s="12">
        <f t="shared" si="15"/>
        <v>0</v>
      </c>
      <c r="AJ72" s="12">
        <f t="shared" si="16"/>
        <v>0</v>
      </c>
      <c r="AK72" s="12">
        <f t="shared" si="17"/>
        <v>0</v>
      </c>
      <c r="AL72" s="12">
        <f t="shared" si="18"/>
        <v>0</v>
      </c>
      <c r="AM72" s="12">
        <f t="shared" si="19"/>
        <v>0</v>
      </c>
    </row>
    <row r="73" spans="1:39" ht="16.5" x14ac:dyDescent="0.25">
      <c r="A73" s="18">
        <v>222</v>
      </c>
      <c r="B73" s="6">
        <v>12.93</v>
      </c>
      <c r="C73" s="6">
        <v>11.2</v>
      </c>
      <c r="D73" s="6">
        <v>12.6</v>
      </c>
      <c r="E73" s="6">
        <v>11.4</v>
      </c>
      <c r="F73" s="6">
        <v>3.46</v>
      </c>
      <c r="G73" s="6">
        <v>2.5</v>
      </c>
      <c r="H73" s="6">
        <v>3.46</v>
      </c>
      <c r="I73" s="6">
        <v>2.5</v>
      </c>
      <c r="J73" s="6">
        <v>3.46</v>
      </c>
      <c r="K73" s="6">
        <v>2.4</v>
      </c>
      <c r="L73" s="7">
        <v>164</v>
      </c>
      <c r="M73" s="7">
        <v>30</v>
      </c>
      <c r="N73" s="7">
        <v>0</v>
      </c>
      <c r="O73" s="6">
        <v>106.6</v>
      </c>
      <c r="P73" s="7">
        <v>0</v>
      </c>
      <c r="Q73" s="6">
        <v>0.1</v>
      </c>
      <c r="R73" s="6">
        <f t="shared" si="10"/>
        <v>106.6</v>
      </c>
      <c r="S73" s="8">
        <f t="shared" si="11"/>
        <v>0.1</v>
      </c>
      <c r="T73" s="6">
        <v>0.1</v>
      </c>
      <c r="U73" s="6">
        <v>0.1</v>
      </c>
      <c r="V73" s="10">
        <v>5000</v>
      </c>
      <c r="W73" s="22">
        <f t="shared" si="12"/>
        <v>0.5</v>
      </c>
      <c r="X73" s="6"/>
      <c r="Y73" s="4" t="s">
        <v>307</v>
      </c>
      <c r="Z73" s="4">
        <v>164</v>
      </c>
      <c r="AA73" s="18">
        <v>0</v>
      </c>
      <c r="AB73" s="18">
        <v>106.6</v>
      </c>
      <c r="AC73" s="18">
        <v>0</v>
      </c>
      <c r="AD73" s="18">
        <v>0.1</v>
      </c>
      <c r="AE73" s="4">
        <v>5000</v>
      </c>
      <c r="AF73" s="19">
        <v>0.5</v>
      </c>
      <c r="AG73" s="12">
        <f t="shared" si="13"/>
        <v>0</v>
      </c>
      <c r="AH73" s="12">
        <f t="shared" si="14"/>
        <v>0</v>
      </c>
      <c r="AI73" s="12">
        <f t="shared" si="15"/>
        <v>0</v>
      </c>
      <c r="AJ73" s="12">
        <f t="shared" si="16"/>
        <v>0</v>
      </c>
      <c r="AK73" s="12">
        <f t="shared" si="17"/>
        <v>0</v>
      </c>
      <c r="AL73" s="12">
        <f t="shared" si="18"/>
        <v>0</v>
      </c>
      <c r="AM73" s="12">
        <f t="shared" si="19"/>
        <v>0</v>
      </c>
    </row>
    <row r="74" spans="1:39" ht="16.5" x14ac:dyDescent="0.25">
      <c r="A74" s="18">
        <v>223</v>
      </c>
      <c r="B74" s="6">
        <v>12.93</v>
      </c>
      <c r="C74" s="6">
        <v>11.2</v>
      </c>
      <c r="D74" s="6">
        <v>12.6</v>
      </c>
      <c r="E74" s="6">
        <v>11.4</v>
      </c>
      <c r="F74" s="6">
        <v>3.46</v>
      </c>
      <c r="G74" s="6">
        <v>2.5</v>
      </c>
      <c r="H74" s="6">
        <v>3.46</v>
      </c>
      <c r="I74" s="6">
        <v>2.5</v>
      </c>
      <c r="J74" s="6">
        <v>3.46</v>
      </c>
      <c r="K74" s="6">
        <v>2.4</v>
      </c>
      <c r="L74" s="7">
        <v>164</v>
      </c>
      <c r="M74" s="7">
        <v>30</v>
      </c>
      <c r="N74" s="7">
        <v>0</v>
      </c>
      <c r="O74" s="6">
        <v>106.6</v>
      </c>
      <c r="P74" s="7">
        <v>0</v>
      </c>
      <c r="Q74" s="6">
        <v>0.1</v>
      </c>
      <c r="R74" s="6">
        <f t="shared" si="10"/>
        <v>106.6</v>
      </c>
      <c r="S74" s="8">
        <f t="shared" si="11"/>
        <v>0.1</v>
      </c>
      <c r="T74" s="6">
        <v>0.18</v>
      </c>
      <c r="U74" s="6">
        <v>0.02</v>
      </c>
      <c r="V74" s="10">
        <v>5000</v>
      </c>
      <c r="W74" s="22">
        <f t="shared" si="12"/>
        <v>0.9</v>
      </c>
      <c r="X74" s="6"/>
      <c r="Y74" s="4" t="s">
        <v>308</v>
      </c>
      <c r="Z74" s="4">
        <v>164</v>
      </c>
      <c r="AA74" s="18">
        <v>0</v>
      </c>
      <c r="AB74" s="18">
        <v>106.6</v>
      </c>
      <c r="AC74" s="18">
        <v>0</v>
      </c>
      <c r="AD74" s="18">
        <v>0.1</v>
      </c>
      <c r="AE74" s="4">
        <v>5000</v>
      </c>
      <c r="AF74" s="19">
        <v>0.9</v>
      </c>
      <c r="AG74" s="12">
        <f t="shared" si="13"/>
        <v>0</v>
      </c>
      <c r="AH74" s="12">
        <f t="shared" si="14"/>
        <v>0</v>
      </c>
      <c r="AI74" s="12">
        <f t="shared" si="15"/>
        <v>0</v>
      </c>
      <c r="AJ74" s="12">
        <f t="shared" si="16"/>
        <v>0</v>
      </c>
      <c r="AK74" s="12">
        <f t="shared" si="17"/>
        <v>0</v>
      </c>
      <c r="AL74" s="12">
        <f t="shared" si="18"/>
        <v>0</v>
      </c>
      <c r="AM74" s="12">
        <f t="shared" si="19"/>
        <v>0</v>
      </c>
    </row>
    <row r="75" spans="1:39" ht="16.5" x14ac:dyDescent="0.25">
      <c r="A75" s="18">
        <v>230</v>
      </c>
      <c r="B75" s="6">
        <v>12.93</v>
      </c>
      <c r="C75" s="6">
        <v>11.2</v>
      </c>
      <c r="D75" s="6">
        <v>12.6</v>
      </c>
      <c r="E75" s="6">
        <v>11.4</v>
      </c>
      <c r="F75" s="6">
        <v>3.46</v>
      </c>
      <c r="G75" s="6">
        <v>2.5</v>
      </c>
      <c r="H75" s="6">
        <v>3.46</v>
      </c>
      <c r="I75" s="6">
        <v>2.5</v>
      </c>
      <c r="J75" s="6">
        <v>3.46</v>
      </c>
      <c r="K75" s="6">
        <v>2.4</v>
      </c>
      <c r="L75" s="7">
        <v>180</v>
      </c>
      <c r="M75" s="7">
        <v>30</v>
      </c>
      <c r="N75" s="7">
        <v>0</v>
      </c>
      <c r="O75" s="6">
        <v>106.6</v>
      </c>
      <c r="P75" s="7">
        <v>0</v>
      </c>
      <c r="Q75" s="6">
        <v>0.1</v>
      </c>
      <c r="R75" s="6">
        <f t="shared" si="10"/>
        <v>106.6</v>
      </c>
      <c r="S75" s="8">
        <f t="shared" si="11"/>
        <v>0.1</v>
      </c>
      <c r="T75" s="7">
        <v>2</v>
      </c>
      <c r="U75" s="7">
        <v>18</v>
      </c>
      <c r="V75" s="10">
        <v>50</v>
      </c>
      <c r="W75" s="22">
        <f t="shared" si="12"/>
        <v>0.1</v>
      </c>
      <c r="X75" s="7"/>
      <c r="Y75" s="4" t="s">
        <v>309</v>
      </c>
      <c r="Z75" s="4">
        <v>180</v>
      </c>
      <c r="AA75" s="18">
        <v>0</v>
      </c>
      <c r="AB75" s="18">
        <v>106.6</v>
      </c>
      <c r="AC75" s="18">
        <v>0</v>
      </c>
      <c r="AD75" s="18">
        <v>0.1</v>
      </c>
      <c r="AE75" s="18">
        <v>50</v>
      </c>
      <c r="AF75" s="19">
        <v>0.1</v>
      </c>
      <c r="AG75" s="12">
        <f t="shared" si="13"/>
        <v>0</v>
      </c>
      <c r="AH75" s="12">
        <f t="shared" si="14"/>
        <v>0</v>
      </c>
      <c r="AI75" s="12">
        <f t="shared" si="15"/>
        <v>0</v>
      </c>
      <c r="AJ75" s="12">
        <f t="shared" si="16"/>
        <v>0</v>
      </c>
      <c r="AK75" s="12">
        <f t="shared" si="17"/>
        <v>0</v>
      </c>
      <c r="AL75" s="12">
        <f t="shared" si="18"/>
        <v>0</v>
      </c>
      <c r="AM75" s="12">
        <f t="shared" si="19"/>
        <v>0</v>
      </c>
    </row>
    <row r="76" spans="1:39" ht="16.5" x14ac:dyDescent="0.25">
      <c r="A76" s="18">
        <v>231</v>
      </c>
      <c r="B76" s="6">
        <v>12.93</v>
      </c>
      <c r="C76" s="6">
        <v>11.2</v>
      </c>
      <c r="D76" s="6">
        <v>12.6</v>
      </c>
      <c r="E76" s="6">
        <v>11.4</v>
      </c>
      <c r="F76" s="6">
        <v>3.46</v>
      </c>
      <c r="G76" s="6">
        <v>2.5</v>
      </c>
      <c r="H76" s="6">
        <v>3.46</v>
      </c>
      <c r="I76" s="6">
        <v>2.5</v>
      </c>
      <c r="J76" s="6">
        <v>3.46</v>
      </c>
      <c r="K76" s="6">
        <v>2.4</v>
      </c>
      <c r="L76" s="7">
        <v>180</v>
      </c>
      <c r="M76" s="7">
        <v>30</v>
      </c>
      <c r="N76" s="7">
        <v>0</v>
      </c>
      <c r="O76" s="6">
        <v>106.6</v>
      </c>
      <c r="P76" s="7">
        <v>0</v>
      </c>
      <c r="Q76" s="6">
        <v>0.1</v>
      </c>
      <c r="R76" s="6">
        <f t="shared" si="10"/>
        <v>106.6</v>
      </c>
      <c r="S76" s="8">
        <f t="shared" si="11"/>
        <v>0.1</v>
      </c>
      <c r="T76" s="7">
        <v>10</v>
      </c>
      <c r="U76" s="7">
        <v>10</v>
      </c>
      <c r="V76" s="10">
        <v>50</v>
      </c>
      <c r="W76" s="22">
        <f t="shared" si="12"/>
        <v>0.5</v>
      </c>
      <c r="X76" s="7"/>
      <c r="Y76" s="4" t="s">
        <v>310</v>
      </c>
      <c r="Z76" s="4">
        <v>180</v>
      </c>
      <c r="AA76" s="18">
        <v>0</v>
      </c>
      <c r="AB76" s="18">
        <v>106.6</v>
      </c>
      <c r="AC76" s="18">
        <v>0</v>
      </c>
      <c r="AD76" s="18">
        <v>0.1</v>
      </c>
      <c r="AE76" s="18">
        <v>50</v>
      </c>
      <c r="AF76" s="19">
        <v>0.5</v>
      </c>
      <c r="AG76" s="12">
        <f t="shared" si="13"/>
        <v>0</v>
      </c>
      <c r="AH76" s="12">
        <f t="shared" si="14"/>
        <v>0</v>
      </c>
      <c r="AI76" s="12">
        <f t="shared" si="15"/>
        <v>0</v>
      </c>
      <c r="AJ76" s="12">
        <f t="shared" si="16"/>
        <v>0</v>
      </c>
      <c r="AK76" s="12">
        <f t="shared" si="17"/>
        <v>0</v>
      </c>
      <c r="AL76" s="12">
        <f t="shared" si="18"/>
        <v>0</v>
      </c>
      <c r="AM76" s="12">
        <f t="shared" si="19"/>
        <v>0</v>
      </c>
    </row>
    <row r="77" spans="1:39" ht="16.5" x14ac:dyDescent="0.25">
      <c r="A77" s="18">
        <v>232</v>
      </c>
      <c r="B77" s="6">
        <v>12.93</v>
      </c>
      <c r="C77" s="6">
        <v>11.2</v>
      </c>
      <c r="D77" s="6">
        <v>12.6</v>
      </c>
      <c r="E77" s="6">
        <v>11.4</v>
      </c>
      <c r="F77" s="6">
        <v>3.46</v>
      </c>
      <c r="G77" s="6">
        <v>2.5</v>
      </c>
      <c r="H77" s="6">
        <v>3.46</v>
      </c>
      <c r="I77" s="6">
        <v>2.5</v>
      </c>
      <c r="J77" s="6">
        <v>3.46</v>
      </c>
      <c r="K77" s="6">
        <v>2.4</v>
      </c>
      <c r="L77" s="7">
        <v>180</v>
      </c>
      <c r="M77" s="7">
        <v>30</v>
      </c>
      <c r="N77" s="7">
        <v>0</v>
      </c>
      <c r="O77" s="6">
        <v>106.6</v>
      </c>
      <c r="P77" s="7">
        <v>0</v>
      </c>
      <c r="Q77" s="6">
        <v>0.1</v>
      </c>
      <c r="R77" s="6">
        <f t="shared" si="10"/>
        <v>106.6</v>
      </c>
      <c r="S77" s="8">
        <f t="shared" si="11"/>
        <v>0.1</v>
      </c>
      <c r="T77" s="7">
        <v>18</v>
      </c>
      <c r="U77" s="7">
        <v>2</v>
      </c>
      <c r="V77" s="10">
        <v>50</v>
      </c>
      <c r="W77" s="22">
        <f t="shared" si="12"/>
        <v>0.9</v>
      </c>
      <c r="X77" s="7"/>
      <c r="Y77" s="4" t="s">
        <v>311</v>
      </c>
      <c r="Z77" s="4">
        <v>180</v>
      </c>
      <c r="AA77" s="18">
        <v>0</v>
      </c>
      <c r="AB77" s="18">
        <v>106.6</v>
      </c>
      <c r="AC77" s="18">
        <v>0</v>
      </c>
      <c r="AD77" s="18">
        <v>0.1</v>
      </c>
      <c r="AE77" s="18">
        <v>50</v>
      </c>
      <c r="AF77" s="19">
        <v>0.9</v>
      </c>
      <c r="AG77" s="12">
        <f t="shared" si="13"/>
        <v>0</v>
      </c>
      <c r="AH77" s="12">
        <f t="shared" si="14"/>
        <v>0</v>
      </c>
      <c r="AI77" s="12">
        <f t="shared" si="15"/>
        <v>0</v>
      </c>
      <c r="AJ77" s="12">
        <f t="shared" si="16"/>
        <v>0</v>
      </c>
      <c r="AK77" s="12">
        <f t="shared" si="17"/>
        <v>0</v>
      </c>
      <c r="AL77" s="12">
        <f t="shared" si="18"/>
        <v>0</v>
      </c>
      <c r="AM77" s="12">
        <f t="shared" si="19"/>
        <v>0</v>
      </c>
    </row>
    <row r="78" spans="1:39" ht="16.5" x14ac:dyDescent="0.25">
      <c r="A78" s="18">
        <v>233</v>
      </c>
      <c r="B78" s="6">
        <v>12.93</v>
      </c>
      <c r="C78" s="6">
        <v>11.2</v>
      </c>
      <c r="D78" s="6">
        <v>12.6</v>
      </c>
      <c r="E78" s="6">
        <v>11.4</v>
      </c>
      <c r="F78" s="6">
        <v>3.46</v>
      </c>
      <c r="G78" s="6">
        <v>2.5</v>
      </c>
      <c r="H78" s="6">
        <v>3.46</v>
      </c>
      <c r="I78" s="6">
        <v>2.5</v>
      </c>
      <c r="J78" s="6">
        <v>3.46</v>
      </c>
      <c r="K78" s="6">
        <v>2.4</v>
      </c>
      <c r="L78" s="7">
        <v>180</v>
      </c>
      <c r="M78" s="7">
        <v>30</v>
      </c>
      <c r="N78" s="7">
        <v>0</v>
      </c>
      <c r="O78" s="6">
        <v>106.6</v>
      </c>
      <c r="P78" s="7">
        <v>0</v>
      </c>
      <c r="Q78" s="6">
        <v>0.1</v>
      </c>
      <c r="R78" s="6">
        <f t="shared" si="10"/>
        <v>106.6</v>
      </c>
      <c r="S78" s="8">
        <f t="shared" si="11"/>
        <v>0.1</v>
      </c>
      <c r="T78" s="6">
        <v>0.5</v>
      </c>
      <c r="U78" s="6">
        <v>4.5</v>
      </c>
      <c r="V78" s="10">
        <v>200</v>
      </c>
      <c r="W78" s="22">
        <f t="shared" si="12"/>
        <v>0.1</v>
      </c>
      <c r="X78" s="6"/>
      <c r="Y78" s="4" t="s">
        <v>312</v>
      </c>
      <c r="Z78" s="4">
        <v>180</v>
      </c>
      <c r="AA78" s="18">
        <v>0</v>
      </c>
      <c r="AB78" s="18">
        <v>106.6</v>
      </c>
      <c r="AC78" s="18">
        <v>0</v>
      </c>
      <c r="AD78" s="18">
        <v>0.1</v>
      </c>
      <c r="AE78" s="18">
        <v>200</v>
      </c>
      <c r="AF78" s="19">
        <v>0.1</v>
      </c>
      <c r="AG78" s="12">
        <f t="shared" si="13"/>
        <v>0</v>
      </c>
      <c r="AH78" s="12">
        <f t="shared" si="14"/>
        <v>0</v>
      </c>
      <c r="AI78" s="12">
        <f t="shared" si="15"/>
        <v>0</v>
      </c>
      <c r="AJ78" s="12">
        <f t="shared" si="16"/>
        <v>0</v>
      </c>
      <c r="AK78" s="12">
        <f t="shared" si="17"/>
        <v>0</v>
      </c>
      <c r="AL78" s="12">
        <f t="shared" si="18"/>
        <v>0</v>
      </c>
      <c r="AM78" s="12">
        <f t="shared" si="19"/>
        <v>0</v>
      </c>
    </row>
    <row r="79" spans="1:39" ht="16.5" x14ac:dyDescent="0.25">
      <c r="A79" s="18">
        <v>234</v>
      </c>
      <c r="B79" s="6">
        <v>12.93</v>
      </c>
      <c r="C79" s="6">
        <v>11.2</v>
      </c>
      <c r="D79" s="6">
        <v>12.6</v>
      </c>
      <c r="E79" s="6">
        <v>11.4</v>
      </c>
      <c r="F79" s="6">
        <v>3.46</v>
      </c>
      <c r="G79" s="6">
        <v>2.5</v>
      </c>
      <c r="H79" s="6">
        <v>3.46</v>
      </c>
      <c r="I79" s="6">
        <v>2.5</v>
      </c>
      <c r="J79" s="6">
        <v>3.46</v>
      </c>
      <c r="K79" s="6">
        <v>2.4</v>
      </c>
      <c r="L79" s="7">
        <v>180</v>
      </c>
      <c r="M79" s="7">
        <v>30</v>
      </c>
      <c r="N79" s="7">
        <v>0</v>
      </c>
      <c r="O79" s="6">
        <v>106.6</v>
      </c>
      <c r="P79" s="7">
        <v>0</v>
      </c>
      <c r="Q79" s="6">
        <v>0.1</v>
      </c>
      <c r="R79" s="6">
        <f t="shared" si="10"/>
        <v>106.6</v>
      </c>
      <c r="S79" s="8">
        <f t="shared" si="11"/>
        <v>0.1</v>
      </c>
      <c r="T79" s="6">
        <v>2.5</v>
      </c>
      <c r="U79" s="6">
        <v>2.5</v>
      </c>
      <c r="V79" s="10">
        <v>200</v>
      </c>
      <c r="W79" s="22">
        <f t="shared" si="12"/>
        <v>0.5</v>
      </c>
      <c r="X79" s="6"/>
      <c r="Y79" s="4" t="s">
        <v>313</v>
      </c>
      <c r="Z79" s="4">
        <v>180</v>
      </c>
      <c r="AA79" s="18">
        <v>0</v>
      </c>
      <c r="AB79" s="18">
        <v>106.6</v>
      </c>
      <c r="AC79" s="18">
        <v>0</v>
      </c>
      <c r="AD79" s="18">
        <v>0.1</v>
      </c>
      <c r="AE79" s="18">
        <v>200</v>
      </c>
      <c r="AF79" s="19">
        <v>0.5</v>
      </c>
      <c r="AG79" s="12">
        <f t="shared" si="13"/>
        <v>0</v>
      </c>
      <c r="AH79" s="12">
        <f t="shared" si="14"/>
        <v>0</v>
      </c>
      <c r="AI79" s="12">
        <f t="shared" si="15"/>
        <v>0</v>
      </c>
      <c r="AJ79" s="12">
        <f t="shared" si="16"/>
        <v>0</v>
      </c>
      <c r="AK79" s="12">
        <f t="shared" si="17"/>
        <v>0</v>
      </c>
      <c r="AL79" s="12">
        <f t="shared" si="18"/>
        <v>0</v>
      </c>
      <c r="AM79" s="12">
        <f t="shared" si="19"/>
        <v>0</v>
      </c>
    </row>
    <row r="80" spans="1:39" ht="16.5" x14ac:dyDescent="0.25">
      <c r="A80" s="18">
        <v>235</v>
      </c>
      <c r="B80" s="6">
        <v>12.93</v>
      </c>
      <c r="C80" s="6">
        <v>11.2</v>
      </c>
      <c r="D80" s="6">
        <v>12.6</v>
      </c>
      <c r="E80" s="6">
        <v>11.4</v>
      </c>
      <c r="F80" s="6">
        <v>3.46</v>
      </c>
      <c r="G80" s="6">
        <v>2.5</v>
      </c>
      <c r="H80" s="6">
        <v>3.46</v>
      </c>
      <c r="I80" s="6">
        <v>2.5</v>
      </c>
      <c r="J80" s="6">
        <v>3.46</v>
      </c>
      <c r="K80" s="6">
        <v>2.4</v>
      </c>
      <c r="L80" s="7">
        <v>180</v>
      </c>
      <c r="M80" s="7">
        <v>30</v>
      </c>
      <c r="N80" s="7">
        <v>0</v>
      </c>
      <c r="O80" s="6">
        <v>106.6</v>
      </c>
      <c r="P80" s="7">
        <v>0</v>
      </c>
      <c r="Q80" s="6">
        <v>0.1</v>
      </c>
      <c r="R80" s="6">
        <f t="shared" si="10"/>
        <v>106.6</v>
      </c>
      <c r="S80" s="8">
        <f t="shared" si="11"/>
        <v>0.1</v>
      </c>
      <c r="T80" s="6">
        <v>4.5</v>
      </c>
      <c r="U80" s="6">
        <v>0.5</v>
      </c>
      <c r="V80" s="10">
        <v>200</v>
      </c>
      <c r="W80" s="22">
        <f t="shared" si="12"/>
        <v>0.9</v>
      </c>
      <c r="X80" s="6"/>
      <c r="Y80" s="4" t="s">
        <v>314</v>
      </c>
      <c r="Z80" s="4">
        <v>180</v>
      </c>
      <c r="AA80" s="18">
        <v>0</v>
      </c>
      <c r="AB80" s="18">
        <v>106.6</v>
      </c>
      <c r="AC80" s="18">
        <v>0</v>
      </c>
      <c r="AD80" s="18">
        <v>0.1</v>
      </c>
      <c r="AE80" s="18">
        <v>200</v>
      </c>
      <c r="AF80" s="19">
        <v>0.9</v>
      </c>
      <c r="AG80" s="12">
        <f t="shared" si="13"/>
        <v>0</v>
      </c>
      <c r="AH80" s="12">
        <f t="shared" si="14"/>
        <v>0</v>
      </c>
      <c r="AI80" s="12">
        <f t="shared" si="15"/>
        <v>0</v>
      </c>
      <c r="AJ80" s="12">
        <f t="shared" si="16"/>
        <v>0</v>
      </c>
      <c r="AK80" s="12">
        <f t="shared" si="17"/>
        <v>0</v>
      </c>
      <c r="AL80" s="12">
        <f t="shared" si="18"/>
        <v>0</v>
      </c>
      <c r="AM80" s="12">
        <f t="shared" si="19"/>
        <v>0</v>
      </c>
    </row>
    <row r="81" spans="1:39" ht="16.5" x14ac:dyDescent="0.25">
      <c r="A81" s="18">
        <v>236</v>
      </c>
      <c r="B81" s="6">
        <v>12.93</v>
      </c>
      <c r="C81" s="6">
        <v>11.2</v>
      </c>
      <c r="D81" s="6">
        <v>12.6</v>
      </c>
      <c r="E81" s="6">
        <v>11.4</v>
      </c>
      <c r="F81" s="6">
        <v>3.46</v>
      </c>
      <c r="G81" s="6">
        <v>2.5</v>
      </c>
      <c r="H81" s="6">
        <v>3.46</v>
      </c>
      <c r="I81" s="6">
        <v>2.5</v>
      </c>
      <c r="J81" s="6">
        <v>3.46</v>
      </c>
      <c r="K81" s="6">
        <v>2.4</v>
      </c>
      <c r="L81" s="7">
        <v>180</v>
      </c>
      <c r="M81" s="7">
        <v>30</v>
      </c>
      <c r="N81" s="7">
        <v>0</v>
      </c>
      <c r="O81" s="6">
        <v>106.6</v>
      </c>
      <c r="P81" s="7">
        <v>0</v>
      </c>
      <c r="Q81" s="6">
        <v>0.1</v>
      </c>
      <c r="R81" s="6">
        <f t="shared" si="10"/>
        <v>106.6</v>
      </c>
      <c r="S81" s="8">
        <f t="shared" si="11"/>
        <v>0.1</v>
      </c>
      <c r="T81" s="6">
        <v>0.1</v>
      </c>
      <c r="U81" s="6">
        <v>0.9</v>
      </c>
      <c r="V81" s="10">
        <v>1000</v>
      </c>
      <c r="W81" s="22">
        <f t="shared" si="12"/>
        <v>0.1</v>
      </c>
      <c r="X81" s="6"/>
      <c r="Y81" s="4" t="s">
        <v>315</v>
      </c>
      <c r="Z81" s="4">
        <v>180</v>
      </c>
      <c r="AA81" s="18">
        <v>0</v>
      </c>
      <c r="AB81" s="18">
        <v>106.6</v>
      </c>
      <c r="AC81" s="18">
        <v>0</v>
      </c>
      <c r="AD81" s="18">
        <v>0.1</v>
      </c>
      <c r="AE81" s="4">
        <v>1000</v>
      </c>
      <c r="AF81" s="19">
        <v>0.1</v>
      </c>
      <c r="AG81" s="12">
        <f t="shared" si="13"/>
        <v>0</v>
      </c>
      <c r="AH81" s="12">
        <f t="shared" si="14"/>
        <v>0</v>
      </c>
      <c r="AI81" s="12">
        <f t="shared" si="15"/>
        <v>0</v>
      </c>
      <c r="AJ81" s="12">
        <f t="shared" si="16"/>
        <v>0</v>
      </c>
      <c r="AK81" s="12">
        <f t="shared" si="17"/>
        <v>0</v>
      </c>
      <c r="AL81" s="12">
        <f t="shared" si="18"/>
        <v>0</v>
      </c>
      <c r="AM81" s="12">
        <f t="shared" si="19"/>
        <v>0</v>
      </c>
    </row>
    <row r="82" spans="1:39" ht="16.5" x14ac:dyDescent="0.25">
      <c r="A82" s="18">
        <v>237</v>
      </c>
      <c r="B82" s="6">
        <v>12.93</v>
      </c>
      <c r="C82" s="6">
        <v>11.2</v>
      </c>
      <c r="D82" s="6">
        <v>12.6</v>
      </c>
      <c r="E82" s="6">
        <v>11.4</v>
      </c>
      <c r="F82" s="6">
        <v>3.46</v>
      </c>
      <c r="G82" s="6">
        <v>2.5</v>
      </c>
      <c r="H82" s="6">
        <v>3.46</v>
      </c>
      <c r="I82" s="6">
        <v>2.5</v>
      </c>
      <c r="J82" s="6">
        <v>3.46</v>
      </c>
      <c r="K82" s="6">
        <v>2.4</v>
      </c>
      <c r="L82" s="7">
        <v>180</v>
      </c>
      <c r="M82" s="7">
        <v>30</v>
      </c>
      <c r="N82" s="7">
        <v>0</v>
      </c>
      <c r="O82" s="6">
        <v>106.6</v>
      </c>
      <c r="P82" s="7">
        <v>0</v>
      </c>
      <c r="Q82" s="6">
        <v>0.1</v>
      </c>
      <c r="R82" s="6">
        <f t="shared" si="10"/>
        <v>106.6</v>
      </c>
      <c r="S82" s="8">
        <f t="shared" si="11"/>
        <v>0.1</v>
      </c>
      <c r="T82" s="6">
        <v>0.5</v>
      </c>
      <c r="U82" s="6">
        <v>0.5</v>
      </c>
      <c r="V82" s="10">
        <v>1000</v>
      </c>
      <c r="W82" s="22">
        <f t="shared" si="12"/>
        <v>0.5</v>
      </c>
      <c r="X82" s="6"/>
      <c r="Y82" s="4" t="s">
        <v>316</v>
      </c>
      <c r="Z82" s="4">
        <v>180</v>
      </c>
      <c r="AA82" s="18">
        <v>0</v>
      </c>
      <c r="AB82" s="18">
        <v>106.6</v>
      </c>
      <c r="AC82" s="18">
        <v>0</v>
      </c>
      <c r="AD82" s="18">
        <v>0.1</v>
      </c>
      <c r="AE82" s="4">
        <v>1000</v>
      </c>
      <c r="AF82" s="19">
        <v>0.5</v>
      </c>
      <c r="AG82" s="12">
        <f t="shared" si="13"/>
        <v>0</v>
      </c>
      <c r="AH82" s="12">
        <f t="shared" si="14"/>
        <v>0</v>
      </c>
      <c r="AI82" s="12">
        <f t="shared" si="15"/>
        <v>0</v>
      </c>
      <c r="AJ82" s="12">
        <f t="shared" si="16"/>
        <v>0</v>
      </c>
      <c r="AK82" s="12">
        <f t="shared" si="17"/>
        <v>0</v>
      </c>
      <c r="AL82" s="12">
        <f t="shared" si="18"/>
        <v>0</v>
      </c>
      <c r="AM82" s="12">
        <f t="shared" si="19"/>
        <v>0</v>
      </c>
    </row>
    <row r="83" spans="1:39" ht="16.5" x14ac:dyDescent="0.25">
      <c r="A83" s="18">
        <v>238</v>
      </c>
      <c r="B83" s="6">
        <v>12.93</v>
      </c>
      <c r="C83" s="6">
        <v>11.2</v>
      </c>
      <c r="D83" s="6">
        <v>12.6</v>
      </c>
      <c r="E83" s="6">
        <v>11.4</v>
      </c>
      <c r="F83" s="6">
        <v>3.46</v>
      </c>
      <c r="G83" s="6">
        <v>2.5</v>
      </c>
      <c r="H83" s="6">
        <v>3.46</v>
      </c>
      <c r="I83" s="6">
        <v>2.5</v>
      </c>
      <c r="J83" s="6">
        <v>3.46</v>
      </c>
      <c r="K83" s="6">
        <v>2.4</v>
      </c>
      <c r="L83" s="7">
        <v>180</v>
      </c>
      <c r="M83" s="7">
        <v>30</v>
      </c>
      <c r="N83" s="7">
        <v>0</v>
      </c>
      <c r="O83" s="6">
        <v>106.6</v>
      </c>
      <c r="P83" s="7">
        <v>0</v>
      </c>
      <c r="Q83" s="6">
        <v>0.1</v>
      </c>
      <c r="R83" s="6">
        <f t="shared" si="10"/>
        <v>106.6</v>
      </c>
      <c r="S83" s="8">
        <f t="shared" si="11"/>
        <v>0.1</v>
      </c>
      <c r="T83" s="6">
        <v>0.9</v>
      </c>
      <c r="U83" s="6">
        <v>0.1</v>
      </c>
      <c r="V83" s="10">
        <v>1000</v>
      </c>
      <c r="W83" s="22">
        <f t="shared" si="12"/>
        <v>0.9</v>
      </c>
      <c r="X83" s="6"/>
      <c r="Y83" s="4" t="s">
        <v>317</v>
      </c>
      <c r="Z83" s="4">
        <v>180</v>
      </c>
      <c r="AA83" s="18">
        <v>0</v>
      </c>
      <c r="AB83" s="18">
        <v>106.6</v>
      </c>
      <c r="AC83" s="18">
        <v>0</v>
      </c>
      <c r="AD83" s="18">
        <v>0.1</v>
      </c>
      <c r="AE83" s="4">
        <v>1000</v>
      </c>
      <c r="AF83" s="19">
        <v>0.9</v>
      </c>
      <c r="AG83" s="12">
        <f t="shared" si="13"/>
        <v>0</v>
      </c>
      <c r="AH83" s="12">
        <f t="shared" si="14"/>
        <v>0</v>
      </c>
      <c r="AI83" s="12">
        <f t="shared" si="15"/>
        <v>0</v>
      </c>
      <c r="AJ83" s="12">
        <f t="shared" si="16"/>
        <v>0</v>
      </c>
      <c r="AK83" s="12">
        <f t="shared" si="17"/>
        <v>0</v>
      </c>
      <c r="AL83" s="12">
        <f t="shared" si="18"/>
        <v>0</v>
      </c>
      <c r="AM83" s="12">
        <f t="shared" si="19"/>
        <v>0</v>
      </c>
    </row>
    <row r="84" spans="1:39" ht="16.5" x14ac:dyDescent="0.25">
      <c r="A84" s="18">
        <v>239</v>
      </c>
      <c r="B84" s="6">
        <v>12.93</v>
      </c>
      <c r="C84" s="6">
        <v>11.2</v>
      </c>
      <c r="D84" s="6">
        <v>12.6</v>
      </c>
      <c r="E84" s="6">
        <v>11.4</v>
      </c>
      <c r="F84" s="6">
        <v>3.46</v>
      </c>
      <c r="G84" s="6">
        <v>2.5</v>
      </c>
      <c r="H84" s="6">
        <v>3.46</v>
      </c>
      <c r="I84" s="6">
        <v>2.5</v>
      </c>
      <c r="J84" s="6">
        <v>3.46</v>
      </c>
      <c r="K84" s="6">
        <v>2.4</v>
      </c>
      <c r="L84" s="7">
        <v>180</v>
      </c>
      <c r="M84" s="7">
        <v>30</v>
      </c>
      <c r="N84" s="7">
        <v>0</v>
      </c>
      <c r="O84" s="6">
        <v>106.6</v>
      </c>
      <c r="P84" s="7">
        <v>0</v>
      </c>
      <c r="Q84" s="6">
        <v>0.1</v>
      </c>
      <c r="R84" s="6">
        <f t="shared" si="10"/>
        <v>106.6</v>
      </c>
      <c r="S84" s="8">
        <f t="shared" si="11"/>
        <v>0.1</v>
      </c>
      <c r="T84" s="6">
        <v>0.02</v>
      </c>
      <c r="U84" s="6">
        <v>0.18</v>
      </c>
      <c r="V84" s="10">
        <v>5000</v>
      </c>
      <c r="W84" s="22">
        <f t="shared" si="12"/>
        <v>0.1</v>
      </c>
      <c r="X84" s="6"/>
      <c r="Y84" s="4" t="s">
        <v>318</v>
      </c>
      <c r="Z84" s="4">
        <v>180</v>
      </c>
      <c r="AA84" s="18">
        <v>0</v>
      </c>
      <c r="AB84" s="18">
        <v>106.6</v>
      </c>
      <c r="AC84" s="18">
        <v>0</v>
      </c>
      <c r="AD84" s="18">
        <v>0.1</v>
      </c>
      <c r="AE84" s="4">
        <v>5000</v>
      </c>
      <c r="AF84" s="19">
        <v>0.1</v>
      </c>
      <c r="AG84" s="12">
        <f t="shared" si="13"/>
        <v>0</v>
      </c>
      <c r="AH84" s="12">
        <f t="shared" si="14"/>
        <v>0</v>
      </c>
      <c r="AI84" s="12">
        <f t="shared" si="15"/>
        <v>0</v>
      </c>
      <c r="AJ84" s="12">
        <f t="shared" si="16"/>
        <v>0</v>
      </c>
      <c r="AK84" s="12">
        <f t="shared" si="17"/>
        <v>0</v>
      </c>
      <c r="AL84" s="12">
        <f t="shared" si="18"/>
        <v>0</v>
      </c>
      <c r="AM84" s="12">
        <f t="shared" si="19"/>
        <v>0</v>
      </c>
    </row>
    <row r="85" spans="1:39" ht="16.5" x14ac:dyDescent="0.25">
      <c r="A85" s="18">
        <v>240</v>
      </c>
      <c r="B85" s="6">
        <v>12.93</v>
      </c>
      <c r="C85" s="6">
        <v>11.2</v>
      </c>
      <c r="D85" s="6">
        <v>12.6</v>
      </c>
      <c r="E85" s="6">
        <v>11.4</v>
      </c>
      <c r="F85" s="6">
        <v>3.46</v>
      </c>
      <c r="G85" s="6">
        <v>2.5</v>
      </c>
      <c r="H85" s="6">
        <v>3.46</v>
      </c>
      <c r="I85" s="6">
        <v>2.5</v>
      </c>
      <c r="J85" s="6">
        <v>3.46</v>
      </c>
      <c r="K85" s="6">
        <v>2.4</v>
      </c>
      <c r="L85" s="7">
        <v>180</v>
      </c>
      <c r="M85" s="7">
        <v>30</v>
      </c>
      <c r="N85" s="7">
        <v>0</v>
      </c>
      <c r="O85" s="6">
        <v>106.6</v>
      </c>
      <c r="P85" s="7">
        <v>0</v>
      </c>
      <c r="Q85" s="6">
        <v>0.1</v>
      </c>
      <c r="R85" s="6">
        <f t="shared" si="10"/>
        <v>106.6</v>
      </c>
      <c r="S85" s="8">
        <f t="shared" si="11"/>
        <v>0.1</v>
      </c>
      <c r="T85" s="6">
        <v>0.1</v>
      </c>
      <c r="U85" s="6">
        <v>0.1</v>
      </c>
      <c r="V85" s="10">
        <v>5000</v>
      </c>
      <c r="W85" s="22">
        <f t="shared" si="12"/>
        <v>0.5</v>
      </c>
      <c r="X85" s="6"/>
      <c r="Y85" s="4" t="s">
        <v>319</v>
      </c>
      <c r="Z85" s="4">
        <v>180</v>
      </c>
      <c r="AA85" s="18">
        <v>0</v>
      </c>
      <c r="AB85" s="18">
        <v>106.6</v>
      </c>
      <c r="AC85" s="18">
        <v>0</v>
      </c>
      <c r="AD85" s="18">
        <v>0.1</v>
      </c>
      <c r="AE85" s="4">
        <v>5000</v>
      </c>
      <c r="AF85" s="19">
        <v>0.5</v>
      </c>
      <c r="AG85" s="12">
        <f t="shared" si="13"/>
        <v>0</v>
      </c>
      <c r="AH85" s="12">
        <f t="shared" si="14"/>
        <v>0</v>
      </c>
      <c r="AI85" s="12">
        <f t="shared" si="15"/>
        <v>0</v>
      </c>
      <c r="AJ85" s="12">
        <f t="shared" si="16"/>
        <v>0</v>
      </c>
      <c r="AK85" s="12">
        <f t="shared" si="17"/>
        <v>0</v>
      </c>
      <c r="AL85" s="12">
        <f t="shared" si="18"/>
        <v>0</v>
      </c>
      <c r="AM85" s="12">
        <f t="shared" si="19"/>
        <v>0</v>
      </c>
    </row>
    <row r="86" spans="1:39" ht="16.5" x14ac:dyDescent="0.25">
      <c r="A86" s="18">
        <v>241</v>
      </c>
      <c r="B86" s="6">
        <v>12.93</v>
      </c>
      <c r="C86" s="6">
        <v>11.2</v>
      </c>
      <c r="D86" s="6">
        <v>12.6</v>
      </c>
      <c r="E86" s="6">
        <v>11.4</v>
      </c>
      <c r="F86" s="6">
        <v>3.46</v>
      </c>
      <c r="G86" s="6">
        <v>2.5</v>
      </c>
      <c r="H86" s="6">
        <v>3.46</v>
      </c>
      <c r="I86" s="6">
        <v>2.5</v>
      </c>
      <c r="J86" s="6">
        <v>3.46</v>
      </c>
      <c r="K86" s="6">
        <v>2.4</v>
      </c>
      <c r="L86" s="7">
        <v>180</v>
      </c>
      <c r="M86" s="7">
        <v>30</v>
      </c>
      <c r="N86" s="7">
        <v>0</v>
      </c>
      <c r="O86" s="6">
        <v>106.6</v>
      </c>
      <c r="P86" s="7">
        <v>0</v>
      </c>
      <c r="Q86" s="6">
        <v>0.1</v>
      </c>
      <c r="R86" s="6">
        <f t="shared" si="10"/>
        <v>106.6</v>
      </c>
      <c r="S86" s="8">
        <f t="shared" si="11"/>
        <v>0.1</v>
      </c>
      <c r="T86" s="6">
        <v>0.18</v>
      </c>
      <c r="U86" s="6">
        <v>0.02</v>
      </c>
      <c r="V86" s="10">
        <v>5000</v>
      </c>
      <c r="W86" s="22">
        <f t="shared" si="12"/>
        <v>0.9</v>
      </c>
      <c r="X86" s="6"/>
      <c r="Y86" s="4" t="s">
        <v>320</v>
      </c>
      <c r="Z86" s="4">
        <v>180</v>
      </c>
      <c r="AA86" s="18">
        <v>0</v>
      </c>
      <c r="AB86" s="18">
        <v>106.6</v>
      </c>
      <c r="AC86" s="18">
        <v>0</v>
      </c>
      <c r="AD86" s="18">
        <v>0.1</v>
      </c>
      <c r="AE86" s="4">
        <v>5000</v>
      </c>
      <c r="AF86" s="19">
        <v>0.9</v>
      </c>
      <c r="AG86" s="12">
        <f t="shared" si="13"/>
        <v>0</v>
      </c>
      <c r="AH86" s="12">
        <f t="shared" si="14"/>
        <v>0</v>
      </c>
      <c r="AI86" s="12">
        <f t="shared" si="15"/>
        <v>0</v>
      </c>
      <c r="AJ86" s="12">
        <f t="shared" si="16"/>
        <v>0</v>
      </c>
      <c r="AK86" s="12">
        <f t="shared" si="17"/>
        <v>0</v>
      </c>
      <c r="AL86" s="12">
        <f t="shared" si="18"/>
        <v>0</v>
      </c>
      <c r="AM86" s="12">
        <f t="shared" si="19"/>
        <v>0</v>
      </c>
    </row>
    <row r="87" spans="1:39" ht="16.5" x14ac:dyDescent="0.25">
      <c r="A87" s="18">
        <v>248</v>
      </c>
      <c r="B87" s="6">
        <v>12.93</v>
      </c>
      <c r="C87" s="6">
        <v>11.2</v>
      </c>
      <c r="D87" s="6">
        <v>12.6</v>
      </c>
      <c r="E87" s="6">
        <v>11.4</v>
      </c>
      <c r="F87" s="6">
        <v>3.46</v>
      </c>
      <c r="G87" s="6">
        <v>2.5</v>
      </c>
      <c r="H87" s="6">
        <v>3.46</v>
      </c>
      <c r="I87" s="6">
        <v>2.5</v>
      </c>
      <c r="J87" s="6">
        <v>3.46</v>
      </c>
      <c r="K87" s="6">
        <v>2.4</v>
      </c>
      <c r="L87" s="7">
        <v>300</v>
      </c>
      <c r="M87" s="7">
        <v>30</v>
      </c>
      <c r="N87" s="7">
        <v>0</v>
      </c>
      <c r="O87" s="6">
        <v>106.6</v>
      </c>
      <c r="P87" s="7">
        <v>0</v>
      </c>
      <c r="Q87" s="6">
        <v>0.1</v>
      </c>
      <c r="R87" s="6">
        <f t="shared" si="10"/>
        <v>106.6</v>
      </c>
      <c r="S87" s="8">
        <f t="shared" si="11"/>
        <v>0.1</v>
      </c>
      <c r="T87" s="7">
        <v>2</v>
      </c>
      <c r="U87" s="7">
        <v>18</v>
      </c>
      <c r="V87" s="10">
        <v>50</v>
      </c>
      <c r="W87" s="22">
        <f t="shared" si="12"/>
        <v>0.1</v>
      </c>
      <c r="X87" s="7"/>
      <c r="Y87" s="4" t="s">
        <v>321</v>
      </c>
      <c r="Z87" s="4">
        <v>300</v>
      </c>
      <c r="AA87" s="18">
        <v>0</v>
      </c>
      <c r="AB87" s="18">
        <v>106.6</v>
      </c>
      <c r="AC87" s="18">
        <v>0</v>
      </c>
      <c r="AD87" s="18">
        <v>0.1</v>
      </c>
      <c r="AE87" s="18">
        <v>50</v>
      </c>
      <c r="AF87" s="19">
        <v>0.1</v>
      </c>
      <c r="AG87" s="12">
        <f t="shared" si="13"/>
        <v>0</v>
      </c>
      <c r="AH87" s="12">
        <f t="shared" si="14"/>
        <v>0</v>
      </c>
      <c r="AI87" s="12">
        <f t="shared" si="15"/>
        <v>0</v>
      </c>
      <c r="AJ87" s="12">
        <f t="shared" si="16"/>
        <v>0</v>
      </c>
      <c r="AK87" s="12">
        <f t="shared" si="17"/>
        <v>0</v>
      </c>
      <c r="AL87" s="12">
        <f t="shared" si="18"/>
        <v>0</v>
      </c>
      <c r="AM87" s="12">
        <f t="shared" si="19"/>
        <v>0</v>
      </c>
    </row>
    <row r="88" spans="1:39" ht="16.5" x14ac:dyDescent="0.25">
      <c r="A88" s="18">
        <v>249</v>
      </c>
      <c r="B88" s="6">
        <v>12.93</v>
      </c>
      <c r="C88" s="6">
        <v>11.2</v>
      </c>
      <c r="D88" s="6">
        <v>12.6</v>
      </c>
      <c r="E88" s="6">
        <v>11.4</v>
      </c>
      <c r="F88" s="6">
        <v>3.46</v>
      </c>
      <c r="G88" s="6">
        <v>2.5</v>
      </c>
      <c r="H88" s="6">
        <v>3.46</v>
      </c>
      <c r="I88" s="6">
        <v>2.5</v>
      </c>
      <c r="J88" s="6">
        <v>3.46</v>
      </c>
      <c r="K88" s="6">
        <v>2.4</v>
      </c>
      <c r="L88" s="7">
        <v>300</v>
      </c>
      <c r="M88" s="7">
        <v>30</v>
      </c>
      <c r="N88" s="7">
        <v>0</v>
      </c>
      <c r="O88" s="6">
        <v>106.6</v>
      </c>
      <c r="P88" s="7">
        <v>0</v>
      </c>
      <c r="Q88" s="6">
        <v>0.1</v>
      </c>
      <c r="R88" s="6">
        <f t="shared" si="10"/>
        <v>106.6</v>
      </c>
      <c r="S88" s="8">
        <f t="shared" si="11"/>
        <v>0.1</v>
      </c>
      <c r="T88" s="7">
        <v>10</v>
      </c>
      <c r="U88" s="7">
        <v>10</v>
      </c>
      <c r="V88" s="10">
        <v>50</v>
      </c>
      <c r="W88" s="22">
        <f t="shared" si="12"/>
        <v>0.5</v>
      </c>
      <c r="X88" s="7"/>
      <c r="Y88" s="4" t="s">
        <v>322</v>
      </c>
      <c r="Z88" s="4">
        <v>300</v>
      </c>
      <c r="AA88" s="18">
        <v>0</v>
      </c>
      <c r="AB88" s="18">
        <v>106.6</v>
      </c>
      <c r="AC88" s="18">
        <v>0</v>
      </c>
      <c r="AD88" s="18">
        <v>0.1</v>
      </c>
      <c r="AE88" s="18">
        <v>50</v>
      </c>
      <c r="AF88" s="19">
        <v>0.5</v>
      </c>
      <c r="AG88" s="12">
        <f t="shared" si="13"/>
        <v>0</v>
      </c>
      <c r="AH88" s="12">
        <f t="shared" si="14"/>
        <v>0</v>
      </c>
      <c r="AI88" s="12">
        <f t="shared" si="15"/>
        <v>0</v>
      </c>
      <c r="AJ88" s="12">
        <f t="shared" si="16"/>
        <v>0</v>
      </c>
      <c r="AK88" s="12">
        <f t="shared" si="17"/>
        <v>0</v>
      </c>
      <c r="AL88" s="12">
        <f t="shared" si="18"/>
        <v>0</v>
      </c>
      <c r="AM88" s="12">
        <f t="shared" si="19"/>
        <v>0</v>
      </c>
    </row>
    <row r="89" spans="1:39" ht="16.5" x14ac:dyDescent="0.25">
      <c r="A89" s="18">
        <v>250</v>
      </c>
      <c r="B89" s="6">
        <v>12.93</v>
      </c>
      <c r="C89" s="6">
        <v>11.2</v>
      </c>
      <c r="D89" s="6">
        <v>12.6</v>
      </c>
      <c r="E89" s="6">
        <v>11.4</v>
      </c>
      <c r="F89" s="6">
        <v>3.46</v>
      </c>
      <c r="G89" s="6">
        <v>2.5</v>
      </c>
      <c r="H89" s="6">
        <v>3.46</v>
      </c>
      <c r="I89" s="6">
        <v>2.5</v>
      </c>
      <c r="J89" s="6">
        <v>3.46</v>
      </c>
      <c r="K89" s="6">
        <v>2.4</v>
      </c>
      <c r="L89" s="7">
        <v>300</v>
      </c>
      <c r="M89" s="7">
        <v>30</v>
      </c>
      <c r="N89" s="7">
        <v>0</v>
      </c>
      <c r="O89" s="6">
        <v>106.6</v>
      </c>
      <c r="P89" s="7">
        <v>0</v>
      </c>
      <c r="Q89" s="6">
        <v>0.1</v>
      </c>
      <c r="R89" s="6">
        <f t="shared" si="10"/>
        <v>106.6</v>
      </c>
      <c r="S89" s="8">
        <f t="shared" si="11"/>
        <v>0.1</v>
      </c>
      <c r="T89" s="7">
        <v>18</v>
      </c>
      <c r="U89" s="7">
        <v>2</v>
      </c>
      <c r="V89" s="10">
        <v>50</v>
      </c>
      <c r="W89" s="22">
        <f t="shared" si="12"/>
        <v>0.9</v>
      </c>
      <c r="X89" s="7"/>
      <c r="Y89" s="4" t="s">
        <v>323</v>
      </c>
      <c r="Z89" s="4">
        <v>300</v>
      </c>
      <c r="AA89" s="18">
        <v>0</v>
      </c>
      <c r="AB89" s="18">
        <v>106.6</v>
      </c>
      <c r="AC89" s="18">
        <v>0</v>
      </c>
      <c r="AD89" s="18">
        <v>0.1</v>
      </c>
      <c r="AE89" s="18">
        <v>50</v>
      </c>
      <c r="AF89" s="19">
        <v>0.9</v>
      </c>
      <c r="AG89" s="12">
        <f t="shared" si="13"/>
        <v>0</v>
      </c>
      <c r="AH89" s="12">
        <f t="shared" si="14"/>
        <v>0</v>
      </c>
      <c r="AI89" s="12">
        <f t="shared" si="15"/>
        <v>0</v>
      </c>
      <c r="AJ89" s="12">
        <f t="shared" si="16"/>
        <v>0</v>
      </c>
      <c r="AK89" s="12">
        <f t="shared" si="17"/>
        <v>0</v>
      </c>
      <c r="AL89" s="12">
        <f t="shared" si="18"/>
        <v>0</v>
      </c>
      <c r="AM89" s="12">
        <f t="shared" si="19"/>
        <v>0</v>
      </c>
    </row>
    <row r="90" spans="1:39" ht="16.5" x14ac:dyDescent="0.25">
      <c r="A90" s="18">
        <v>251</v>
      </c>
      <c r="B90" s="6">
        <v>12.93</v>
      </c>
      <c r="C90" s="6">
        <v>11.2</v>
      </c>
      <c r="D90" s="6">
        <v>12.6</v>
      </c>
      <c r="E90" s="6">
        <v>11.4</v>
      </c>
      <c r="F90" s="6">
        <v>3.46</v>
      </c>
      <c r="G90" s="6">
        <v>2.5</v>
      </c>
      <c r="H90" s="6">
        <v>3.46</v>
      </c>
      <c r="I90" s="6">
        <v>2.5</v>
      </c>
      <c r="J90" s="6">
        <v>3.46</v>
      </c>
      <c r="K90" s="6">
        <v>2.4</v>
      </c>
      <c r="L90" s="7">
        <v>300</v>
      </c>
      <c r="M90" s="7">
        <v>30</v>
      </c>
      <c r="N90" s="7">
        <v>0</v>
      </c>
      <c r="O90" s="6">
        <v>106.6</v>
      </c>
      <c r="P90" s="7">
        <v>0</v>
      </c>
      <c r="Q90" s="6">
        <v>0.1</v>
      </c>
      <c r="R90" s="6">
        <f t="shared" si="10"/>
        <v>106.6</v>
      </c>
      <c r="S90" s="8">
        <f t="shared" si="11"/>
        <v>0.1</v>
      </c>
      <c r="T90" s="6">
        <v>0.5</v>
      </c>
      <c r="U90" s="6">
        <v>4.5</v>
      </c>
      <c r="V90" s="10">
        <v>200</v>
      </c>
      <c r="W90" s="22">
        <f t="shared" si="12"/>
        <v>0.1</v>
      </c>
      <c r="X90" s="6"/>
      <c r="Y90" s="4" t="s">
        <v>324</v>
      </c>
      <c r="Z90" s="4">
        <v>300</v>
      </c>
      <c r="AA90" s="18">
        <v>0</v>
      </c>
      <c r="AB90" s="18">
        <v>106.6</v>
      </c>
      <c r="AC90" s="18">
        <v>0</v>
      </c>
      <c r="AD90" s="18">
        <v>0.1</v>
      </c>
      <c r="AE90" s="18">
        <v>200</v>
      </c>
      <c r="AF90" s="19">
        <v>0.1</v>
      </c>
      <c r="AG90" s="12">
        <f t="shared" si="13"/>
        <v>0</v>
      </c>
      <c r="AH90" s="12">
        <f t="shared" si="14"/>
        <v>0</v>
      </c>
      <c r="AI90" s="12">
        <f t="shared" si="15"/>
        <v>0</v>
      </c>
      <c r="AJ90" s="12">
        <f t="shared" si="16"/>
        <v>0</v>
      </c>
      <c r="AK90" s="12">
        <f t="shared" si="17"/>
        <v>0</v>
      </c>
      <c r="AL90" s="12">
        <f t="shared" si="18"/>
        <v>0</v>
      </c>
      <c r="AM90" s="12">
        <f t="shared" si="19"/>
        <v>0</v>
      </c>
    </row>
    <row r="91" spans="1:39" ht="16.5" x14ac:dyDescent="0.25">
      <c r="A91" s="18">
        <v>252</v>
      </c>
      <c r="B91" s="6">
        <v>12.93</v>
      </c>
      <c r="C91" s="6">
        <v>11.2</v>
      </c>
      <c r="D91" s="6">
        <v>12.6</v>
      </c>
      <c r="E91" s="6">
        <v>11.4</v>
      </c>
      <c r="F91" s="6">
        <v>3.46</v>
      </c>
      <c r="G91" s="6">
        <v>2.5</v>
      </c>
      <c r="H91" s="6">
        <v>3.46</v>
      </c>
      <c r="I91" s="6">
        <v>2.5</v>
      </c>
      <c r="J91" s="6">
        <v>3.46</v>
      </c>
      <c r="K91" s="6">
        <v>2.4</v>
      </c>
      <c r="L91" s="7">
        <v>300</v>
      </c>
      <c r="M91" s="7">
        <v>30</v>
      </c>
      <c r="N91" s="7">
        <v>0</v>
      </c>
      <c r="O91" s="6">
        <v>106.6</v>
      </c>
      <c r="P91" s="7">
        <v>0</v>
      </c>
      <c r="Q91" s="6">
        <v>0.1</v>
      </c>
      <c r="R91" s="6">
        <f t="shared" si="10"/>
        <v>106.6</v>
      </c>
      <c r="S91" s="8">
        <f t="shared" si="11"/>
        <v>0.1</v>
      </c>
      <c r="T91" s="6">
        <v>2.5</v>
      </c>
      <c r="U91" s="6">
        <v>2.5</v>
      </c>
      <c r="V91" s="10">
        <v>200</v>
      </c>
      <c r="W91" s="22">
        <f t="shared" si="12"/>
        <v>0.5</v>
      </c>
      <c r="X91" s="6"/>
      <c r="Y91" s="4" t="s">
        <v>325</v>
      </c>
      <c r="Z91" s="4">
        <v>300</v>
      </c>
      <c r="AA91" s="18">
        <v>0</v>
      </c>
      <c r="AB91" s="18">
        <v>106.6</v>
      </c>
      <c r="AC91" s="18">
        <v>0</v>
      </c>
      <c r="AD91" s="18">
        <v>0.1</v>
      </c>
      <c r="AE91" s="18">
        <v>200</v>
      </c>
      <c r="AF91" s="19">
        <v>0.5</v>
      </c>
      <c r="AG91" s="12">
        <f t="shared" si="13"/>
        <v>0</v>
      </c>
      <c r="AH91" s="12">
        <f t="shared" si="14"/>
        <v>0</v>
      </c>
      <c r="AI91" s="12">
        <f t="shared" si="15"/>
        <v>0</v>
      </c>
      <c r="AJ91" s="12">
        <f t="shared" si="16"/>
        <v>0</v>
      </c>
      <c r="AK91" s="12">
        <f t="shared" si="17"/>
        <v>0</v>
      </c>
      <c r="AL91" s="12">
        <f t="shared" si="18"/>
        <v>0</v>
      </c>
      <c r="AM91" s="12">
        <f t="shared" si="19"/>
        <v>0</v>
      </c>
    </row>
    <row r="92" spans="1:39" ht="16.5" x14ac:dyDescent="0.25">
      <c r="A92" s="18">
        <v>253</v>
      </c>
      <c r="B92" s="6">
        <v>12.93</v>
      </c>
      <c r="C92" s="6">
        <v>11.2</v>
      </c>
      <c r="D92" s="6">
        <v>12.6</v>
      </c>
      <c r="E92" s="6">
        <v>11.4</v>
      </c>
      <c r="F92" s="6">
        <v>3.46</v>
      </c>
      <c r="G92" s="6">
        <v>2.5</v>
      </c>
      <c r="H92" s="6">
        <v>3.46</v>
      </c>
      <c r="I92" s="6">
        <v>2.5</v>
      </c>
      <c r="J92" s="6">
        <v>3.46</v>
      </c>
      <c r="K92" s="6">
        <v>2.4</v>
      </c>
      <c r="L92" s="7">
        <v>300</v>
      </c>
      <c r="M92" s="7">
        <v>30</v>
      </c>
      <c r="N92" s="7">
        <v>0</v>
      </c>
      <c r="O92" s="6">
        <v>106.6</v>
      </c>
      <c r="P92" s="7">
        <v>0</v>
      </c>
      <c r="Q92" s="6">
        <v>0.1</v>
      </c>
      <c r="R92" s="6">
        <f t="shared" si="10"/>
        <v>106.6</v>
      </c>
      <c r="S92" s="8">
        <f t="shared" si="11"/>
        <v>0.1</v>
      </c>
      <c r="T92" s="6">
        <v>4.5</v>
      </c>
      <c r="U92" s="6">
        <v>0.5</v>
      </c>
      <c r="V92" s="10">
        <v>200</v>
      </c>
      <c r="W92" s="22">
        <f t="shared" si="12"/>
        <v>0.9</v>
      </c>
      <c r="X92" s="6"/>
      <c r="Y92" s="4" t="s">
        <v>326</v>
      </c>
      <c r="Z92" s="4">
        <v>300</v>
      </c>
      <c r="AA92" s="18">
        <v>0</v>
      </c>
      <c r="AB92" s="18">
        <v>106.6</v>
      </c>
      <c r="AC92" s="18">
        <v>0</v>
      </c>
      <c r="AD92" s="18">
        <v>0.1</v>
      </c>
      <c r="AE92" s="18">
        <v>200</v>
      </c>
      <c r="AF92" s="19">
        <v>0.9</v>
      </c>
      <c r="AG92" s="12">
        <f t="shared" si="13"/>
        <v>0</v>
      </c>
      <c r="AH92" s="12">
        <f t="shared" si="14"/>
        <v>0</v>
      </c>
      <c r="AI92" s="12">
        <f t="shared" si="15"/>
        <v>0</v>
      </c>
      <c r="AJ92" s="12">
        <f t="shared" si="16"/>
        <v>0</v>
      </c>
      <c r="AK92" s="12">
        <f t="shared" si="17"/>
        <v>0</v>
      </c>
      <c r="AL92" s="12">
        <f t="shared" si="18"/>
        <v>0</v>
      </c>
      <c r="AM92" s="12">
        <f t="shared" si="19"/>
        <v>0</v>
      </c>
    </row>
    <row r="93" spans="1:39" ht="16.5" x14ac:dyDescent="0.25">
      <c r="A93" s="18">
        <v>254</v>
      </c>
      <c r="B93" s="6">
        <v>12.93</v>
      </c>
      <c r="C93" s="6">
        <v>11.2</v>
      </c>
      <c r="D93" s="6">
        <v>12.6</v>
      </c>
      <c r="E93" s="6">
        <v>11.4</v>
      </c>
      <c r="F93" s="6">
        <v>3.46</v>
      </c>
      <c r="G93" s="6">
        <v>2.5</v>
      </c>
      <c r="H93" s="6">
        <v>3.46</v>
      </c>
      <c r="I93" s="6">
        <v>2.5</v>
      </c>
      <c r="J93" s="6">
        <v>3.46</v>
      </c>
      <c r="K93" s="6">
        <v>2.4</v>
      </c>
      <c r="L93" s="7">
        <v>300</v>
      </c>
      <c r="M93" s="7">
        <v>30</v>
      </c>
      <c r="N93" s="7">
        <v>0</v>
      </c>
      <c r="O93" s="6">
        <v>106.6</v>
      </c>
      <c r="P93" s="7">
        <v>0</v>
      </c>
      <c r="Q93" s="6">
        <v>0.1</v>
      </c>
      <c r="R93" s="6">
        <f t="shared" si="10"/>
        <v>106.6</v>
      </c>
      <c r="S93" s="8">
        <f t="shared" si="11"/>
        <v>0.1</v>
      </c>
      <c r="T93" s="6">
        <v>0.1</v>
      </c>
      <c r="U93" s="6">
        <v>0.9</v>
      </c>
      <c r="V93" s="10">
        <v>1000</v>
      </c>
      <c r="W93" s="22">
        <f t="shared" si="12"/>
        <v>0.1</v>
      </c>
      <c r="X93" s="6"/>
      <c r="Y93" s="4" t="s">
        <v>327</v>
      </c>
      <c r="Z93" s="4">
        <v>300</v>
      </c>
      <c r="AA93" s="18">
        <v>0</v>
      </c>
      <c r="AB93" s="18">
        <v>106.6</v>
      </c>
      <c r="AC93" s="18">
        <v>0</v>
      </c>
      <c r="AD93" s="18">
        <v>0.1</v>
      </c>
      <c r="AE93" s="4">
        <v>1000</v>
      </c>
      <c r="AF93" s="19">
        <v>0.1</v>
      </c>
      <c r="AG93" s="12">
        <f t="shared" si="13"/>
        <v>0</v>
      </c>
      <c r="AH93" s="12">
        <f t="shared" si="14"/>
        <v>0</v>
      </c>
      <c r="AI93" s="12">
        <f t="shared" si="15"/>
        <v>0</v>
      </c>
      <c r="AJ93" s="12">
        <f t="shared" si="16"/>
        <v>0</v>
      </c>
      <c r="AK93" s="12">
        <f t="shared" si="17"/>
        <v>0</v>
      </c>
      <c r="AL93" s="12">
        <f t="shared" si="18"/>
        <v>0</v>
      </c>
      <c r="AM93" s="12">
        <f t="shared" si="19"/>
        <v>0</v>
      </c>
    </row>
    <row r="94" spans="1:39" ht="16.5" x14ac:dyDescent="0.25">
      <c r="A94" s="18">
        <v>255</v>
      </c>
      <c r="B94" s="6">
        <v>12.93</v>
      </c>
      <c r="C94" s="6">
        <v>11.2</v>
      </c>
      <c r="D94" s="6">
        <v>12.6</v>
      </c>
      <c r="E94" s="6">
        <v>11.4</v>
      </c>
      <c r="F94" s="6">
        <v>3.46</v>
      </c>
      <c r="G94" s="6">
        <v>2.5</v>
      </c>
      <c r="H94" s="6">
        <v>3.46</v>
      </c>
      <c r="I94" s="6">
        <v>2.5</v>
      </c>
      <c r="J94" s="6">
        <v>3.46</v>
      </c>
      <c r="K94" s="6">
        <v>2.4</v>
      </c>
      <c r="L94" s="7">
        <v>300</v>
      </c>
      <c r="M94" s="7">
        <v>30</v>
      </c>
      <c r="N94" s="7">
        <v>0</v>
      </c>
      <c r="O94" s="6">
        <v>106.6</v>
      </c>
      <c r="P94" s="7">
        <v>0</v>
      </c>
      <c r="Q94" s="6">
        <v>0.1</v>
      </c>
      <c r="R94" s="6">
        <f t="shared" si="10"/>
        <v>106.6</v>
      </c>
      <c r="S94" s="8">
        <f t="shared" si="11"/>
        <v>0.1</v>
      </c>
      <c r="T94" s="6">
        <v>0.5</v>
      </c>
      <c r="U94" s="6">
        <v>0.5</v>
      </c>
      <c r="V94" s="10">
        <v>1000</v>
      </c>
      <c r="W94" s="22">
        <f t="shared" si="12"/>
        <v>0.5</v>
      </c>
      <c r="X94" s="6"/>
      <c r="Y94" s="4" t="s">
        <v>328</v>
      </c>
      <c r="Z94" s="4">
        <v>300</v>
      </c>
      <c r="AA94" s="18">
        <v>0</v>
      </c>
      <c r="AB94" s="18">
        <v>106.6</v>
      </c>
      <c r="AC94" s="18">
        <v>0</v>
      </c>
      <c r="AD94" s="18">
        <v>0.1</v>
      </c>
      <c r="AE94" s="4">
        <v>1000</v>
      </c>
      <c r="AF94" s="19">
        <v>0.5</v>
      </c>
      <c r="AG94" s="12">
        <f t="shared" si="13"/>
        <v>0</v>
      </c>
      <c r="AH94" s="12">
        <f t="shared" si="14"/>
        <v>0</v>
      </c>
      <c r="AI94" s="12">
        <f t="shared" si="15"/>
        <v>0</v>
      </c>
      <c r="AJ94" s="12">
        <f t="shared" si="16"/>
        <v>0</v>
      </c>
      <c r="AK94" s="12">
        <f t="shared" si="17"/>
        <v>0</v>
      </c>
      <c r="AL94" s="12">
        <f t="shared" si="18"/>
        <v>0</v>
      </c>
      <c r="AM94" s="12">
        <f t="shared" si="19"/>
        <v>0</v>
      </c>
    </row>
    <row r="95" spans="1:39" ht="16.5" x14ac:dyDescent="0.25">
      <c r="A95" s="18">
        <v>256</v>
      </c>
      <c r="B95" s="6">
        <v>12.93</v>
      </c>
      <c r="C95" s="6">
        <v>11.2</v>
      </c>
      <c r="D95" s="6">
        <v>12.6</v>
      </c>
      <c r="E95" s="6">
        <v>11.4</v>
      </c>
      <c r="F95" s="6">
        <v>3.46</v>
      </c>
      <c r="G95" s="6">
        <v>2.5</v>
      </c>
      <c r="H95" s="6">
        <v>3.46</v>
      </c>
      <c r="I95" s="6">
        <v>2.5</v>
      </c>
      <c r="J95" s="6">
        <v>3.46</v>
      </c>
      <c r="K95" s="6">
        <v>2.4</v>
      </c>
      <c r="L95" s="7">
        <v>300</v>
      </c>
      <c r="M95" s="7">
        <v>30</v>
      </c>
      <c r="N95" s="7">
        <v>0</v>
      </c>
      <c r="O95" s="6">
        <v>106.6</v>
      </c>
      <c r="P95" s="7">
        <v>0</v>
      </c>
      <c r="Q95" s="6">
        <v>0.1</v>
      </c>
      <c r="R95" s="6">
        <f t="shared" si="10"/>
        <v>106.6</v>
      </c>
      <c r="S95" s="8">
        <f t="shared" si="11"/>
        <v>0.1</v>
      </c>
      <c r="T95" s="6">
        <v>0.9</v>
      </c>
      <c r="U95" s="6">
        <v>0.1</v>
      </c>
      <c r="V95" s="10">
        <v>1000</v>
      </c>
      <c r="W95" s="22">
        <f t="shared" si="12"/>
        <v>0.9</v>
      </c>
      <c r="X95" s="6"/>
      <c r="Y95" s="4" t="s">
        <v>329</v>
      </c>
      <c r="Z95" s="4">
        <v>300</v>
      </c>
      <c r="AA95" s="18">
        <v>0</v>
      </c>
      <c r="AB95" s="18">
        <v>106.6</v>
      </c>
      <c r="AC95" s="18">
        <v>0</v>
      </c>
      <c r="AD95" s="18">
        <v>0.1</v>
      </c>
      <c r="AE95" s="4">
        <v>1000</v>
      </c>
      <c r="AF95" s="19">
        <v>0.9</v>
      </c>
      <c r="AG95" s="12">
        <f t="shared" si="13"/>
        <v>0</v>
      </c>
      <c r="AH95" s="12">
        <f t="shared" si="14"/>
        <v>0</v>
      </c>
      <c r="AI95" s="12">
        <f t="shared" si="15"/>
        <v>0</v>
      </c>
      <c r="AJ95" s="12">
        <f t="shared" si="16"/>
        <v>0</v>
      </c>
      <c r="AK95" s="12">
        <f t="shared" si="17"/>
        <v>0</v>
      </c>
      <c r="AL95" s="12">
        <f t="shared" si="18"/>
        <v>0</v>
      </c>
      <c r="AM95" s="12">
        <f t="shared" si="19"/>
        <v>0</v>
      </c>
    </row>
    <row r="96" spans="1:39" ht="16.5" x14ac:dyDescent="0.25">
      <c r="A96" s="18">
        <v>257</v>
      </c>
      <c r="B96" s="6">
        <v>12.93</v>
      </c>
      <c r="C96" s="6">
        <v>11.2</v>
      </c>
      <c r="D96" s="6">
        <v>12.6</v>
      </c>
      <c r="E96" s="6">
        <v>11.4</v>
      </c>
      <c r="F96" s="6">
        <v>3.46</v>
      </c>
      <c r="G96" s="6">
        <v>2.5</v>
      </c>
      <c r="H96" s="6">
        <v>3.46</v>
      </c>
      <c r="I96" s="6">
        <v>2.5</v>
      </c>
      <c r="J96" s="6">
        <v>3.46</v>
      </c>
      <c r="K96" s="6">
        <v>2.4</v>
      </c>
      <c r="L96" s="7">
        <v>300</v>
      </c>
      <c r="M96" s="7">
        <v>30</v>
      </c>
      <c r="N96" s="7">
        <v>0</v>
      </c>
      <c r="O96" s="6">
        <v>106.6</v>
      </c>
      <c r="P96" s="7">
        <v>0</v>
      </c>
      <c r="Q96" s="6">
        <v>0.1</v>
      </c>
      <c r="R96" s="6">
        <f t="shared" si="10"/>
        <v>106.6</v>
      </c>
      <c r="S96" s="8">
        <f t="shared" si="11"/>
        <v>0.1</v>
      </c>
      <c r="T96" s="6">
        <v>0.02</v>
      </c>
      <c r="U96" s="6">
        <v>0.18</v>
      </c>
      <c r="V96" s="10">
        <v>5000</v>
      </c>
      <c r="W96" s="22">
        <f t="shared" si="12"/>
        <v>0.1</v>
      </c>
      <c r="X96" s="6"/>
      <c r="Y96" s="4" t="s">
        <v>330</v>
      </c>
      <c r="Z96" s="4">
        <v>300</v>
      </c>
      <c r="AA96" s="18">
        <v>0</v>
      </c>
      <c r="AB96" s="18">
        <v>106.6</v>
      </c>
      <c r="AC96" s="18">
        <v>0</v>
      </c>
      <c r="AD96" s="18">
        <v>0.1</v>
      </c>
      <c r="AE96" s="4">
        <v>5000</v>
      </c>
      <c r="AF96" s="19">
        <v>0.1</v>
      </c>
      <c r="AG96" s="12">
        <f t="shared" si="13"/>
        <v>0</v>
      </c>
      <c r="AH96" s="12">
        <f t="shared" si="14"/>
        <v>0</v>
      </c>
      <c r="AI96" s="12">
        <f t="shared" si="15"/>
        <v>0</v>
      </c>
      <c r="AJ96" s="12">
        <f t="shared" si="16"/>
        <v>0</v>
      </c>
      <c r="AK96" s="12">
        <f t="shared" si="17"/>
        <v>0</v>
      </c>
      <c r="AL96" s="12">
        <f t="shared" si="18"/>
        <v>0</v>
      </c>
      <c r="AM96" s="12">
        <f t="shared" si="19"/>
        <v>0</v>
      </c>
    </row>
    <row r="97" spans="1:39" ht="16.5" x14ac:dyDescent="0.25">
      <c r="A97" s="18">
        <v>258</v>
      </c>
      <c r="B97" s="6">
        <v>12.93</v>
      </c>
      <c r="C97" s="6">
        <v>11.2</v>
      </c>
      <c r="D97" s="6">
        <v>12.6</v>
      </c>
      <c r="E97" s="6">
        <v>11.4</v>
      </c>
      <c r="F97" s="6">
        <v>3.46</v>
      </c>
      <c r="G97" s="6">
        <v>2.5</v>
      </c>
      <c r="H97" s="6">
        <v>3.46</v>
      </c>
      <c r="I97" s="6">
        <v>2.5</v>
      </c>
      <c r="J97" s="6">
        <v>3.46</v>
      </c>
      <c r="K97" s="6">
        <v>2.4</v>
      </c>
      <c r="L97" s="7">
        <v>300</v>
      </c>
      <c r="M97" s="7">
        <v>30</v>
      </c>
      <c r="N97" s="7">
        <v>0</v>
      </c>
      <c r="O97" s="6">
        <v>106.6</v>
      </c>
      <c r="P97" s="7">
        <v>0</v>
      </c>
      <c r="Q97" s="6">
        <v>0.1</v>
      </c>
      <c r="R97" s="6">
        <f t="shared" si="10"/>
        <v>106.6</v>
      </c>
      <c r="S97" s="8">
        <f t="shared" si="11"/>
        <v>0.1</v>
      </c>
      <c r="T97" s="6">
        <v>0.1</v>
      </c>
      <c r="U97" s="6">
        <v>0.1</v>
      </c>
      <c r="V97" s="10">
        <v>5000</v>
      </c>
      <c r="W97" s="22">
        <f t="shared" si="12"/>
        <v>0.5</v>
      </c>
      <c r="X97" s="6"/>
      <c r="Y97" s="4" t="s">
        <v>331</v>
      </c>
      <c r="Z97" s="4">
        <v>300</v>
      </c>
      <c r="AA97" s="18">
        <v>0</v>
      </c>
      <c r="AB97" s="18">
        <v>106.6</v>
      </c>
      <c r="AC97" s="18">
        <v>0</v>
      </c>
      <c r="AD97" s="18">
        <v>0.1</v>
      </c>
      <c r="AE97" s="4">
        <v>5000</v>
      </c>
      <c r="AF97" s="19">
        <v>0.5</v>
      </c>
      <c r="AG97" s="12">
        <f t="shared" si="13"/>
        <v>0</v>
      </c>
      <c r="AH97" s="12">
        <f t="shared" si="14"/>
        <v>0</v>
      </c>
      <c r="AI97" s="12">
        <f t="shared" si="15"/>
        <v>0</v>
      </c>
      <c r="AJ97" s="12">
        <f t="shared" si="16"/>
        <v>0</v>
      </c>
      <c r="AK97" s="12">
        <f t="shared" si="17"/>
        <v>0</v>
      </c>
      <c r="AL97" s="12">
        <f t="shared" si="18"/>
        <v>0</v>
      </c>
      <c r="AM97" s="12">
        <f t="shared" si="19"/>
        <v>0</v>
      </c>
    </row>
    <row r="98" spans="1:39" ht="16.5" x14ac:dyDescent="0.25">
      <c r="A98" s="18">
        <v>259</v>
      </c>
      <c r="B98" s="6">
        <v>12.93</v>
      </c>
      <c r="C98" s="6">
        <v>11.2</v>
      </c>
      <c r="D98" s="6">
        <v>12.6</v>
      </c>
      <c r="E98" s="6">
        <v>11.4</v>
      </c>
      <c r="F98" s="6">
        <v>3.46</v>
      </c>
      <c r="G98" s="6">
        <v>2.5</v>
      </c>
      <c r="H98" s="6">
        <v>3.46</v>
      </c>
      <c r="I98" s="6">
        <v>2.5</v>
      </c>
      <c r="J98" s="6">
        <v>3.46</v>
      </c>
      <c r="K98" s="6">
        <v>2.4</v>
      </c>
      <c r="L98" s="7">
        <v>300</v>
      </c>
      <c r="M98" s="7">
        <v>30</v>
      </c>
      <c r="N98" s="7">
        <v>0</v>
      </c>
      <c r="O98" s="6">
        <v>106.6</v>
      </c>
      <c r="P98" s="7">
        <v>0</v>
      </c>
      <c r="Q98" s="6">
        <v>0.1</v>
      </c>
      <c r="R98" s="6">
        <f t="shared" si="10"/>
        <v>106.6</v>
      </c>
      <c r="S98" s="8">
        <f t="shared" si="11"/>
        <v>0.1</v>
      </c>
      <c r="T98" s="6">
        <v>0.18</v>
      </c>
      <c r="U98" s="6">
        <v>0.02</v>
      </c>
      <c r="V98" s="10">
        <v>5000</v>
      </c>
      <c r="W98" s="22">
        <f t="shared" si="12"/>
        <v>0.9</v>
      </c>
      <c r="X98" s="6"/>
      <c r="Y98" s="4" t="s">
        <v>332</v>
      </c>
      <c r="Z98" s="4">
        <v>300</v>
      </c>
      <c r="AA98" s="18">
        <v>0</v>
      </c>
      <c r="AB98" s="18">
        <v>106.6</v>
      </c>
      <c r="AC98" s="18">
        <v>0</v>
      </c>
      <c r="AD98" s="18">
        <v>0.1</v>
      </c>
      <c r="AE98" s="4">
        <v>5000</v>
      </c>
      <c r="AF98" s="19">
        <v>0.9</v>
      </c>
      <c r="AG98" s="12">
        <f t="shared" si="13"/>
        <v>0</v>
      </c>
      <c r="AH98" s="12">
        <f t="shared" si="14"/>
        <v>0</v>
      </c>
      <c r="AI98" s="12">
        <f t="shared" si="15"/>
        <v>0</v>
      </c>
      <c r="AJ98" s="12">
        <f t="shared" si="16"/>
        <v>0</v>
      </c>
      <c r="AK98" s="12">
        <f t="shared" si="17"/>
        <v>0</v>
      </c>
      <c r="AL98" s="12">
        <f t="shared" si="18"/>
        <v>0</v>
      </c>
      <c r="AM98" s="12">
        <f t="shared" si="19"/>
        <v>0</v>
      </c>
    </row>
    <row r="99" spans="1:39" ht="27.75" x14ac:dyDescent="0.25">
      <c r="A99" s="18"/>
      <c r="B99" s="20">
        <f>SUM(B3:B98)/96/B98</f>
        <v>0.99999999999999944</v>
      </c>
      <c r="C99" s="20">
        <f t="shared" ref="C99:L99" si="20">SUM(C3:C98)/96/C98</f>
        <v>1.0000000000000018</v>
      </c>
      <c r="D99" s="20">
        <f t="shared" si="20"/>
        <v>1</v>
      </c>
      <c r="E99" s="20">
        <f t="shared" si="20"/>
        <v>0.99999999999999922</v>
      </c>
      <c r="F99" s="20">
        <f t="shared" si="20"/>
        <v>0.99999999999999922</v>
      </c>
      <c r="G99" s="20">
        <f t="shared" si="20"/>
        <v>1</v>
      </c>
      <c r="H99" s="20">
        <f t="shared" si="20"/>
        <v>0.99999999999999922</v>
      </c>
      <c r="I99" s="20">
        <f t="shared" si="20"/>
        <v>1</v>
      </c>
      <c r="J99" s="20">
        <f t="shared" si="20"/>
        <v>0.99999999999999922</v>
      </c>
      <c r="K99" s="20">
        <f t="shared" si="20"/>
        <v>1.0000000000000018</v>
      </c>
      <c r="L99" s="20">
        <f t="shared" si="20"/>
        <v>0.68666666666666665</v>
      </c>
      <c r="M99" s="7"/>
      <c r="N99" s="7"/>
      <c r="O99" s="6"/>
      <c r="P99" s="7"/>
      <c r="Q99" s="6"/>
      <c r="R99" s="21">
        <f t="shared" ref="R99" si="21">SUM(R3:R98)/96/R98</f>
        <v>1.0000000000000018</v>
      </c>
      <c r="S99" s="21">
        <f t="shared" ref="S99" si="22">SUM(S3:S98)/96/S98</f>
        <v>0.99999999999999811</v>
      </c>
      <c r="T99" s="6"/>
      <c r="U99" s="6"/>
      <c r="V99" s="10"/>
      <c r="W99" s="22"/>
      <c r="X99" s="6"/>
      <c r="AA99" s="18"/>
      <c r="AB99" s="18"/>
      <c r="AC99" s="18"/>
      <c r="AD99" s="18"/>
      <c r="AF99" s="19"/>
      <c r="AG99" s="19"/>
      <c r="AH99" s="19"/>
      <c r="AI99" s="19"/>
      <c r="AJ99" s="19"/>
      <c r="AK99" s="19"/>
      <c r="AL99" s="19"/>
      <c r="AM99" s="19"/>
    </row>
    <row r="100" spans="1:39" ht="16.5" x14ac:dyDescent="0.25">
      <c r="A100" s="18">
        <v>67</v>
      </c>
      <c r="B100" s="6">
        <v>12.93</v>
      </c>
      <c r="C100" s="6">
        <v>11.2</v>
      </c>
      <c r="D100" s="6">
        <v>12.6</v>
      </c>
      <c r="E100" s="6">
        <v>11.4</v>
      </c>
      <c r="F100" s="6">
        <v>3.46</v>
      </c>
      <c r="G100" s="6">
        <v>2.5</v>
      </c>
      <c r="H100" s="6">
        <v>3.46</v>
      </c>
      <c r="I100" s="6">
        <v>2.5</v>
      </c>
      <c r="J100" s="6">
        <v>3.46</v>
      </c>
      <c r="K100" s="6">
        <v>2.4</v>
      </c>
      <c r="L100" s="7">
        <v>264</v>
      </c>
      <c r="M100" s="7">
        <v>63</v>
      </c>
      <c r="N100" s="7">
        <v>0</v>
      </c>
      <c r="O100" s="6">
        <v>104.1</v>
      </c>
      <c r="P100" s="7">
        <v>0</v>
      </c>
      <c r="Q100" s="6">
        <v>2.5</v>
      </c>
      <c r="R100" s="6">
        <f t="shared" si="10"/>
        <v>104.1</v>
      </c>
      <c r="S100" s="8">
        <f t="shared" si="11"/>
        <v>2.5</v>
      </c>
      <c r="T100" s="7">
        <v>2</v>
      </c>
      <c r="U100" s="7">
        <v>18</v>
      </c>
      <c r="V100" s="10">
        <v>50</v>
      </c>
      <c r="W100" s="22">
        <f t="shared" si="12"/>
        <v>0.1</v>
      </c>
      <c r="X100" s="7"/>
      <c r="Y100" s="4" t="s">
        <v>217</v>
      </c>
      <c r="Z100" s="18">
        <v>264</v>
      </c>
      <c r="AA100" s="18">
        <v>0</v>
      </c>
      <c r="AB100" s="18">
        <v>104.1</v>
      </c>
      <c r="AC100" s="18">
        <v>0</v>
      </c>
      <c r="AD100" s="18">
        <v>2.5</v>
      </c>
      <c r="AE100" s="18">
        <v>50</v>
      </c>
      <c r="AF100" s="19">
        <v>0.1</v>
      </c>
      <c r="AG100" s="12">
        <f t="shared" si="13"/>
        <v>0</v>
      </c>
      <c r="AH100" s="12">
        <f t="shared" si="14"/>
        <v>0</v>
      </c>
      <c r="AI100" s="12">
        <f t="shared" si="15"/>
        <v>0</v>
      </c>
      <c r="AJ100" s="12">
        <f t="shared" si="16"/>
        <v>0</v>
      </c>
      <c r="AK100" s="12">
        <f t="shared" si="17"/>
        <v>0</v>
      </c>
      <c r="AL100" s="12">
        <f t="shared" si="18"/>
        <v>0</v>
      </c>
      <c r="AM100" s="12">
        <f t="shared" si="19"/>
        <v>0</v>
      </c>
    </row>
    <row r="101" spans="1:39" ht="16.5" x14ac:dyDescent="0.25">
      <c r="A101" s="18">
        <v>68</v>
      </c>
      <c r="B101" s="6">
        <v>12.93</v>
      </c>
      <c r="C101" s="6">
        <v>11.2</v>
      </c>
      <c r="D101" s="6">
        <v>12.6</v>
      </c>
      <c r="E101" s="6">
        <v>11.4</v>
      </c>
      <c r="F101" s="6">
        <v>3.46</v>
      </c>
      <c r="G101" s="6">
        <v>2.5</v>
      </c>
      <c r="H101" s="6">
        <v>3.46</v>
      </c>
      <c r="I101" s="6">
        <v>2.5</v>
      </c>
      <c r="J101" s="6">
        <v>3.46</v>
      </c>
      <c r="K101" s="6">
        <v>2.4</v>
      </c>
      <c r="L101" s="7">
        <v>264</v>
      </c>
      <c r="M101" s="7">
        <v>63</v>
      </c>
      <c r="N101" s="7">
        <v>0</v>
      </c>
      <c r="O101" s="6">
        <v>104.1</v>
      </c>
      <c r="P101" s="7">
        <v>0</v>
      </c>
      <c r="Q101" s="6">
        <v>2.5</v>
      </c>
      <c r="R101" s="6">
        <f t="shared" si="10"/>
        <v>104.1</v>
      </c>
      <c r="S101" s="8">
        <f t="shared" si="11"/>
        <v>2.5</v>
      </c>
      <c r="T101" s="7">
        <v>10</v>
      </c>
      <c r="U101" s="7">
        <v>10</v>
      </c>
      <c r="V101" s="10">
        <v>50</v>
      </c>
      <c r="W101" s="22">
        <f t="shared" si="12"/>
        <v>0.5</v>
      </c>
      <c r="X101" s="7"/>
      <c r="Y101" s="4" t="s">
        <v>218</v>
      </c>
      <c r="Z101" s="18">
        <v>264</v>
      </c>
      <c r="AA101" s="18">
        <v>0</v>
      </c>
      <c r="AB101" s="18">
        <v>104.1</v>
      </c>
      <c r="AC101" s="18">
        <v>0</v>
      </c>
      <c r="AD101" s="18">
        <v>2.5</v>
      </c>
      <c r="AE101" s="18">
        <v>50</v>
      </c>
      <c r="AF101" s="19">
        <v>0.5</v>
      </c>
      <c r="AG101" s="12">
        <f t="shared" si="13"/>
        <v>0</v>
      </c>
      <c r="AH101" s="12">
        <f t="shared" si="14"/>
        <v>0</v>
      </c>
      <c r="AI101" s="12">
        <f t="shared" si="15"/>
        <v>0</v>
      </c>
      <c r="AJ101" s="12">
        <f t="shared" si="16"/>
        <v>0</v>
      </c>
      <c r="AK101" s="12">
        <f t="shared" si="17"/>
        <v>0</v>
      </c>
      <c r="AL101" s="12">
        <f t="shared" si="18"/>
        <v>0</v>
      </c>
      <c r="AM101" s="12">
        <f t="shared" si="19"/>
        <v>0</v>
      </c>
    </row>
    <row r="102" spans="1:39" ht="16.5" x14ac:dyDescent="0.25">
      <c r="A102" s="18">
        <v>69</v>
      </c>
      <c r="B102" s="6">
        <v>12.93</v>
      </c>
      <c r="C102" s="6">
        <v>11.2</v>
      </c>
      <c r="D102" s="6">
        <v>12.6</v>
      </c>
      <c r="E102" s="6">
        <v>11.4</v>
      </c>
      <c r="F102" s="6">
        <v>3.46</v>
      </c>
      <c r="G102" s="6">
        <v>2.5</v>
      </c>
      <c r="H102" s="6">
        <v>3.46</v>
      </c>
      <c r="I102" s="6">
        <v>2.5</v>
      </c>
      <c r="J102" s="6">
        <v>3.46</v>
      </c>
      <c r="K102" s="6">
        <v>2.4</v>
      </c>
      <c r="L102" s="7">
        <v>264</v>
      </c>
      <c r="M102" s="7">
        <v>63</v>
      </c>
      <c r="N102" s="7">
        <v>0</v>
      </c>
      <c r="O102" s="6">
        <v>104.1</v>
      </c>
      <c r="P102" s="7">
        <v>0</v>
      </c>
      <c r="Q102" s="6">
        <v>2.5</v>
      </c>
      <c r="R102" s="6">
        <f t="shared" si="10"/>
        <v>104.1</v>
      </c>
      <c r="S102" s="8">
        <f t="shared" si="11"/>
        <v>2.5</v>
      </c>
      <c r="T102" s="7">
        <v>18</v>
      </c>
      <c r="U102" s="7">
        <v>2</v>
      </c>
      <c r="V102" s="10">
        <v>50</v>
      </c>
      <c r="W102" s="22">
        <f t="shared" si="12"/>
        <v>0.9</v>
      </c>
      <c r="X102" s="7"/>
      <c r="Y102" s="4" t="s">
        <v>219</v>
      </c>
      <c r="Z102" s="18">
        <v>264</v>
      </c>
      <c r="AA102" s="18">
        <v>0</v>
      </c>
      <c r="AB102" s="18">
        <v>104.1</v>
      </c>
      <c r="AC102" s="18">
        <v>0</v>
      </c>
      <c r="AD102" s="18">
        <v>2.5</v>
      </c>
      <c r="AE102" s="18">
        <v>50</v>
      </c>
      <c r="AF102" s="19">
        <v>0.9</v>
      </c>
      <c r="AG102" s="12">
        <f t="shared" si="13"/>
        <v>0</v>
      </c>
      <c r="AH102" s="12">
        <f t="shared" si="14"/>
        <v>0</v>
      </c>
      <c r="AI102" s="12">
        <f t="shared" si="15"/>
        <v>0</v>
      </c>
      <c r="AJ102" s="12">
        <f t="shared" si="16"/>
        <v>0</v>
      </c>
      <c r="AK102" s="12">
        <f t="shared" si="17"/>
        <v>0</v>
      </c>
      <c r="AL102" s="12">
        <f t="shared" si="18"/>
        <v>0</v>
      </c>
      <c r="AM102" s="12">
        <f t="shared" si="19"/>
        <v>0</v>
      </c>
    </row>
    <row r="103" spans="1:39" ht="16.5" x14ac:dyDescent="0.25">
      <c r="A103" s="18">
        <v>70</v>
      </c>
      <c r="B103" s="6">
        <v>12.93</v>
      </c>
      <c r="C103" s="6">
        <v>11.2</v>
      </c>
      <c r="D103" s="6">
        <v>12.6</v>
      </c>
      <c r="E103" s="6">
        <v>11.4</v>
      </c>
      <c r="F103" s="6">
        <v>3.46</v>
      </c>
      <c r="G103" s="6">
        <v>2.5</v>
      </c>
      <c r="H103" s="6">
        <v>3.46</v>
      </c>
      <c r="I103" s="6">
        <v>2.5</v>
      </c>
      <c r="J103" s="6">
        <v>3.46</v>
      </c>
      <c r="K103" s="6">
        <v>2.4</v>
      </c>
      <c r="L103" s="7">
        <v>264</v>
      </c>
      <c r="M103" s="7">
        <v>63</v>
      </c>
      <c r="N103" s="7">
        <v>0</v>
      </c>
      <c r="O103" s="6">
        <v>104.1</v>
      </c>
      <c r="P103" s="7">
        <v>0</v>
      </c>
      <c r="Q103" s="6">
        <v>2.5</v>
      </c>
      <c r="R103" s="6">
        <f t="shared" si="10"/>
        <v>104.1</v>
      </c>
      <c r="S103" s="8">
        <f t="shared" si="11"/>
        <v>2.5</v>
      </c>
      <c r="T103" s="6">
        <v>0.5</v>
      </c>
      <c r="U103" s="6">
        <v>4.5</v>
      </c>
      <c r="V103" s="10">
        <v>200</v>
      </c>
      <c r="W103" s="22">
        <f t="shared" si="12"/>
        <v>0.1</v>
      </c>
      <c r="X103" s="6"/>
      <c r="Y103" s="4" t="s">
        <v>220</v>
      </c>
      <c r="Z103" s="18">
        <v>264</v>
      </c>
      <c r="AA103" s="18">
        <v>0</v>
      </c>
      <c r="AB103" s="18">
        <v>104.1</v>
      </c>
      <c r="AC103" s="18">
        <v>0</v>
      </c>
      <c r="AD103" s="18">
        <v>2.5</v>
      </c>
      <c r="AE103" s="18">
        <v>200</v>
      </c>
      <c r="AF103" s="19">
        <v>0.1</v>
      </c>
      <c r="AG103" s="12">
        <f t="shared" si="13"/>
        <v>0</v>
      </c>
      <c r="AH103" s="12">
        <f t="shared" si="14"/>
        <v>0</v>
      </c>
      <c r="AI103" s="12">
        <f t="shared" si="15"/>
        <v>0</v>
      </c>
      <c r="AJ103" s="12">
        <f t="shared" si="16"/>
        <v>0</v>
      </c>
      <c r="AK103" s="12">
        <f t="shared" si="17"/>
        <v>0</v>
      </c>
      <c r="AL103" s="12">
        <f t="shared" si="18"/>
        <v>0</v>
      </c>
      <c r="AM103" s="12">
        <f t="shared" si="19"/>
        <v>0</v>
      </c>
    </row>
    <row r="104" spans="1:39" ht="16.5" x14ac:dyDescent="0.25">
      <c r="A104" s="18">
        <v>71</v>
      </c>
      <c r="B104" s="6">
        <v>12.93</v>
      </c>
      <c r="C104" s="6">
        <v>11.2</v>
      </c>
      <c r="D104" s="6">
        <v>12.6</v>
      </c>
      <c r="E104" s="6">
        <v>11.4</v>
      </c>
      <c r="F104" s="6">
        <v>3.46</v>
      </c>
      <c r="G104" s="6">
        <v>2.5</v>
      </c>
      <c r="H104" s="6">
        <v>3.46</v>
      </c>
      <c r="I104" s="6">
        <v>2.5</v>
      </c>
      <c r="J104" s="6">
        <v>3.46</v>
      </c>
      <c r="K104" s="6">
        <v>2.4</v>
      </c>
      <c r="L104" s="7">
        <v>264</v>
      </c>
      <c r="M104" s="7">
        <v>63</v>
      </c>
      <c r="N104" s="7">
        <v>0</v>
      </c>
      <c r="O104" s="6">
        <v>104.1</v>
      </c>
      <c r="P104" s="7">
        <v>0</v>
      </c>
      <c r="Q104" s="6">
        <v>2.5</v>
      </c>
      <c r="R104" s="6">
        <f t="shared" si="10"/>
        <v>104.1</v>
      </c>
      <c r="S104" s="8">
        <f t="shared" si="11"/>
        <v>2.5</v>
      </c>
      <c r="T104" s="6">
        <v>2.5</v>
      </c>
      <c r="U104" s="6">
        <v>2.5</v>
      </c>
      <c r="V104" s="10">
        <v>200</v>
      </c>
      <c r="W104" s="22">
        <f t="shared" si="12"/>
        <v>0.5</v>
      </c>
      <c r="X104" s="6"/>
      <c r="Y104" s="4" t="s">
        <v>221</v>
      </c>
      <c r="Z104" s="18">
        <v>264</v>
      </c>
      <c r="AA104" s="18">
        <v>0</v>
      </c>
      <c r="AB104" s="18">
        <v>104.1</v>
      </c>
      <c r="AC104" s="18">
        <v>0</v>
      </c>
      <c r="AD104" s="18">
        <v>2.5</v>
      </c>
      <c r="AE104" s="18">
        <v>200</v>
      </c>
      <c r="AF104" s="19">
        <v>0.5</v>
      </c>
      <c r="AG104" s="12">
        <f t="shared" si="13"/>
        <v>0</v>
      </c>
      <c r="AH104" s="12">
        <f t="shared" si="14"/>
        <v>0</v>
      </c>
      <c r="AI104" s="12">
        <f t="shared" si="15"/>
        <v>0</v>
      </c>
      <c r="AJ104" s="12">
        <f t="shared" si="16"/>
        <v>0</v>
      </c>
      <c r="AK104" s="12">
        <f t="shared" si="17"/>
        <v>0</v>
      </c>
      <c r="AL104" s="12">
        <f t="shared" si="18"/>
        <v>0</v>
      </c>
      <c r="AM104" s="12">
        <f t="shared" si="19"/>
        <v>0</v>
      </c>
    </row>
    <row r="105" spans="1:39" ht="16.5" x14ac:dyDescent="0.25">
      <c r="A105" s="18">
        <v>72</v>
      </c>
      <c r="B105" s="6">
        <v>12.93</v>
      </c>
      <c r="C105" s="6">
        <v>11.2</v>
      </c>
      <c r="D105" s="6">
        <v>12.6</v>
      </c>
      <c r="E105" s="6">
        <v>11.4</v>
      </c>
      <c r="F105" s="6">
        <v>3.46</v>
      </c>
      <c r="G105" s="6">
        <v>2.5</v>
      </c>
      <c r="H105" s="6">
        <v>3.46</v>
      </c>
      <c r="I105" s="6">
        <v>2.5</v>
      </c>
      <c r="J105" s="6">
        <v>3.46</v>
      </c>
      <c r="K105" s="6">
        <v>2.4</v>
      </c>
      <c r="L105" s="7">
        <v>264</v>
      </c>
      <c r="M105" s="7">
        <v>63</v>
      </c>
      <c r="N105" s="7">
        <v>0</v>
      </c>
      <c r="O105" s="6">
        <v>104.1</v>
      </c>
      <c r="P105" s="7">
        <v>0</v>
      </c>
      <c r="Q105" s="6">
        <v>2.5</v>
      </c>
      <c r="R105" s="6">
        <f t="shared" si="10"/>
        <v>104.1</v>
      </c>
      <c r="S105" s="8">
        <f t="shared" si="11"/>
        <v>2.5</v>
      </c>
      <c r="T105" s="6">
        <v>4.5</v>
      </c>
      <c r="U105" s="6">
        <v>0.5</v>
      </c>
      <c r="V105" s="10">
        <v>200</v>
      </c>
      <c r="W105" s="22">
        <f t="shared" si="12"/>
        <v>0.9</v>
      </c>
      <c r="X105" s="6"/>
      <c r="Y105" s="4" t="s">
        <v>222</v>
      </c>
      <c r="Z105" s="18">
        <v>264</v>
      </c>
      <c r="AA105" s="18">
        <v>0</v>
      </c>
      <c r="AB105" s="18">
        <v>104.1</v>
      </c>
      <c r="AC105" s="18">
        <v>0</v>
      </c>
      <c r="AD105" s="18">
        <v>2.5</v>
      </c>
      <c r="AE105" s="18">
        <v>200</v>
      </c>
      <c r="AF105" s="19">
        <v>0.9</v>
      </c>
      <c r="AG105" s="12">
        <f t="shared" si="13"/>
        <v>0</v>
      </c>
      <c r="AH105" s="12">
        <f t="shared" si="14"/>
        <v>0</v>
      </c>
      <c r="AI105" s="12">
        <f t="shared" si="15"/>
        <v>0</v>
      </c>
      <c r="AJ105" s="12">
        <f t="shared" si="16"/>
        <v>0</v>
      </c>
      <c r="AK105" s="12">
        <f t="shared" si="17"/>
        <v>0</v>
      </c>
      <c r="AL105" s="12">
        <f t="shared" si="18"/>
        <v>0</v>
      </c>
      <c r="AM105" s="12">
        <f t="shared" si="19"/>
        <v>0</v>
      </c>
    </row>
    <row r="106" spans="1:39" ht="16.5" x14ac:dyDescent="0.25">
      <c r="A106" s="18">
        <v>73</v>
      </c>
      <c r="B106" s="6">
        <v>12.93</v>
      </c>
      <c r="C106" s="6">
        <v>11.2</v>
      </c>
      <c r="D106" s="6">
        <v>12.6</v>
      </c>
      <c r="E106" s="6">
        <v>11.4</v>
      </c>
      <c r="F106" s="6">
        <v>3.46</v>
      </c>
      <c r="G106" s="6">
        <v>2.5</v>
      </c>
      <c r="H106" s="6">
        <v>3.46</v>
      </c>
      <c r="I106" s="6">
        <v>2.5</v>
      </c>
      <c r="J106" s="6">
        <v>3.46</v>
      </c>
      <c r="K106" s="6">
        <v>2.4</v>
      </c>
      <c r="L106" s="7">
        <v>264</v>
      </c>
      <c r="M106" s="7">
        <v>63</v>
      </c>
      <c r="N106" s="7">
        <v>0</v>
      </c>
      <c r="O106" s="6">
        <v>104.1</v>
      </c>
      <c r="P106" s="7">
        <v>0</v>
      </c>
      <c r="Q106" s="6">
        <v>2.5</v>
      </c>
      <c r="R106" s="6">
        <f t="shared" si="10"/>
        <v>104.1</v>
      </c>
      <c r="S106" s="8">
        <f t="shared" si="11"/>
        <v>2.5</v>
      </c>
      <c r="T106" s="6">
        <v>0.1</v>
      </c>
      <c r="U106" s="6">
        <v>0.9</v>
      </c>
      <c r="V106" s="10">
        <v>1000</v>
      </c>
      <c r="W106" s="22">
        <f t="shared" si="12"/>
        <v>0.1</v>
      </c>
      <c r="X106" s="6"/>
      <c r="Y106" s="4" t="s">
        <v>279</v>
      </c>
      <c r="Z106" s="18">
        <v>264</v>
      </c>
      <c r="AA106" s="18">
        <v>0</v>
      </c>
      <c r="AB106" s="18">
        <v>104.1</v>
      </c>
      <c r="AC106" s="18">
        <v>0</v>
      </c>
      <c r="AD106" s="18">
        <v>2.5</v>
      </c>
      <c r="AE106" s="4">
        <v>1000</v>
      </c>
      <c r="AF106" s="19">
        <v>0.1</v>
      </c>
      <c r="AG106" s="12">
        <f t="shared" si="13"/>
        <v>0</v>
      </c>
      <c r="AH106" s="12">
        <f t="shared" si="14"/>
        <v>0</v>
      </c>
      <c r="AI106" s="12">
        <f t="shared" si="15"/>
        <v>0</v>
      </c>
      <c r="AJ106" s="12">
        <f t="shared" si="16"/>
        <v>0</v>
      </c>
      <c r="AK106" s="12">
        <f t="shared" si="17"/>
        <v>0</v>
      </c>
      <c r="AL106" s="12">
        <f t="shared" si="18"/>
        <v>0</v>
      </c>
      <c r="AM106" s="12">
        <f t="shared" si="19"/>
        <v>0</v>
      </c>
    </row>
    <row r="107" spans="1:39" ht="16.5" x14ac:dyDescent="0.25">
      <c r="A107" s="18">
        <v>74</v>
      </c>
      <c r="B107" s="6">
        <v>12.93</v>
      </c>
      <c r="C107" s="6">
        <v>11.2</v>
      </c>
      <c r="D107" s="6">
        <v>12.6</v>
      </c>
      <c r="E107" s="6">
        <v>11.4</v>
      </c>
      <c r="F107" s="6">
        <v>3.46</v>
      </c>
      <c r="G107" s="6">
        <v>2.5</v>
      </c>
      <c r="H107" s="6">
        <v>3.46</v>
      </c>
      <c r="I107" s="6">
        <v>2.5</v>
      </c>
      <c r="J107" s="6">
        <v>3.46</v>
      </c>
      <c r="K107" s="6">
        <v>2.4</v>
      </c>
      <c r="L107" s="7">
        <v>264</v>
      </c>
      <c r="M107" s="7">
        <v>63</v>
      </c>
      <c r="N107" s="7">
        <v>0</v>
      </c>
      <c r="O107" s="6">
        <v>104.1</v>
      </c>
      <c r="P107" s="7">
        <v>0</v>
      </c>
      <c r="Q107" s="6">
        <v>2.5</v>
      </c>
      <c r="R107" s="6">
        <f t="shared" si="10"/>
        <v>104.1</v>
      </c>
      <c r="S107" s="8">
        <f t="shared" si="11"/>
        <v>2.5</v>
      </c>
      <c r="T107" s="6">
        <v>0.5</v>
      </c>
      <c r="U107" s="6">
        <v>0.5</v>
      </c>
      <c r="V107" s="10">
        <v>1000</v>
      </c>
      <c r="W107" s="22">
        <f t="shared" si="12"/>
        <v>0.5</v>
      </c>
      <c r="X107" s="6"/>
      <c r="Y107" s="4" t="s">
        <v>280</v>
      </c>
      <c r="Z107" s="18">
        <v>264</v>
      </c>
      <c r="AA107" s="18">
        <v>0</v>
      </c>
      <c r="AB107" s="18">
        <v>104.1</v>
      </c>
      <c r="AC107" s="18">
        <v>0</v>
      </c>
      <c r="AD107" s="18">
        <v>2.5</v>
      </c>
      <c r="AE107" s="4">
        <v>1000</v>
      </c>
      <c r="AF107" s="19">
        <v>0.5</v>
      </c>
      <c r="AG107" s="12">
        <f t="shared" si="13"/>
        <v>0</v>
      </c>
      <c r="AH107" s="12">
        <f t="shared" si="14"/>
        <v>0</v>
      </c>
      <c r="AI107" s="12">
        <f t="shared" si="15"/>
        <v>0</v>
      </c>
      <c r="AJ107" s="12">
        <f t="shared" si="16"/>
        <v>0</v>
      </c>
      <c r="AK107" s="12">
        <f t="shared" si="17"/>
        <v>0</v>
      </c>
      <c r="AL107" s="12">
        <f t="shared" si="18"/>
        <v>0</v>
      </c>
      <c r="AM107" s="12">
        <f t="shared" si="19"/>
        <v>0</v>
      </c>
    </row>
    <row r="108" spans="1:39" ht="16.5" x14ac:dyDescent="0.25">
      <c r="A108" s="18">
        <v>75</v>
      </c>
      <c r="B108" s="6">
        <v>12.93</v>
      </c>
      <c r="C108" s="6">
        <v>11.2</v>
      </c>
      <c r="D108" s="6">
        <v>12.6</v>
      </c>
      <c r="E108" s="6">
        <v>11.4</v>
      </c>
      <c r="F108" s="6">
        <v>3.46</v>
      </c>
      <c r="G108" s="6">
        <v>2.5</v>
      </c>
      <c r="H108" s="6">
        <v>3.46</v>
      </c>
      <c r="I108" s="6">
        <v>2.5</v>
      </c>
      <c r="J108" s="6">
        <v>3.46</v>
      </c>
      <c r="K108" s="6">
        <v>2.4</v>
      </c>
      <c r="L108" s="7">
        <v>264</v>
      </c>
      <c r="M108" s="7">
        <v>63</v>
      </c>
      <c r="N108" s="7">
        <v>0</v>
      </c>
      <c r="O108" s="6">
        <v>104.1</v>
      </c>
      <c r="P108" s="7">
        <v>0</v>
      </c>
      <c r="Q108" s="6">
        <v>2.5</v>
      </c>
      <c r="R108" s="6">
        <f t="shared" si="10"/>
        <v>104.1</v>
      </c>
      <c r="S108" s="8">
        <f t="shared" si="11"/>
        <v>2.5</v>
      </c>
      <c r="T108" s="6">
        <v>0.9</v>
      </c>
      <c r="U108" s="6">
        <v>0.1</v>
      </c>
      <c r="V108" s="10">
        <v>1000</v>
      </c>
      <c r="W108" s="22">
        <f t="shared" si="12"/>
        <v>0.9</v>
      </c>
      <c r="X108" s="6"/>
      <c r="Y108" s="4" t="s">
        <v>281</v>
      </c>
      <c r="Z108" s="18">
        <v>264</v>
      </c>
      <c r="AA108" s="18">
        <v>0</v>
      </c>
      <c r="AB108" s="18">
        <v>104.1</v>
      </c>
      <c r="AC108" s="18">
        <v>0</v>
      </c>
      <c r="AD108" s="18">
        <v>2.5</v>
      </c>
      <c r="AE108" s="4">
        <v>1000</v>
      </c>
      <c r="AF108" s="19">
        <v>0.9</v>
      </c>
      <c r="AG108" s="12">
        <f t="shared" si="13"/>
        <v>0</v>
      </c>
      <c r="AH108" s="12">
        <f t="shared" si="14"/>
        <v>0</v>
      </c>
      <c r="AI108" s="12">
        <f t="shared" si="15"/>
        <v>0</v>
      </c>
      <c r="AJ108" s="12">
        <f t="shared" si="16"/>
        <v>0</v>
      </c>
      <c r="AK108" s="12">
        <f t="shared" si="17"/>
        <v>0</v>
      </c>
      <c r="AL108" s="12">
        <f t="shared" si="18"/>
        <v>0</v>
      </c>
      <c r="AM108" s="12">
        <f t="shared" si="19"/>
        <v>0</v>
      </c>
    </row>
    <row r="109" spans="1:39" ht="16.5" x14ac:dyDescent="0.25">
      <c r="A109" s="18">
        <v>76</v>
      </c>
      <c r="B109" s="6">
        <v>12.93</v>
      </c>
      <c r="C109" s="6">
        <v>11.2</v>
      </c>
      <c r="D109" s="6">
        <v>12.6</v>
      </c>
      <c r="E109" s="6">
        <v>11.4</v>
      </c>
      <c r="F109" s="6">
        <v>3.46</v>
      </c>
      <c r="G109" s="6">
        <v>2.5</v>
      </c>
      <c r="H109" s="6">
        <v>3.46</v>
      </c>
      <c r="I109" s="6">
        <v>2.5</v>
      </c>
      <c r="J109" s="6">
        <v>3.46</v>
      </c>
      <c r="K109" s="6">
        <v>2.4</v>
      </c>
      <c r="L109" s="7">
        <v>264</v>
      </c>
      <c r="M109" s="7">
        <v>63</v>
      </c>
      <c r="N109" s="7">
        <v>0</v>
      </c>
      <c r="O109" s="6">
        <v>104.1</v>
      </c>
      <c r="P109" s="7">
        <v>0</v>
      </c>
      <c r="Q109" s="6">
        <v>2.5</v>
      </c>
      <c r="R109" s="6">
        <f t="shared" si="10"/>
        <v>104.1</v>
      </c>
      <c r="S109" s="8">
        <f t="shared" si="11"/>
        <v>2.5</v>
      </c>
      <c r="T109" s="6">
        <v>0.02</v>
      </c>
      <c r="U109" s="6">
        <v>0.18</v>
      </c>
      <c r="V109" s="10">
        <v>5000</v>
      </c>
      <c r="W109" s="22">
        <f t="shared" si="12"/>
        <v>0.1</v>
      </c>
      <c r="X109" s="6"/>
      <c r="Y109" s="4" t="s">
        <v>282</v>
      </c>
      <c r="Z109" s="18">
        <v>264</v>
      </c>
      <c r="AA109" s="18">
        <v>0</v>
      </c>
      <c r="AB109" s="18">
        <v>104.1</v>
      </c>
      <c r="AC109" s="18">
        <v>0</v>
      </c>
      <c r="AD109" s="18">
        <v>2.5</v>
      </c>
      <c r="AE109" s="4">
        <v>5000</v>
      </c>
      <c r="AF109" s="19">
        <v>0.1</v>
      </c>
      <c r="AG109" s="12">
        <f t="shared" si="13"/>
        <v>0</v>
      </c>
      <c r="AH109" s="12">
        <f t="shared" si="14"/>
        <v>0</v>
      </c>
      <c r="AI109" s="12">
        <f t="shared" si="15"/>
        <v>0</v>
      </c>
      <c r="AJ109" s="12">
        <f t="shared" si="16"/>
        <v>0</v>
      </c>
      <c r="AK109" s="12">
        <f t="shared" si="17"/>
        <v>0</v>
      </c>
      <c r="AL109" s="12">
        <f t="shared" si="18"/>
        <v>0</v>
      </c>
      <c r="AM109" s="12">
        <f t="shared" si="19"/>
        <v>0</v>
      </c>
    </row>
    <row r="110" spans="1:39" ht="16.5" x14ac:dyDescent="0.25">
      <c r="A110" s="18">
        <v>77</v>
      </c>
      <c r="B110" s="6">
        <v>12.93</v>
      </c>
      <c r="C110" s="6">
        <v>11.2</v>
      </c>
      <c r="D110" s="6">
        <v>12.6</v>
      </c>
      <c r="E110" s="6">
        <v>11.4</v>
      </c>
      <c r="F110" s="6">
        <v>3.46</v>
      </c>
      <c r="G110" s="6">
        <v>2.5</v>
      </c>
      <c r="H110" s="6">
        <v>3.46</v>
      </c>
      <c r="I110" s="6">
        <v>2.5</v>
      </c>
      <c r="J110" s="6">
        <v>3.46</v>
      </c>
      <c r="K110" s="6">
        <v>2.4</v>
      </c>
      <c r="L110" s="7">
        <v>264</v>
      </c>
      <c r="M110" s="7">
        <v>63</v>
      </c>
      <c r="N110" s="7">
        <v>0</v>
      </c>
      <c r="O110" s="6">
        <v>104.1</v>
      </c>
      <c r="P110" s="7">
        <v>0</v>
      </c>
      <c r="Q110" s="6">
        <v>2.5</v>
      </c>
      <c r="R110" s="6">
        <f t="shared" si="10"/>
        <v>104.1</v>
      </c>
      <c r="S110" s="8">
        <f t="shared" si="11"/>
        <v>2.5</v>
      </c>
      <c r="T110" s="6">
        <v>0.1</v>
      </c>
      <c r="U110" s="6">
        <v>0.1</v>
      </c>
      <c r="V110" s="10">
        <v>5000</v>
      </c>
      <c r="W110" s="22">
        <f t="shared" si="12"/>
        <v>0.5</v>
      </c>
      <c r="X110" s="6"/>
      <c r="Y110" s="4" t="s">
        <v>283</v>
      </c>
      <c r="Z110" s="18">
        <v>264</v>
      </c>
      <c r="AA110" s="18">
        <v>0</v>
      </c>
      <c r="AB110" s="18">
        <v>104.1</v>
      </c>
      <c r="AC110" s="18">
        <v>0</v>
      </c>
      <c r="AD110" s="18">
        <v>2.5</v>
      </c>
      <c r="AE110" s="4">
        <v>5000</v>
      </c>
      <c r="AF110" s="19">
        <v>0.5</v>
      </c>
      <c r="AG110" s="12">
        <f t="shared" si="13"/>
        <v>0</v>
      </c>
      <c r="AH110" s="12">
        <f t="shared" si="14"/>
        <v>0</v>
      </c>
      <c r="AI110" s="12">
        <f t="shared" si="15"/>
        <v>0</v>
      </c>
      <c r="AJ110" s="12">
        <f t="shared" si="16"/>
        <v>0</v>
      </c>
      <c r="AK110" s="12">
        <f t="shared" si="17"/>
        <v>0</v>
      </c>
      <c r="AL110" s="12">
        <f t="shared" si="18"/>
        <v>0</v>
      </c>
      <c r="AM110" s="12">
        <f t="shared" si="19"/>
        <v>0</v>
      </c>
    </row>
    <row r="111" spans="1:39" ht="16.5" x14ac:dyDescent="0.25">
      <c r="A111" s="18">
        <v>78</v>
      </c>
      <c r="B111" s="6">
        <v>12.93</v>
      </c>
      <c r="C111" s="6">
        <v>11.2</v>
      </c>
      <c r="D111" s="6">
        <v>12.6</v>
      </c>
      <c r="E111" s="6">
        <v>11.4</v>
      </c>
      <c r="F111" s="6">
        <v>3.46</v>
      </c>
      <c r="G111" s="6">
        <v>2.5</v>
      </c>
      <c r="H111" s="6">
        <v>3.46</v>
      </c>
      <c r="I111" s="6">
        <v>2.5</v>
      </c>
      <c r="J111" s="6">
        <v>3.46</v>
      </c>
      <c r="K111" s="6">
        <v>2.4</v>
      </c>
      <c r="L111" s="7">
        <v>264</v>
      </c>
      <c r="M111" s="7">
        <v>63</v>
      </c>
      <c r="N111" s="7">
        <v>0</v>
      </c>
      <c r="O111" s="6">
        <v>104.1</v>
      </c>
      <c r="P111" s="7">
        <v>0</v>
      </c>
      <c r="Q111" s="6">
        <v>2.5</v>
      </c>
      <c r="R111" s="6">
        <f t="shared" si="10"/>
        <v>104.1</v>
      </c>
      <c r="S111" s="8">
        <f t="shared" si="11"/>
        <v>2.5</v>
      </c>
      <c r="T111" s="6">
        <v>0.18</v>
      </c>
      <c r="U111" s="6">
        <v>0.02</v>
      </c>
      <c r="V111" s="10">
        <v>5000</v>
      </c>
      <c r="W111" s="22">
        <f t="shared" si="12"/>
        <v>0.9</v>
      </c>
      <c r="X111" s="6"/>
      <c r="Y111" s="4" t="s">
        <v>284</v>
      </c>
      <c r="Z111" s="18">
        <v>264</v>
      </c>
      <c r="AA111" s="18">
        <v>0</v>
      </c>
      <c r="AB111" s="18">
        <v>104.1</v>
      </c>
      <c r="AC111" s="18">
        <v>0</v>
      </c>
      <c r="AD111" s="18">
        <v>2.5</v>
      </c>
      <c r="AE111" s="4">
        <v>5000</v>
      </c>
      <c r="AF111" s="19">
        <v>0.9</v>
      </c>
      <c r="AG111" s="12">
        <f t="shared" si="13"/>
        <v>0</v>
      </c>
      <c r="AH111" s="12">
        <f t="shared" si="14"/>
        <v>0</v>
      </c>
      <c r="AI111" s="12">
        <f t="shared" si="15"/>
        <v>0</v>
      </c>
      <c r="AJ111" s="12">
        <f t="shared" si="16"/>
        <v>0</v>
      </c>
      <c r="AK111" s="12">
        <f t="shared" si="17"/>
        <v>0</v>
      </c>
      <c r="AL111" s="12">
        <f t="shared" si="18"/>
        <v>0</v>
      </c>
      <c r="AM111" s="12">
        <f t="shared" si="19"/>
        <v>0</v>
      </c>
    </row>
    <row r="112" spans="1:39" ht="16.5" x14ac:dyDescent="0.25">
      <c r="A112" s="18">
        <v>194</v>
      </c>
      <c r="B112" s="6">
        <v>12.93</v>
      </c>
      <c r="C112" s="6">
        <v>11.2</v>
      </c>
      <c r="D112" s="6">
        <v>12.6</v>
      </c>
      <c r="E112" s="6">
        <v>11.4</v>
      </c>
      <c r="F112" s="6">
        <v>3.46</v>
      </c>
      <c r="G112" s="6">
        <v>2.5</v>
      </c>
      <c r="H112" s="6">
        <v>3.46</v>
      </c>
      <c r="I112" s="6">
        <v>2.5</v>
      </c>
      <c r="J112" s="6">
        <v>3.46</v>
      </c>
      <c r="K112" s="6">
        <v>2.4</v>
      </c>
      <c r="L112" s="7">
        <v>264</v>
      </c>
      <c r="M112" s="7">
        <v>63</v>
      </c>
      <c r="N112" s="7">
        <v>0</v>
      </c>
      <c r="O112" s="6">
        <v>104.1</v>
      </c>
      <c r="P112" s="7">
        <v>0</v>
      </c>
      <c r="Q112" s="6">
        <v>2.5</v>
      </c>
      <c r="R112" s="6">
        <f t="shared" si="10"/>
        <v>104.1</v>
      </c>
      <c r="S112" s="8">
        <f t="shared" si="11"/>
        <v>2.5</v>
      </c>
      <c r="T112" s="7">
        <v>2</v>
      </c>
      <c r="U112" s="7">
        <v>18</v>
      </c>
      <c r="V112" s="10">
        <v>50</v>
      </c>
      <c r="W112" s="22">
        <f t="shared" si="12"/>
        <v>0.1</v>
      </c>
      <c r="X112" s="7"/>
      <c r="Y112" s="4" t="s">
        <v>217</v>
      </c>
      <c r="Z112" s="18">
        <v>264</v>
      </c>
      <c r="AA112" s="18">
        <v>0</v>
      </c>
      <c r="AB112" s="18">
        <v>104.1</v>
      </c>
      <c r="AC112" s="18">
        <v>0</v>
      </c>
      <c r="AD112" s="18">
        <v>2.5</v>
      </c>
      <c r="AE112" s="18">
        <v>50</v>
      </c>
      <c r="AF112" s="19">
        <v>0.1</v>
      </c>
      <c r="AG112" s="12">
        <f t="shared" si="13"/>
        <v>0</v>
      </c>
      <c r="AH112" s="12">
        <f t="shared" si="14"/>
        <v>0</v>
      </c>
      <c r="AI112" s="12">
        <f t="shared" si="15"/>
        <v>0</v>
      </c>
      <c r="AJ112" s="12">
        <f t="shared" si="16"/>
        <v>0</v>
      </c>
      <c r="AK112" s="12">
        <f t="shared" si="17"/>
        <v>0</v>
      </c>
      <c r="AL112" s="12">
        <f t="shared" si="18"/>
        <v>0</v>
      </c>
      <c r="AM112" s="12">
        <f t="shared" si="19"/>
        <v>0</v>
      </c>
    </row>
    <row r="113" spans="1:39" ht="16.5" x14ac:dyDescent="0.25">
      <c r="A113" s="18">
        <v>195</v>
      </c>
      <c r="B113" s="6">
        <v>12.93</v>
      </c>
      <c r="C113" s="6">
        <v>11.2</v>
      </c>
      <c r="D113" s="6">
        <v>12.6</v>
      </c>
      <c r="E113" s="6">
        <v>11.4</v>
      </c>
      <c r="F113" s="6">
        <v>3.46</v>
      </c>
      <c r="G113" s="6">
        <v>2.5</v>
      </c>
      <c r="H113" s="6">
        <v>3.46</v>
      </c>
      <c r="I113" s="6">
        <v>2.5</v>
      </c>
      <c r="J113" s="6">
        <v>3.46</v>
      </c>
      <c r="K113" s="6">
        <v>2.4</v>
      </c>
      <c r="L113" s="7">
        <v>264</v>
      </c>
      <c r="M113" s="7">
        <v>63</v>
      </c>
      <c r="N113" s="7">
        <v>0</v>
      </c>
      <c r="O113" s="6">
        <v>104.1</v>
      </c>
      <c r="P113" s="7">
        <v>0</v>
      </c>
      <c r="Q113" s="6">
        <v>2.5</v>
      </c>
      <c r="R113" s="6">
        <f t="shared" si="10"/>
        <v>104.1</v>
      </c>
      <c r="S113" s="8">
        <f t="shared" si="11"/>
        <v>2.5</v>
      </c>
      <c r="T113" s="7">
        <v>10</v>
      </c>
      <c r="U113" s="7">
        <v>10</v>
      </c>
      <c r="V113" s="10">
        <v>50</v>
      </c>
      <c r="W113" s="22">
        <f t="shared" si="12"/>
        <v>0.5</v>
      </c>
      <c r="X113" s="7"/>
      <c r="Y113" s="4" t="s">
        <v>218</v>
      </c>
      <c r="Z113" s="18">
        <v>264</v>
      </c>
      <c r="AA113" s="18">
        <v>0</v>
      </c>
      <c r="AB113" s="18">
        <v>104.1</v>
      </c>
      <c r="AC113" s="18">
        <v>0</v>
      </c>
      <c r="AD113" s="18">
        <v>2.5</v>
      </c>
      <c r="AE113" s="18">
        <v>50</v>
      </c>
      <c r="AF113" s="19">
        <v>0.5</v>
      </c>
      <c r="AG113" s="12">
        <f t="shared" si="13"/>
        <v>0</v>
      </c>
      <c r="AH113" s="12">
        <f t="shared" si="14"/>
        <v>0</v>
      </c>
      <c r="AI113" s="12">
        <f t="shared" si="15"/>
        <v>0</v>
      </c>
      <c r="AJ113" s="12">
        <f t="shared" si="16"/>
        <v>0</v>
      </c>
      <c r="AK113" s="12">
        <f t="shared" si="17"/>
        <v>0</v>
      </c>
      <c r="AL113" s="12">
        <f t="shared" si="18"/>
        <v>0</v>
      </c>
      <c r="AM113" s="12">
        <f t="shared" si="19"/>
        <v>0</v>
      </c>
    </row>
    <row r="114" spans="1:39" ht="16.5" x14ac:dyDescent="0.25">
      <c r="A114" s="18">
        <v>196</v>
      </c>
      <c r="B114" s="6">
        <v>12.93</v>
      </c>
      <c r="C114" s="6">
        <v>11.2</v>
      </c>
      <c r="D114" s="6">
        <v>12.6</v>
      </c>
      <c r="E114" s="6">
        <v>11.4</v>
      </c>
      <c r="F114" s="6">
        <v>3.46</v>
      </c>
      <c r="G114" s="6">
        <v>2.5</v>
      </c>
      <c r="H114" s="6">
        <v>3.46</v>
      </c>
      <c r="I114" s="6">
        <v>2.5</v>
      </c>
      <c r="J114" s="6">
        <v>3.46</v>
      </c>
      <c r="K114" s="6">
        <v>2.4</v>
      </c>
      <c r="L114" s="7">
        <v>264</v>
      </c>
      <c r="M114" s="7">
        <v>63</v>
      </c>
      <c r="N114" s="7">
        <v>0</v>
      </c>
      <c r="O114" s="6">
        <v>104.1</v>
      </c>
      <c r="P114" s="7">
        <v>0</v>
      </c>
      <c r="Q114" s="6">
        <v>2.5</v>
      </c>
      <c r="R114" s="6">
        <f t="shared" si="10"/>
        <v>104.1</v>
      </c>
      <c r="S114" s="8">
        <f t="shared" si="11"/>
        <v>2.5</v>
      </c>
      <c r="T114" s="7">
        <v>18</v>
      </c>
      <c r="U114" s="7">
        <v>2</v>
      </c>
      <c r="V114" s="10">
        <v>50</v>
      </c>
      <c r="W114" s="22">
        <f t="shared" si="12"/>
        <v>0.9</v>
      </c>
      <c r="X114" s="7"/>
      <c r="Y114" s="4" t="s">
        <v>219</v>
      </c>
      <c r="Z114" s="18">
        <v>264</v>
      </c>
      <c r="AA114" s="18">
        <v>0</v>
      </c>
      <c r="AB114" s="18">
        <v>104.1</v>
      </c>
      <c r="AC114" s="18">
        <v>0</v>
      </c>
      <c r="AD114" s="18">
        <v>2.5</v>
      </c>
      <c r="AE114" s="18">
        <v>50</v>
      </c>
      <c r="AF114" s="19">
        <v>0.9</v>
      </c>
      <c r="AG114" s="12">
        <f t="shared" si="13"/>
        <v>0</v>
      </c>
      <c r="AH114" s="12">
        <f t="shared" si="14"/>
        <v>0</v>
      </c>
      <c r="AI114" s="12">
        <f t="shared" si="15"/>
        <v>0</v>
      </c>
      <c r="AJ114" s="12">
        <f t="shared" si="16"/>
        <v>0</v>
      </c>
      <c r="AK114" s="12">
        <f t="shared" si="17"/>
        <v>0</v>
      </c>
      <c r="AL114" s="12">
        <f t="shared" si="18"/>
        <v>0</v>
      </c>
      <c r="AM114" s="12">
        <f t="shared" si="19"/>
        <v>0</v>
      </c>
    </row>
    <row r="115" spans="1:39" ht="16.5" x14ac:dyDescent="0.25">
      <c r="A115" s="18">
        <v>197</v>
      </c>
      <c r="B115" s="6">
        <v>12.93</v>
      </c>
      <c r="C115" s="6">
        <v>11.2</v>
      </c>
      <c r="D115" s="6">
        <v>12.6</v>
      </c>
      <c r="E115" s="6">
        <v>11.4</v>
      </c>
      <c r="F115" s="6">
        <v>3.46</v>
      </c>
      <c r="G115" s="6">
        <v>2.5</v>
      </c>
      <c r="H115" s="6">
        <v>3.46</v>
      </c>
      <c r="I115" s="6">
        <v>2.5</v>
      </c>
      <c r="J115" s="6">
        <v>3.46</v>
      </c>
      <c r="K115" s="6">
        <v>2.4</v>
      </c>
      <c r="L115" s="7">
        <v>264</v>
      </c>
      <c r="M115" s="7">
        <v>63</v>
      </c>
      <c r="N115" s="7">
        <v>0</v>
      </c>
      <c r="O115" s="6">
        <v>104.1</v>
      </c>
      <c r="P115" s="7">
        <v>0</v>
      </c>
      <c r="Q115" s="6">
        <v>2.5</v>
      </c>
      <c r="R115" s="6">
        <f t="shared" si="10"/>
        <v>104.1</v>
      </c>
      <c r="S115" s="8">
        <f t="shared" si="11"/>
        <v>2.5</v>
      </c>
      <c r="T115" s="6">
        <v>0.5</v>
      </c>
      <c r="U115" s="6">
        <v>4.5</v>
      </c>
      <c r="V115" s="10">
        <v>200</v>
      </c>
      <c r="W115" s="22">
        <f t="shared" si="12"/>
        <v>0.1</v>
      </c>
      <c r="X115" s="6"/>
      <c r="Y115" s="4" t="s">
        <v>220</v>
      </c>
      <c r="Z115" s="18">
        <v>264</v>
      </c>
      <c r="AA115" s="18">
        <v>0</v>
      </c>
      <c r="AB115" s="18">
        <v>104.1</v>
      </c>
      <c r="AC115" s="18">
        <v>0</v>
      </c>
      <c r="AD115" s="18">
        <v>2.5</v>
      </c>
      <c r="AE115" s="18">
        <v>200</v>
      </c>
      <c r="AF115" s="19">
        <v>0.1</v>
      </c>
      <c r="AG115" s="12">
        <f t="shared" si="13"/>
        <v>0</v>
      </c>
      <c r="AH115" s="12">
        <f t="shared" si="14"/>
        <v>0</v>
      </c>
      <c r="AI115" s="12">
        <f t="shared" si="15"/>
        <v>0</v>
      </c>
      <c r="AJ115" s="12">
        <f t="shared" si="16"/>
        <v>0</v>
      </c>
      <c r="AK115" s="12">
        <f t="shared" si="17"/>
        <v>0</v>
      </c>
      <c r="AL115" s="12">
        <f t="shared" si="18"/>
        <v>0</v>
      </c>
      <c r="AM115" s="12">
        <f t="shared" si="19"/>
        <v>0</v>
      </c>
    </row>
    <row r="116" spans="1:39" ht="16.5" x14ac:dyDescent="0.25">
      <c r="A116" s="18">
        <v>198</v>
      </c>
      <c r="B116" s="6">
        <v>12.93</v>
      </c>
      <c r="C116" s="6">
        <v>11.2</v>
      </c>
      <c r="D116" s="6">
        <v>12.6</v>
      </c>
      <c r="E116" s="6">
        <v>11.4</v>
      </c>
      <c r="F116" s="6">
        <v>3.46</v>
      </c>
      <c r="G116" s="6">
        <v>2.5</v>
      </c>
      <c r="H116" s="6">
        <v>3.46</v>
      </c>
      <c r="I116" s="6">
        <v>2.5</v>
      </c>
      <c r="J116" s="6">
        <v>3.46</v>
      </c>
      <c r="K116" s="6">
        <v>2.4</v>
      </c>
      <c r="L116" s="7">
        <v>264</v>
      </c>
      <c r="M116" s="7">
        <v>63</v>
      </c>
      <c r="N116" s="7">
        <v>0</v>
      </c>
      <c r="O116" s="6">
        <v>104.1</v>
      </c>
      <c r="P116" s="7">
        <v>0</v>
      </c>
      <c r="Q116" s="6">
        <v>2.5</v>
      </c>
      <c r="R116" s="6">
        <f t="shared" si="10"/>
        <v>104.1</v>
      </c>
      <c r="S116" s="8">
        <f t="shared" si="11"/>
        <v>2.5</v>
      </c>
      <c r="T116" s="6">
        <v>2.5</v>
      </c>
      <c r="U116" s="6">
        <v>2.5</v>
      </c>
      <c r="V116" s="10">
        <v>200</v>
      </c>
      <c r="W116" s="22">
        <f t="shared" si="12"/>
        <v>0.5</v>
      </c>
      <c r="X116" s="6"/>
      <c r="Y116" s="4" t="s">
        <v>221</v>
      </c>
      <c r="Z116" s="18">
        <v>264</v>
      </c>
      <c r="AA116" s="18">
        <v>0</v>
      </c>
      <c r="AB116" s="18">
        <v>104.1</v>
      </c>
      <c r="AC116" s="18">
        <v>0</v>
      </c>
      <c r="AD116" s="18">
        <v>2.5</v>
      </c>
      <c r="AE116" s="18">
        <v>200</v>
      </c>
      <c r="AF116" s="19">
        <v>0.5</v>
      </c>
      <c r="AG116" s="12">
        <f t="shared" si="13"/>
        <v>0</v>
      </c>
      <c r="AH116" s="12">
        <f t="shared" si="14"/>
        <v>0</v>
      </c>
      <c r="AI116" s="12">
        <f t="shared" si="15"/>
        <v>0</v>
      </c>
      <c r="AJ116" s="12">
        <f t="shared" si="16"/>
        <v>0</v>
      </c>
      <c r="AK116" s="12">
        <f t="shared" si="17"/>
        <v>0</v>
      </c>
      <c r="AL116" s="12">
        <f t="shared" si="18"/>
        <v>0</v>
      </c>
      <c r="AM116" s="12">
        <f t="shared" si="19"/>
        <v>0</v>
      </c>
    </row>
    <row r="117" spans="1:39" ht="16.5" x14ac:dyDescent="0.25">
      <c r="A117" s="18">
        <v>199</v>
      </c>
      <c r="B117" s="6">
        <v>12.93</v>
      </c>
      <c r="C117" s="6">
        <v>11.2</v>
      </c>
      <c r="D117" s="6">
        <v>12.6</v>
      </c>
      <c r="E117" s="6">
        <v>11.4</v>
      </c>
      <c r="F117" s="6">
        <v>3.46</v>
      </c>
      <c r="G117" s="6">
        <v>2.5</v>
      </c>
      <c r="H117" s="6">
        <v>3.46</v>
      </c>
      <c r="I117" s="6">
        <v>2.5</v>
      </c>
      <c r="J117" s="6">
        <v>3.46</v>
      </c>
      <c r="K117" s="6">
        <v>2.4</v>
      </c>
      <c r="L117" s="7">
        <v>264</v>
      </c>
      <c r="M117" s="7">
        <v>63</v>
      </c>
      <c r="N117" s="7">
        <v>0</v>
      </c>
      <c r="O117" s="6">
        <v>104.1</v>
      </c>
      <c r="P117" s="7">
        <v>0</v>
      </c>
      <c r="Q117" s="6">
        <v>2.5</v>
      </c>
      <c r="R117" s="6">
        <f t="shared" si="10"/>
        <v>104.1</v>
      </c>
      <c r="S117" s="8">
        <f t="shared" si="11"/>
        <v>2.5</v>
      </c>
      <c r="T117" s="6">
        <v>4.5</v>
      </c>
      <c r="U117" s="6">
        <v>0.5</v>
      </c>
      <c r="V117" s="10">
        <v>200</v>
      </c>
      <c r="W117" s="22">
        <f t="shared" si="12"/>
        <v>0.9</v>
      </c>
      <c r="X117" s="6"/>
      <c r="Y117" s="4" t="s">
        <v>222</v>
      </c>
      <c r="Z117" s="18">
        <v>264</v>
      </c>
      <c r="AA117" s="18">
        <v>0</v>
      </c>
      <c r="AB117" s="18">
        <v>104.1</v>
      </c>
      <c r="AC117" s="18">
        <v>0</v>
      </c>
      <c r="AD117" s="18">
        <v>2.5</v>
      </c>
      <c r="AE117" s="18">
        <v>200</v>
      </c>
      <c r="AF117" s="19">
        <v>0.9</v>
      </c>
      <c r="AG117" s="12">
        <f t="shared" si="13"/>
        <v>0</v>
      </c>
      <c r="AH117" s="12">
        <f t="shared" si="14"/>
        <v>0</v>
      </c>
      <c r="AI117" s="12">
        <f t="shared" si="15"/>
        <v>0</v>
      </c>
      <c r="AJ117" s="12">
        <f t="shared" si="16"/>
        <v>0</v>
      </c>
      <c r="AK117" s="12">
        <f t="shared" si="17"/>
        <v>0</v>
      </c>
      <c r="AL117" s="12">
        <f t="shared" si="18"/>
        <v>0</v>
      </c>
      <c r="AM117" s="12">
        <f t="shared" si="19"/>
        <v>0</v>
      </c>
    </row>
    <row r="118" spans="1:39" ht="16.5" x14ac:dyDescent="0.25">
      <c r="A118" s="18">
        <v>200</v>
      </c>
      <c r="B118" s="6">
        <v>12.93</v>
      </c>
      <c r="C118" s="6">
        <v>11.2</v>
      </c>
      <c r="D118" s="6">
        <v>12.6</v>
      </c>
      <c r="E118" s="6">
        <v>11.4</v>
      </c>
      <c r="F118" s="6">
        <v>3.46</v>
      </c>
      <c r="G118" s="6">
        <v>2.5</v>
      </c>
      <c r="H118" s="6">
        <v>3.46</v>
      </c>
      <c r="I118" s="6">
        <v>2.5</v>
      </c>
      <c r="J118" s="6">
        <v>3.46</v>
      </c>
      <c r="K118" s="6">
        <v>2.4</v>
      </c>
      <c r="L118" s="7">
        <v>264</v>
      </c>
      <c r="M118" s="7">
        <v>63</v>
      </c>
      <c r="N118" s="7">
        <v>0</v>
      </c>
      <c r="O118" s="6">
        <v>104.1</v>
      </c>
      <c r="P118" s="7">
        <v>0</v>
      </c>
      <c r="Q118" s="6">
        <v>2.5</v>
      </c>
      <c r="R118" s="6">
        <f t="shared" si="10"/>
        <v>104.1</v>
      </c>
      <c r="S118" s="8">
        <f t="shared" si="11"/>
        <v>2.5</v>
      </c>
      <c r="T118" s="6">
        <v>0.1</v>
      </c>
      <c r="U118" s="6">
        <v>0.9</v>
      </c>
      <c r="V118" s="10">
        <v>1000</v>
      </c>
      <c r="W118" s="22">
        <f t="shared" si="12"/>
        <v>0.1</v>
      </c>
      <c r="X118" s="6"/>
      <c r="Y118" s="4" t="s">
        <v>279</v>
      </c>
      <c r="Z118" s="18">
        <v>264</v>
      </c>
      <c r="AA118" s="18">
        <v>0</v>
      </c>
      <c r="AB118" s="18">
        <v>104.1</v>
      </c>
      <c r="AC118" s="18">
        <v>0</v>
      </c>
      <c r="AD118" s="18">
        <v>2.5</v>
      </c>
      <c r="AE118" s="4">
        <v>1000</v>
      </c>
      <c r="AF118" s="19">
        <v>0.1</v>
      </c>
      <c r="AG118" s="12">
        <f t="shared" si="13"/>
        <v>0</v>
      </c>
      <c r="AH118" s="12">
        <f t="shared" si="14"/>
        <v>0</v>
      </c>
      <c r="AI118" s="12">
        <f t="shared" si="15"/>
        <v>0</v>
      </c>
      <c r="AJ118" s="12">
        <f t="shared" si="16"/>
        <v>0</v>
      </c>
      <c r="AK118" s="12">
        <f t="shared" si="17"/>
        <v>0</v>
      </c>
      <c r="AL118" s="12">
        <f t="shared" si="18"/>
        <v>0</v>
      </c>
      <c r="AM118" s="12">
        <f t="shared" si="19"/>
        <v>0</v>
      </c>
    </row>
    <row r="119" spans="1:39" ht="16.5" x14ac:dyDescent="0.25">
      <c r="A119" s="18">
        <v>201</v>
      </c>
      <c r="B119" s="6">
        <v>12.93</v>
      </c>
      <c r="C119" s="6">
        <v>11.2</v>
      </c>
      <c r="D119" s="6">
        <v>12.6</v>
      </c>
      <c r="E119" s="6">
        <v>11.4</v>
      </c>
      <c r="F119" s="6">
        <v>3.46</v>
      </c>
      <c r="G119" s="6">
        <v>2.5</v>
      </c>
      <c r="H119" s="6">
        <v>3.46</v>
      </c>
      <c r="I119" s="6">
        <v>2.5</v>
      </c>
      <c r="J119" s="6">
        <v>3.46</v>
      </c>
      <c r="K119" s="6">
        <v>2.4</v>
      </c>
      <c r="L119" s="7">
        <v>264</v>
      </c>
      <c r="M119" s="7">
        <v>63</v>
      </c>
      <c r="N119" s="7">
        <v>0</v>
      </c>
      <c r="O119" s="6">
        <v>104.1</v>
      </c>
      <c r="P119" s="7">
        <v>0</v>
      </c>
      <c r="Q119" s="6">
        <v>2.5</v>
      </c>
      <c r="R119" s="6">
        <f t="shared" si="10"/>
        <v>104.1</v>
      </c>
      <c r="S119" s="8">
        <f t="shared" si="11"/>
        <v>2.5</v>
      </c>
      <c r="T119" s="6">
        <v>0.5</v>
      </c>
      <c r="U119" s="6">
        <v>0.5</v>
      </c>
      <c r="V119" s="10">
        <v>1000</v>
      </c>
      <c r="W119" s="22">
        <f t="shared" si="12"/>
        <v>0.5</v>
      </c>
      <c r="X119" s="6"/>
      <c r="Y119" s="4" t="s">
        <v>280</v>
      </c>
      <c r="Z119" s="18">
        <v>264</v>
      </c>
      <c r="AA119" s="18">
        <v>0</v>
      </c>
      <c r="AB119" s="18">
        <v>104.1</v>
      </c>
      <c r="AC119" s="18">
        <v>0</v>
      </c>
      <c r="AD119" s="18">
        <v>2.5</v>
      </c>
      <c r="AE119" s="4">
        <v>1000</v>
      </c>
      <c r="AF119" s="19">
        <v>0.5</v>
      </c>
      <c r="AG119" s="12">
        <f t="shared" si="13"/>
        <v>0</v>
      </c>
      <c r="AH119" s="12">
        <f t="shared" si="14"/>
        <v>0</v>
      </c>
      <c r="AI119" s="12">
        <f t="shared" si="15"/>
        <v>0</v>
      </c>
      <c r="AJ119" s="12">
        <f t="shared" si="16"/>
        <v>0</v>
      </c>
      <c r="AK119" s="12">
        <f t="shared" si="17"/>
        <v>0</v>
      </c>
      <c r="AL119" s="12">
        <f t="shared" si="18"/>
        <v>0</v>
      </c>
      <c r="AM119" s="12">
        <f t="shared" si="19"/>
        <v>0</v>
      </c>
    </row>
    <row r="120" spans="1:39" ht="16.5" x14ac:dyDescent="0.25">
      <c r="A120" s="18">
        <v>202</v>
      </c>
      <c r="B120" s="6">
        <v>12.93</v>
      </c>
      <c r="C120" s="6">
        <v>11.2</v>
      </c>
      <c r="D120" s="6">
        <v>12.6</v>
      </c>
      <c r="E120" s="6">
        <v>11.4</v>
      </c>
      <c r="F120" s="6">
        <v>3.46</v>
      </c>
      <c r="G120" s="6">
        <v>2.5</v>
      </c>
      <c r="H120" s="6">
        <v>3.46</v>
      </c>
      <c r="I120" s="6">
        <v>2.5</v>
      </c>
      <c r="J120" s="6">
        <v>3.46</v>
      </c>
      <c r="K120" s="6">
        <v>2.4</v>
      </c>
      <c r="L120" s="7">
        <v>264</v>
      </c>
      <c r="M120" s="7">
        <v>63</v>
      </c>
      <c r="N120" s="7">
        <v>0</v>
      </c>
      <c r="O120" s="6">
        <v>104.1</v>
      </c>
      <c r="P120" s="7">
        <v>0</v>
      </c>
      <c r="Q120" s="6">
        <v>2.5</v>
      </c>
      <c r="R120" s="6">
        <f t="shared" si="10"/>
        <v>104.1</v>
      </c>
      <c r="S120" s="8">
        <f t="shared" si="11"/>
        <v>2.5</v>
      </c>
      <c r="T120" s="6">
        <v>0.9</v>
      </c>
      <c r="U120" s="6">
        <v>0.1</v>
      </c>
      <c r="V120" s="10">
        <v>1000</v>
      </c>
      <c r="W120" s="22">
        <f t="shared" si="12"/>
        <v>0.9</v>
      </c>
      <c r="X120" s="6"/>
      <c r="Y120" s="4" t="s">
        <v>281</v>
      </c>
      <c r="Z120" s="18">
        <v>264</v>
      </c>
      <c r="AA120" s="18">
        <v>0</v>
      </c>
      <c r="AB120" s="18">
        <v>104.1</v>
      </c>
      <c r="AC120" s="18">
        <v>0</v>
      </c>
      <c r="AD120" s="18">
        <v>2.5</v>
      </c>
      <c r="AE120" s="4">
        <v>1000</v>
      </c>
      <c r="AF120" s="19">
        <v>0.9</v>
      </c>
      <c r="AG120" s="12">
        <f t="shared" si="13"/>
        <v>0</v>
      </c>
      <c r="AH120" s="12">
        <f t="shared" si="14"/>
        <v>0</v>
      </c>
      <c r="AI120" s="12">
        <f t="shared" si="15"/>
        <v>0</v>
      </c>
      <c r="AJ120" s="12">
        <f t="shared" si="16"/>
        <v>0</v>
      </c>
      <c r="AK120" s="12">
        <f t="shared" si="17"/>
        <v>0</v>
      </c>
      <c r="AL120" s="12">
        <f t="shared" si="18"/>
        <v>0</v>
      </c>
      <c r="AM120" s="12">
        <f t="shared" si="19"/>
        <v>0</v>
      </c>
    </row>
    <row r="121" spans="1:39" ht="16.5" x14ac:dyDescent="0.25">
      <c r="A121" s="18">
        <v>203</v>
      </c>
      <c r="B121" s="6">
        <v>12.93</v>
      </c>
      <c r="C121" s="6">
        <v>11.2</v>
      </c>
      <c r="D121" s="6">
        <v>12.6</v>
      </c>
      <c r="E121" s="6">
        <v>11.4</v>
      </c>
      <c r="F121" s="6">
        <v>3.46</v>
      </c>
      <c r="G121" s="6">
        <v>2.5</v>
      </c>
      <c r="H121" s="6">
        <v>3.46</v>
      </c>
      <c r="I121" s="6">
        <v>2.5</v>
      </c>
      <c r="J121" s="6">
        <v>3.46</v>
      </c>
      <c r="K121" s="6">
        <v>2.4</v>
      </c>
      <c r="L121" s="7">
        <v>264</v>
      </c>
      <c r="M121" s="7">
        <v>63</v>
      </c>
      <c r="N121" s="7">
        <v>0</v>
      </c>
      <c r="O121" s="6">
        <v>104.1</v>
      </c>
      <c r="P121" s="7">
        <v>0</v>
      </c>
      <c r="Q121" s="6">
        <v>2.5</v>
      </c>
      <c r="R121" s="6">
        <f t="shared" si="10"/>
        <v>104.1</v>
      </c>
      <c r="S121" s="8">
        <f t="shared" si="11"/>
        <v>2.5</v>
      </c>
      <c r="T121" s="6">
        <v>0.02</v>
      </c>
      <c r="U121" s="6">
        <v>0.18</v>
      </c>
      <c r="V121" s="10">
        <v>5000</v>
      </c>
      <c r="W121" s="22">
        <f t="shared" si="12"/>
        <v>0.1</v>
      </c>
      <c r="X121" s="6"/>
      <c r="Y121" s="4" t="s">
        <v>282</v>
      </c>
      <c r="Z121" s="18">
        <v>264</v>
      </c>
      <c r="AA121" s="18">
        <v>0</v>
      </c>
      <c r="AB121" s="18">
        <v>104.1</v>
      </c>
      <c r="AC121" s="18">
        <v>0</v>
      </c>
      <c r="AD121" s="18">
        <v>2.5</v>
      </c>
      <c r="AE121" s="4">
        <v>5000</v>
      </c>
      <c r="AF121" s="19">
        <v>0.1</v>
      </c>
      <c r="AG121" s="12">
        <f t="shared" si="13"/>
        <v>0</v>
      </c>
      <c r="AH121" s="12">
        <f t="shared" si="14"/>
        <v>0</v>
      </c>
      <c r="AI121" s="12">
        <f t="shared" si="15"/>
        <v>0</v>
      </c>
      <c r="AJ121" s="12">
        <f t="shared" si="16"/>
        <v>0</v>
      </c>
      <c r="AK121" s="12">
        <f t="shared" si="17"/>
        <v>0</v>
      </c>
      <c r="AL121" s="12">
        <f t="shared" si="18"/>
        <v>0</v>
      </c>
      <c r="AM121" s="12">
        <f t="shared" si="19"/>
        <v>0</v>
      </c>
    </row>
    <row r="122" spans="1:39" ht="16.5" x14ac:dyDescent="0.25">
      <c r="A122" s="18">
        <v>204</v>
      </c>
      <c r="B122" s="6">
        <v>12.93</v>
      </c>
      <c r="C122" s="6">
        <v>11.2</v>
      </c>
      <c r="D122" s="6">
        <v>12.6</v>
      </c>
      <c r="E122" s="6">
        <v>11.4</v>
      </c>
      <c r="F122" s="6">
        <v>3.46</v>
      </c>
      <c r="G122" s="6">
        <v>2.5</v>
      </c>
      <c r="H122" s="6">
        <v>3.46</v>
      </c>
      <c r="I122" s="6">
        <v>2.5</v>
      </c>
      <c r="J122" s="6">
        <v>3.46</v>
      </c>
      <c r="K122" s="6">
        <v>2.4</v>
      </c>
      <c r="L122" s="7">
        <v>264</v>
      </c>
      <c r="M122" s="7">
        <v>63</v>
      </c>
      <c r="N122" s="7">
        <v>0</v>
      </c>
      <c r="O122" s="6">
        <v>104.1</v>
      </c>
      <c r="P122" s="7">
        <v>0</v>
      </c>
      <c r="Q122" s="6">
        <v>2.5</v>
      </c>
      <c r="R122" s="6">
        <f t="shared" si="10"/>
        <v>104.1</v>
      </c>
      <c r="S122" s="8">
        <f t="shared" si="11"/>
        <v>2.5</v>
      </c>
      <c r="T122" s="6">
        <v>0.1</v>
      </c>
      <c r="U122" s="6">
        <v>0.1</v>
      </c>
      <c r="V122" s="10">
        <v>5000</v>
      </c>
      <c r="W122" s="22">
        <f t="shared" si="12"/>
        <v>0.5</v>
      </c>
      <c r="X122" s="6"/>
      <c r="Y122" s="4" t="s">
        <v>283</v>
      </c>
      <c r="Z122" s="18">
        <v>264</v>
      </c>
      <c r="AA122" s="18">
        <v>0</v>
      </c>
      <c r="AB122" s="18">
        <v>104.1</v>
      </c>
      <c r="AC122" s="18">
        <v>0</v>
      </c>
      <c r="AD122" s="18">
        <v>2.5</v>
      </c>
      <c r="AE122" s="4">
        <v>5000</v>
      </c>
      <c r="AF122" s="19">
        <v>0.5</v>
      </c>
      <c r="AG122" s="12">
        <f t="shared" si="13"/>
        <v>0</v>
      </c>
      <c r="AH122" s="12">
        <f t="shared" si="14"/>
        <v>0</v>
      </c>
      <c r="AI122" s="12">
        <f t="shared" si="15"/>
        <v>0</v>
      </c>
      <c r="AJ122" s="12">
        <f t="shared" si="16"/>
        <v>0</v>
      </c>
      <c r="AK122" s="12">
        <f t="shared" si="17"/>
        <v>0</v>
      </c>
      <c r="AL122" s="12">
        <f t="shared" si="18"/>
        <v>0</v>
      </c>
      <c r="AM122" s="12">
        <f t="shared" si="19"/>
        <v>0</v>
      </c>
    </row>
    <row r="123" spans="1:39" ht="16.5" x14ac:dyDescent="0.25">
      <c r="A123" s="18">
        <v>205</v>
      </c>
      <c r="B123" s="6">
        <v>12.93</v>
      </c>
      <c r="C123" s="6">
        <v>11.2</v>
      </c>
      <c r="D123" s="6">
        <v>12.6</v>
      </c>
      <c r="E123" s="6">
        <v>11.4</v>
      </c>
      <c r="F123" s="6">
        <v>3.46</v>
      </c>
      <c r="G123" s="6">
        <v>2.5</v>
      </c>
      <c r="H123" s="6">
        <v>3.46</v>
      </c>
      <c r="I123" s="6">
        <v>2.5</v>
      </c>
      <c r="J123" s="6">
        <v>3.46</v>
      </c>
      <c r="K123" s="6">
        <v>2.4</v>
      </c>
      <c r="L123" s="7">
        <v>264</v>
      </c>
      <c r="M123" s="7">
        <v>63</v>
      </c>
      <c r="N123" s="7">
        <v>0</v>
      </c>
      <c r="O123" s="6">
        <v>104.1</v>
      </c>
      <c r="P123" s="7">
        <v>0</v>
      </c>
      <c r="Q123" s="6">
        <v>2.5</v>
      </c>
      <c r="R123" s="6">
        <f t="shared" si="10"/>
        <v>104.1</v>
      </c>
      <c r="S123" s="8">
        <f t="shared" si="11"/>
        <v>2.5</v>
      </c>
      <c r="T123" s="6">
        <v>0.18</v>
      </c>
      <c r="U123" s="6">
        <v>0.02</v>
      </c>
      <c r="V123" s="10">
        <v>5000</v>
      </c>
      <c r="W123" s="22">
        <f t="shared" si="12"/>
        <v>0.9</v>
      </c>
      <c r="X123" s="6"/>
      <c r="Y123" s="4" t="s">
        <v>284</v>
      </c>
      <c r="Z123" s="18">
        <v>264</v>
      </c>
      <c r="AA123" s="18">
        <v>0</v>
      </c>
      <c r="AB123" s="18">
        <v>104.1</v>
      </c>
      <c r="AC123" s="18">
        <v>0</v>
      </c>
      <c r="AD123" s="18">
        <v>2.5</v>
      </c>
      <c r="AE123" s="4">
        <v>5000</v>
      </c>
      <c r="AF123" s="19">
        <v>0.9</v>
      </c>
      <c r="AG123" s="12">
        <f t="shared" si="13"/>
        <v>0</v>
      </c>
      <c r="AH123" s="12">
        <f t="shared" si="14"/>
        <v>0</v>
      </c>
      <c r="AI123" s="12">
        <f t="shared" si="15"/>
        <v>0</v>
      </c>
      <c r="AJ123" s="12">
        <f t="shared" si="16"/>
        <v>0</v>
      </c>
      <c r="AK123" s="12">
        <f t="shared" si="17"/>
        <v>0</v>
      </c>
      <c r="AL123" s="12">
        <f t="shared" si="18"/>
        <v>0</v>
      </c>
      <c r="AM123" s="12">
        <f t="shared" si="19"/>
        <v>0</v>
      </c>
    </row>
    <row r="124" spans="1:39" ht="27.75" x14ac:dyDescent="0.25">
      <c r="A124" s="18"/>
      <c r="B124" s="20">
        <f>SUM(B100:B123)/24/B123</f>
        <v>1.0000000000000004</v>
      </c>
      <c r="C124" s="20">
        <f t="shared" ref="C124:L124" si="23">SUM(C100:C123)/24/C123</f>
        <v>0.99999999999999967</v>
      </c>
      <c r="D124" s="20">
        <f t="shared" si="23"/>
        <v>1</v>
      </c>
      <c r="E124" s="20">
        <f t="shared" si="23"/>
        <v>1.0000000000000002</v>
      </c>
      <c r="F124" s="20">
        <f t="shared" si="23"/>
        <v>0.99999999999999978</v>
      </c>
      <c r="G124" s="20">
        <f t="shared" si="23"/>
        <v>1</v>
      </c>
      <c r="H124" s="20">
        <f t="shared" si="23"/>
        <v>0.99999999999999978</v>
      </c>
      <c r="I124" s="20">
        <f t="shared" si="23"/>
        <v>1</v>
      </c>
      <c r="J124" s="20">
        <f t="shared" si="23"/>
        <v>0.99999999999999978</v>
      </c>
      <c r="K124" s="20">
        <f t="shared" si="23"/>
        <v>0.99999999999999967</v>
      </c>
      <c r="L124" s="20">
        <f t="shared" si="23"/>
        <v>1</v>
      </c>
      <c r="M124" s="7"/>
      <c r="N124" s="7"/>
      <c r="O124" s="6"/>
      <c r="P124" s="7"/>
      <c r="Q124" s="6"/>
      <c r="R124" s="21">
        <f t="shared" ref="R124" si="24">SUM(R100:R123)/24/R123</f>
        <v>0.99999999999999956</v>
      </c>
      <c r="S124" s="21">
        <f t="shared" ref="S124" si="25">SUM(S100:S123)/24/S123</f>
        <v>1</v>
      </c>
      <c r="T124" s="6"/>
      <c r="U124" s="6"/>
      <c r="V124" s="10"/>
      <c r="W124" s="22"/>
      <c r="X124" s="6"/>
      <c r="Z124" s="18"/>
      <c r="AA124" s="18"/>
      <c r="AB124" s="18"/>
      <c r="AC124" s="18"/>
      <c r="AD124" s="18"/>
      <c r="AF124" s="19"/>
      <c r="AG124" s="19"/>
      <c r="AH124" s="19"/>
      <c r="AI124" s="19"/>
      <c r="AJ124" s="19"/>
      <c r="AK124" s="19"/>
      <c r="AL124" s="19"/>
      <c r="AM124" s="19"/>
    </row>
    <row r="125" spans="1:39" ht="16.5" x14ac:dyDescent="0.25">
      <c r="A125" s="18">
        <v>31</v>
      </c>
      <c r="B125" s="6">
        <v>12.93</v>
      </c>
      <c r="C125" s="6">
        <v>11.2</v>
      </c>
      <c r="D125" s="6">
        <v>12.6</v>
      </c>
      <c r="E125" s="6">
        <v>11.4</v>
      </c>
      <c r="F125" s="6">
        <v>3.46</v>
      </c>
      <c r="G125" s="6">
        <v>2.5</v>
      </c>
      <c r="H125" s="6">
        <v>3.46</v>
      </c>
      <c r="I125" s="6">
        <v>2.5</v>
      </c>
      <c r="J125" s="6">
        <v>3.46</v>
      </c>
      <c r="K125" s="6">
        <v>2.4</v>
      </c>
      <c r="L125" s="7">
        <v>100</v>
      </c>
      <c r="M125" s="7">
        <v>60</v>
      </c>
      <c r="N125" s="7">
        <v>0</v>
      </c>
      <c r="O125" s="7">
        <v>82</v>
      </c>
      <c r="P125" s="7">
        <v>0</v>
      </c>
      <c r="Q125" s="6">
        <v>0.1</v>
      </c>
      <c r="R125" s="6">
        <f t="shared" si="10"/>
        <v>82</v>
      </c>
      <c r="S125" s="8">
        <f t="shared" si="11"/>
        <v>0.1</v>
      </c>
      <c r="T125" s="7">
        <v>2</v>
      </c>
      <c r="U125" s="7">
        <v>18</v>
      </c>
      <c r="V125" s="10">
        <v>50</v>
      </c>
      <c r="W125" s="22">
        <f t="shared" si="12"/>
        <v>0.1</v>
      </c>
      <c r="X125" s="7"/>
      <c r="Y125" s="4" t="s">
        <v>205</v>
      </c>
      <c r="Z125" s="18">
        <v>100</v>
      </c>
      <c r="AA125" s="18">
        <v>0</v>
      </c>
      <c r="AB125" s="18">
        <v>82</v>
      </c>
      <c r="AC125" s="18">
        <v>0</v>
      </c>
      <c r="AD125" s="18">
        <v>0.1</v>
      </c>
      <c r="AE125" s="18">
        <v>50</v>
      </c>
      <c r="AF125" s="19">
        <v>0.1</v>
      </c>
      <c r="AG125" s="12">
        <f t="shared" si="13"/>
        <v>0</v>
      </c>
      <c r="AH125" s="12">
        <f t="shared" si="14"/>
        <v>0</v>
      </c>
      <c r="AI125" s="12">
        <f t="shared" si="15"/>
        <v>0</v>
      </c>
      <c r="AJ125" s="12">
        <f t="shared" si="16"/>
        <v>0</v>
      </c>
      <c r="AK125" s="12">
        <f t="shared" si="17"/>
        <v>0</v>
      </c>
      <c r="AL125" s="12">
        <f t="shared" si="18"/>
        <v>0</v>
      </c>
      <c r="AM125" s="12">
        <f t="shared" si="19"/>
        <v>0</v>
      </c>
    </row>
    <row r="126" spans="1:39" ht="16.5" x14ac:dyDescent="0.25">
      <c r="A126" s="18">
        <v>32</v>
      </c>
      <c r="B126" s="6">
        <v>12.93</v>
      </c>
      <c r="C126" s="6">
        <v>11.2</v>
      </c>
      <c r="D126" s="6">
        <v>12.6</v>
      </c>
      <c r="E126" s="6">
        <v>11.4</v>
      </c>
      <c r="F126" s="6">
        <v>3.46</v>
      </c>
      <c r="G126" s="6">
        <v>2.5</v>
      </c>
      <c r="H126" s="6">
        <v>3.46</v>
      </c>
      <c r="I126" s="6">
        <v>2.5</v>
      </c>
      <c r="J126" s="6">
        <v>3.46</v>
      </c>
      <c r="K126" s="6">
        <v>2.4</v>
      </c>
      <c r="L126" s="7">
        <v>100</v>
      </c>
      <c r="M126" s="7">
        <v>60</v>
      </c>
      <c r="N126" s="7">
        <v>0</v>
      </c>
      <c r="O126" s="7">
        <v>82</v>
      </c>
      <c r="P126" s="7">
        <v>0</v>
      </c>
      <c r="Q126" s="6">
        <v>0.1</v>
      </c>
      <c r="R126" s="6">
        <f t="shared" si="10"/>
        <v>82</v>
      </c>
      <c r="S126" s="8">
        <f t="shared" si="11"/>
        <v>0.1</v>
      </c>
      <c r="T126" s="7">
        <v>10</v>
      </c>
      <c r="U126" s="7">
        <v>10</v>
      </c>
      <c r="V126" s="10">
        <v>50</v>
      </c>
      <c r="W126" s="22">
        <f t="shared" si="12"/>
        <v>0.5</v>
      </c>
      <c r="X126" s="7"/>
      <c r="Y126" s="4" t="s">
        <v>206</v>
      </c>
      <c r="Z126" s="18">
        <v>100</v>
      </c>
      <c r="AA126" s="18">
        <v>0</v>
      </c>
      <c r="AB126" s="18">
        <v>82</v>
      </c>
      <c r="AC126" s="18">
        <v>0</v>
      </c>
      <c r="AD126" s="18">
        <v>0.1</v>
      </c>
      <c r="AE126" s="18">
        <v>50</v>
      </c>
      <c r="AF126" s="19">
        <v>0.5</v>
      </c>
      <c r="AG126" s="12">
        <f t="shared" si="13"/>
        <v>0</v>
      </c>
      <c r="AH126" s="12">
        <f t="shared" si="14"/>
        <v>0</v>
      </c>
      <c r="AI126" s="12">
        <f t="shared" si="15"/>
        <v>0</v>
      </c>
      <c r="AJ126" s="12">
        <f t="shared" si="16"/>
        <v>0</v>
      </c>
      <c r="AK126" s="12">
        <f t="shared" si="17"/>
        <v>0</v>
      </c>
      <c r="AL126" s="12">
        <f t="shared" si="18"/>
        <v>0</v>
      </c>
      <c r="AM126" s="12">
        <f t="shared" si="19"/>
        <v>0</v>
      </c>
    </row>
    <row r="127" spans="1:39" ht="16.5" x14ac:dyDescent="0.25">
      <c r="A127" s="18">
        <v>33</v>
      </c>
      <c r="B127" s="6">
        <v>12.93</v>
      </c>
      <c r="C127" s="6">
        <v>11.2</v>
      </c>
      <c r="D127" s="6">
        <v>12.6</v>
      </c>
      <c r="E127" s="6">
        <v>11.4</v>
      </c>
      <c r="F127" s="6">
        <v>3.46</v>
      </c>
      <c r="G127" s="6">
        <v>2.5</v>
      </c>
      <c r="H127" s="6">
        <v>3.46</v>
      </c>
      <c r="I127" s="6">
        <v>2.5</v>
      </c>
      <c r="J127" s="6">
        <v>3.46</v>
      </c>
      <c r="K127" s="6">
        <v>2.4</v>
      </c>
      <c r="L127" s="7">
        <v>100</v>
      </c>
      <c r="M127" s="7">
        <v>60</v>
      </c>
      <c r="N127" s="7">
        <v>0</v>
      </c>
      <c r="O127" s="7">
        <v>82</v>
      </c>
      <c r="P127" s="7">
        <v>0</v>
      </c>
      <c r="Q127" s="6">
        <v>0.1</v>
      </c>
      <c r="R127" s="6">
        <f t="shared" si="10"/>
        <v>82</v>
      </c>
      <c r="S127" s="8">
        <f t="shared" si="11"/>
        <v>0.1</v>
      </c>
      <c r="T127" s="7">
        <v>18</v>
      </c>
      <c r="U127" s="7">
        <v>2</v>
      </c>
      <c r="V127" s="10">
        <v>50</v>
      </c>
      <c r="W127" s="22">
        <f t="shared" si="12"/>
        <v>0.9</v>
      </c>
      <c r="X127" s="7"/>
      <c r="Y127" s="4" t="s">
        <v>207</v>
      </c>
      <c r="Z127" s="18">
        <v>100</v>
      </c>
      <c r="AA127" s="18">
        <v>0</v>
      </c>
      <c r="AB127" s="18">
        <v>82</v>
      </c>
      <c r="AC127" s="18">
        <v>0</v>
      </c>
      <c r="AD127" s="18">
        <v>0.1</v>
      </c>
      <c r="AE127" s="18">
        <v>50</v>
      </c>
      <c r="AF127" s="19">
        <v>0.9</v>
      </c>
      <c r="AG127" s="12">
        <f t="shared" si="13"/>
        <v>0</v>
      </c>
      <c r="AH127" s="12">
        <f t="shared" si="14"/>
        <v>0</v>
      </c>
      <c r="AI127" s="12">
        <f t="shared" si="15"/>
        <v>0</v>
      </c>
      <c r="AJ127" s="12">
        <f t="shared" si="16"/>
        <v>0</v>
      </c>
      <c r="AK127" s="12">
        <f t="shared" si="17"/>
        <v>0</v>
      </c>
      <c r="AL127" s="12">
        <f t="shared" si="18"/>
        <v>0</v>
      </c>
      <c r="AM127" s="12">
        <f t="shared" si="19"/>
        <v>0</v>
      </c>
    </row>
    <row r="128" spans="1:39" ht="16.5" x14ac:dyDescent="0.25">
      <c r="A128" s="18">
        <v>34</v>
      </c>
      <c r="B128" s="6">
        <v>12.93</v>
      </c>
      <c r="C128" s="6">
        <v>11.2</v>
      </c>
      <c r="D128" s="6">
        <v>12.6</v>
      </c>
      <c r="E128" s="6">
        <v>11.4</v>
      </c>
      <c r="F128" s="6">
        <v>3.46</v>
      </c>
      <c r="G128" s="6">
        <v>2.5</v>
      </c>
      <c r="H128" s="6">
        <v>3.46</v>
      </c>
      <c r="I128" s="6">
        <v>2.5</v>
      </c>
      <c r="J128" s="6">
        <v>3.46</v>
      </c>
      <c r="K128" s="6">
        <v>2.4</v>
      </c>
      <c r="L128" s="7">
        <v>100</v>
      </c>
      <c r="M128" s="7">
        <v>60</v>
      </c>
      <c r="N128" s="7">
        <v>0</v>
      </c>
      <c r="O128" s="7">
        <v>82</v>
      </c>
      <c r="P128" s="7">
        <v>0</v>
      </c>
      <c r="Q128" s="6">
        <v>0.1</v>
      </c>
      <c r="R128" s="6">
        <f t="shared" si="10"/>
        <v>82</v>
      </c>
      <c r="S128" s="8">
        <f t="shared" si="11"/>
        <v>0.1</v>
      </c>
      <c r="T128" s="6">
        <v>0.5</v>
      </c>
      <c r="U128" s="6">
        <v>4.5</v>
      </c>
      <c r="V128" s="10">
        <v>200</v>
      </c>
      <c r="W128" s="22">
        <f t="shared" si="12"/>
        <v>0.1</v>
      </c>
      <c r="X128" s="6"/>
      <c r="Y128" s="4" t="s">
        <v>208</v>
      </c>
      <c r="Z128" s="18">
        <v>100</v>
      </c>
      <c r="AA128" s="18">
        <v>0</v>
      </c>
      <c r="AB128" s="18">
        <v>82</v>
      </c>
      <c r="AC128" s="18">
        <v>0</v>
      </c>
      <c r="AD128" s="18">
        <v>0.1</v>
      </c>
      <c r="AE128" s="18">
        <v>200</v>
      </c>
      <c r="AF128" s="19">
        <v>0.1</v>
      </c>
      <c r="AG128" s="12">
        <f t="shared" si="13"/>
        <v>0</v>
      </c>
      <c r="AH128" s="12">
        <f t="shared" si="14"/>
        <v>0</v>
      </c>
      <c r="AI128" s="12">
        <f t="shared" si="15"/>
        <v>0</v>
      </c>
      <c r="AJ128" s="12">
        <f t="shared" si="16"/>
        <v>0</v>
      </c>
      <c r="AK128" s="12">
        <f t="shared" si="17"/>
        <v>0</v>
      </c>
      <c r="AL128" s="12">
        <f t="shared" si="18"/>
        <v>0</v>
      </c>
      <c r="AM128" s="12">
        <f t="shared" si="19"/>
        <v>0</v>
      </c>
    </row>
    <row r="129" spans="1:39" ht="16.5" x14ac:dyDescent="0.25">
      <c r="A129" s="18">
        <v>35</v>
      </c>
      <c r="B129" s="6">
        <v>12.93</v>
      </c>
      <c r="C129" s="6">
        <v>11.2</v>
      </c>
      <c r="D129" s="6">
        <v>12.6</v>
      </c>
      <c r="E129" s="6">
        <v>11.4</v>
      </c>
      <c r="F129" s="6">
        <v>3.46</v>
      </c>
      <c r="G129" s="6">
        <v>2.5</v>
      </c>
      <c r="H129" s="6">
        <v>3.46</v>
      </c>
      <c r="I129" s="6">
        <v>2.5</v>
      </c>
      <c r="J129" s="6">
        <v>3.46</v>
      </c>
      <c r="K129" s="6">
        <v>2.4</v>
      </c>
      <c r="L129" s="7">
        <v>100</v>
      </c>
      <c r="M129" s="7">
        <v>60</v>
      </c>
      <c r="N129" s="7">
        <v>0</v>
      </c>
      <c r="O129" s="7">
        <v>82</v>
      </c>
      <c r="P129" s="7">
        <v>0</v>
      </c>
      <c r="Q129" s="6">
        <v>0.1</v>
      </c>
      <c r="R129" s="6">
        <f t="shared" si="10"/>
        <v>82</v>
      </c>
      <c r="S129" s="8">
        <f t="shared" si="11"/>
        <v>0.1</v>
      </c>
      <c r="T129" s="6">
        <v>2.5</v>
      </c>
      <c r="U129" s="6">
        <v>2.5</v>
      </c>
      <c r="V129" s="10">
        <v>200</v>
      </c>
      <c r="W129" s="22">
        <f t="shared" si="12"/>
        <v>0.5</v>
      </c>
      <c r="X129" s="6"/>
      <c r="Y129" s="4" t="s">
        <v>209</v>
      </c>
      <c r="Z129" s="18">
        <v>100</v>
      </c>
      <c r="AA129" s="18">
        <v>0</v>
      </c>
      <c r="AB129" s="18">
        <v>82</v>
      </c>
      <c r="AC129" s="18">
        <v>0</v>
      </c>
      <c r="AD129" s="18">
        <v>0.1</v>
      </c>
      <c r="AE129" s="18">
        <v>200</v>
      </c>
      <c r="AF129" s="19">
        <v>0.5</v>
      </c>
      <c r="AG129" s="12">
        <f t="shared" si="13"/>
        <v>0</v>
      </c>
      <c r="AH129" s="12">
        <f t="shared" si="14"/>
        <v>0</v>
      </c>
      <c r="AI129" s="12">
        <f t="shared" si="15"/>
        <v>0</v>
      </c>
      <c r="AJ129" s="12">
        <f t="shared" si="16"/>
        <v>0</v>
      </c>
      <c r="AK129" s="12">
        <f t="shared" si="17"/>
        <v>0</v>
      </c>
      <c r="AL129" s="12">
        <f t="shared" si="18"/>
        <v>0</v>
      </c>
      <c r="AM129" s="12">
        <f t="shared" si="19"/>
        <v>0</v>
      </c>
    </row>
    <row r="130" spans="1:39" ht="16.5" x14ac:dyDescent="0.25">
      <c r="A130" s="18">
        <v>36</v>
      </c>
      <c r="B130" s="6">
        <v>12.93</v>
      </c>
      <c r="C130" s="6">
        <v>11.2</v>
      </c>
      <c r="D130" s="6">
        <v>12.6</v>
      </c>
      <c r="E130" s="6">
        <v>11.4</v>
      </c>
      <c r="F130" s="6">
        <v>3.46</v>
      </c>
      <c r="G130" s="6">
        <v>2.5</v>
      </c>
      <c r="H130" s="6">
        <v>3.46</v>
      </c>
      <c r="I130" s="6">
        <v>2.5</v>
      </c>
      <c r="J130" s="6">
        <v>3.46</v>
      </c>
      <c r="K130" s="6">
        <v>2.4</v>
      </c>
      <c r="L130" s="7">
        <v>100</v>
      </c>
      <c r="M130" s="7">
        <v>60</v>
      </c>
      <c r="N130" s="7">
        <v>0</v>
      </c>
      <c r="O130" s="7">
        <v>82</v>
      </c>
      <c r="P130" s="7">
        <v>0</v>
      </c>
      <c r="Q130" s="6">
        <v>0.1</v>
      </c>
      <c r="R130" s="6">
        <f t="shared" si="10"/>
        <v>82</v>
      </c>
      <c r="S130" s="8">
        <f t="shared" si="11"/>
        <v>0.1</v>
      </c>
      <c r="T130" s="6">
        <v>4.5</v>
      </c>
      <c r="U130" s="6">
        <v>0.5</v>
      </c>
      <c r="V130" s="10">
        <v>200</v>
      </c>
      <c r="W130" s="22">
        <f t="shared" si="12"/>
        <v>0.9</v>
      </c>
      <c r="X130" s="6"/>
      <c r="Y130" s="4" t="s">
        <v>210</v>
      </c>
      <c r="Z130" s="18">
        <v>100</v>
      </c>
      <c r="AA130" s="18">
        <v>0</v>
      </c>
      <c r="AB130" s="18">
        <v>82</v>
      </c>
      <c r="AC130" s="18">
        <v>0</v>
      </c>
      <c r="AD130" s="18">
        <v>0.1</v>
      </c>
      <c r="AE130" s="18">
        <v>200</v>
      </c>
      <c r="AF130" s="19">
        <v>0.9</v>
      </c>
      <c r="AG130" s="12">
        <f t="shared" si="13"/>
        <v>0</v>
      </c>
      <c r="AH130" s="12">
        <f t="shared" si="14"/>
        <v>0</v>
      </c>
      <c r="AI130" s="12">
        <f t="shared" si="15"/>
        <v>0</v>
      </c>
      <c r="AJ130" s="12">
        <f t="shared" si="16"/>
        <v>0</v>
      </c>
      <c r="AK130" s="12">
        <f t="shared" si="17"/>
        <v>0</v>
      </c>
      <c r="AL130" s="12">
        <f t="shared" si="18"/>
        <v>0</v>
      </c>
      <c r="AM130" s="12">
        <f t="shared" si="19"/>
        <v>0</v>
      </c>
    </row>
    <row r="131" spans="1:39" ht="16.5" x14ac:dyDescent="0.25">
      <c r="A131" s="18">
        <v>37</v>
      </c>
      <c r="B131" s="6">
        <v>12.93</v>
      </c>
      <c r="C131" s="6">
        <v>11.2</v>
      </c>
      <c r="D131" s="6">
        <v>12.6</v>
      </c>
      <c r="E131" s="6">
        <v>11.4</v>
      </c>
      <c r="F131" s="6">
        <v>3.46</v>
      </c>
      <c r="G131" s="6">
        <v>2.5</v>
      </c>
      <c r="H131" s="6">
        <v>3.46</v>
      </c>
      <c r="I131" s="6">
        <v>2.5</v>
      </c>
      <c r="J131" s="6">
        <v>3.46</v>
      </c>
      <c r="K131" s="6">
        <v>2.4</v>
      </c>
      <c r="L131" s="7">
        <v>100</v>
      </c>
      <c r="M131" s="7">
        <v>60</v>
      </c>
      <c r="N131" s="7">
        <v>0</v>
      </c>
      <c r="O131" s="7">
        <v>82</v>
      </c>
      <c r="P131" s="7">
        <v>0</v>
      </c>
      <c r="Q131" s="6">
        <v>0.1</v>
      </c>
      <c r="R131" s="6">
        <f t="shared" si="10"/>
        <v>82</v>
      </c>
      <c r="S131" s="8">
        <f t="shared" si="11"/>
        <v>0.1</v>
      </c>
      <c r="T131" s="6">
        <v>0.1</v>
      </c>
      <c r="U131" s="6">
        <v>0.9</v>
      </c>
      <c r="V131" s="10">
        <v>1000</v>
      </c>
      <c r="W131" s="22">
        <f t="shared" si="12"/>
        <v>0.1</v>
      </c>
      <c r="X131" s="6"/>
      <c r="Y131" s="4" t="s">
        <v>285</v>
      </c>
      <c r="Z131" s="18">
        <v>100</v>
      </c>
      <c r="AA131" s="18">
        <v>0</v>
      </c>
      <c r="AB131" s="18">
        <v>82</v>
      </c>
      <c r="AC131" s="18">
        <v>0</v>
      </c>
      <c r="AD131" s="18">
        <v>0.1</v>
      </c>
      <c r="AE131" s="4">
        <v>1000</v>
      </c>
      <c r="AF131" s="19">
        <v>0.1</v>
      </c>
      <c r="AG131" s="12">
        <f t="shared" si="13"/>
        <v>0</v>
      </c>
      <c r="AH131" s="12">
        <f t="shared" si="14"/>
        <v>0</v>
      </c>
      <c r="AI131" s="12">
        <f t="shared" si="15"/>
        <v>0</v>
      </c>
      <c r="AJ131" s="12">
        <f t="shared" si="16"/>
        <v>0</v>
      </c>
      <c r="AK131" s="12">
        <f t="shared" si="17"/>
        <v>0</v>
      </c>
      <c r="AL131" s="12">
        <f t="shared" si="18"/>
        <v>0</v>
      </c>
      <c r="AM131" s="12">
        <f t="shared" si="19"/>
        <v>0</v>
      </c>
    </row>
    <row r="132" spans="1:39" ht="16.5" x14ac:dyDescent="0.25">
      <c r="A132" s="18">
        <v>38</v>
      </c>
      <c r="B132" s="6">
        <v>12.93</v>
      </c>
      <c r="C132" s="6">
        <v>11.2</v>
      </c>
      <c r="D132" s="6">
        <v>12.6</v>
      </c>
      <c r="E132" s="6">
        <v>11.4</v>
      </c>
      <c r="F132" s="6">
        <v>3.46</v>
      </c>
      <c r="G132" s="6">
        <v>2.5</v>
      </c>
      <c r="H132" s="6">
        <v>3.46</v>
      </c>
      <c r="I132" s="6">
        <v>2.5</v>
      </c>
      <c r="J132" s="6">
        <v>3.46</v>
      </c>
      <c r="K132" s="6">
        <v>2.4</v>
      </c>
      <c r="L132" s="7">
        <v>100</v>
      </c>
      <c r="M132" s="7">
        <v>60</v>
      </c>
      <c r="N132" s="7">
        <v>0</v>
      </c>
      <c r="O132" s="7">
        <v>82</v>
      </c>
      <c r="P132" s="7">
        <v>0</v>
      </c>
      <c r="Q132" s="6">
        <v>0.1</v>
      </c>
      <c r="R132" s="6">
        <f t="shared" ref="R132:R173" si="26">SUM(O132-N132)</f>
        <v>82</v>
      </c>
      <c r="S132" s="8">
        <f t="shared" ref="S132:S173" si="27">SUM(Q132-P132)</f>
        <v>0.1</v>
      </c>
      <c r="T132" s="6">
        <v>0.5</v>
      </c>
      <c r="U132" s="6">
        <v>0.5</v>
      </c>
      <c r="V132" s="10">
        <v>1000</v>
      </c>
      <c r="W132" s="22">
        <f t="shared" ref="W132:W173" si="28">SUM(T132/(T132+U132))</f>
        <v>0.5</v>
      </c>
      <c r="X132" s="6"/>
      <c r="Y132" s="4" t="s">
        <v>286</v>
      </c>
      <c r="Z132" s="18">
        <v>100</v>
      </c>
      <c r="AA132" s="18">
        <v>0</v>
      </c>
      <c r="AB132" s="18">
        <v>82</v>
      </c>
      <c r="AC132" s="18">
        <v>0</v>
      </c>
      <c r="AD132" s="18">
        <v>0.1</v>
      </c>
      <c r="AE132" s="4">
        <v>1000</v>
      </c>
      <c r="AF132" s="19">
        <v>0.5</v>
      </c>
      <c r="AG132" s="12">
        <f t="shared" ref="AG132:AG173" si="29">L132-Z132</f>
        <v>0</v>
      </c>
      <c r="AH132" s="12">
        <f t="shared" ref="AH132:AH173" si="30">N132-AA132</f>
        <v>0</v>
      </c>
      <c r="AI132" s="12">
        <f t="shared" ref="AI132:AI173" si="31">O132-AB132</f>
        <v>0</v>
      </c>
      <c r="AJ132" s="12">
        <f t="shared" ref="AJ132:AJ173" si="32">P132-AC132</f>
        <v>0</v>
      </c>
      <c r="AK132" s="12">
        <f t="shared" ref="AK132:AK173" si="33">Q132-AD132</f>
        <v>0</v>
      </c>
      <c r="AL132" s="12">
        <f t="shared" ref="AL132:AL173" si="34">V132-AE132</f>
        <v>0</v>
      </c>
      <c r="AM132" s="12">
        <f t="shared" ref="AM132:AM173" si="35">W132-AF132</f>
        <v>0</v>
      </c>
    </row>
    <row r="133" spans="1:39" ht="16.5" x14ac:dyDescent="0.25">
      <c r="A133" s="18">
        <v>39</v>
      </c>
      <c r="B133" s="6">
        <v>12.93</v>
      </c>
      <c r="C133" s="6">
        <v>11.2</v>
      </c>
      <c r="D133" s="6">
        <v>12.6</v>
      </c>
      <c r="E133" s="6">
        <v>11.4</v>
      </c>
      <c r="F133" s="6">
        <v>3.46</v>
      </c>
      <c r="G133" s="6">
        <v>2.5</v>
      </c>
      <c r="H133" s="6">
        <v>3.46</v>
      </c>
      <c r="I133" s="6">
        <v>2.5</v>
      </c>
      <c r="J133" s="6">
        <v>3.46</v>
      </c>
      <c r="K133" s="6">
        <v>2.4</v>
      </c>
      <c r="L133" s="7">
        <v>100</v>
      </c>
      <c r="M133" s="7">
        <v>60</v>
      </c>
      <c r="N133" s="7">
        <v>0</v>
      </c>
      <c r="O133" s="7">
        <v>82</v>
      </c>
      <c r="P133" s="7">
        <v>0</v>
      </c>
      <c r="Q133" s="6">
        <v>0.1</v>
      </c>
      <c r="R133" s="6">
        <f t="shared" si="26"/>
        <v>82</v>
      </c>
      <c r="S133" s="8">
        <f t="shared" si="27"/>
        <v>0.1</v>
      </c>
      <c r="T133" s="6">
        <v>0.9</v>
      </c>
      <c r="U133" s="6">
        <v>0.1</v>
      </c>
      <c r="V133" s="10">
        <v>1000</v>
      </c>
      <c r="W133" s="22">
        <f t="shared" si="28"/>
        <v>0.9</v>
      </c>
      <c r="X133" s="6"/>
      <c r="Y133" s="4" t="s">
        <v>287</v>
      </c>
      <c r="Z133" s="18">
        <v>100</v>
      </c>
      <c r="AA133" s="18">
        <v>0</v>
      </c>
      <c r="AB133" s="18">
        <v>82</v>
      </c>
      <c r="AC133" s="18">
        <v>0</v>
      </c>
      <c r="AD133" s="18">
        <v>0.1</v>
      </c>
      <c r="AE133" s="4">
        <v>1000</v>
      </c>
      <c r="AF133" s="19">
        <v>0.9</v>
      </c>
      <c r="AG133" s="12">
        <f t="shared" si="29"/>
        <v>0</v>
      </c>
      <c r="AH133" s="12">
        <f t="shared" si="30"/>
        <v>0</v>
      </c>
      <c r="AI133" s="12">
        <f t="shared" si="31"/>
        <v>0</v>
      </c>
      <c r="AJ133" s="12">
        <f t="shared" si="32"/>
        <v>0</v>
      </c>
      <c r="AK133" s="12">
        <f t="shared" si="33"/>
        <v>0</v>
      </c>
      <c r="AL133" s="12">
        <f t="shared" si="34"/>
        <v>0</v>
      </c>
      <c r="AM133" s="12">
        <f t="shared" si="35"/>
        <v>0</v>
      </c>
    </row>
    <row r="134" spans="1:39" ht="16.5" x14ac:dyDescent="0.25">
      <c r="A134" s="18">
        <v>40</v>
      </c>
      <c r="B134" s="6">
        <v>12.93</v>
      </c>
      <c r="C134" s="6">
        <v>11.2</v>
      </c>
      <c r="D134" s="6">
        <v>12.6</v>
      </c>
      <c r="E134" s="6">
        <v>11.4</v>
      </c>
      <c r="F134" s="6">
        <v>3.46</v>
      </c>
      <c r="G134" s="6">
        <v>2.5</v>
      </c>
      <c r="H134" s="6">
        <v>3.46</v>
      </c>
      <c r="I134" s="6">
        <v>2.5</v>
      </c>
      <c r="J134" s="6">
        <v>3.46</v>
      </c>
      <c r="K134" s="6">
        <v>2.4</v>
      </c>
      <c r="L134" s="7">
        <v>100</v>
      </c>
      <c r="M134" s="7">
        <v>60</v>
      </c>
      <c r="N134" s="7">
        <v>0</v>
      </c>
      <c r="O134" s="7">
        <v>82</v>
      </c>
      <c r="P134" s="7">
        <v>0</v>
      </c>
      <c r="Q134" s="6">
        <v>0.1</v>
      </c>
      <c r="R134" s="6">
        <f t="shared" si="26"/>
        <v>82</v>
      </c>
      <c r="S134" s="8">
        <f t="shared" si="27"/>
        <v>0.1</v>
      </c>
      <c r="T134" s="6">
        <v>0.02</v>
      </c>
      <c r="U134" s="6">
        <v>0.18</v>
      </c>
      <c r="V134" s="10">
        <v>5000</v>
      </c>
      <c r="W134" s="22">
        <f t="shared" si="28"/>
        <v>0.1</v>
      </c>
      <c r="X134" s="6"/>
      <c r="Y134" s="4" t="s">
        <v>288</v>
      </c>
      <c r="Z134" s="18">
        <v>100</v>
      </c>
      <c r="AA134" s="18">
        <v>0</v>
      </c>
      <c r="AB134" s="18">
        <v>82</v>
      </c>
      <c r="AC134" s="18">
        <v>0</v>
      </c>
      <c r="AD134" s="18">
        <v>0.1</v>
      </c>
      <c r="AE134" s="4">
        <v>5000</v>
      </c>
      <c r="AF134" s="19">
        <v>0.1</v>
      </c>
      <c r="AG134" s="12">
        <f t="shared" si="29"/>
        <v>0</v>
      </c>
      <c r="AH134" s="12">
        <f t="shared" si="30"/>
        <v>0</v>
      </c>
      <c r="AI134" s="12">
        <f t="shared" si="31"/>
        <v>0</v>
      </c>
      <c r="AJ134" s="12">
        <f t="shared" si="32"/>
        <v>0</v>
      </c>
      <c r="AK134" s="12">
        <f t="shared" si="33"/>
        <v>0</v>
      </c>
      <c r="AL134" s="12">
        <f t="shared" si="34"/>
        <v>0</v>
      </c>
      <c r="AM134" s="12">
        <f t="shared" si="35"/>
        <v>0</v>
      </c>
    </row>
    <row r="135" spans="1:39" ht="16.5" x14ac:dyDescent="0.25">
      <c r="A135" s="18">
        <v>41</v>
      </c>
      <c r="B135" s="6">
        <v>12.93</v>
      </c>
      <c r="C135" s="6">
        <v>11.2</v>
      </c>
      <c r="D135" s="6">
        <v>12.6</v>
      </c>
      <c r="E135" s="6">
        <v>11.4</v>
      </c>
      <c r="F135" s="6">
        <v>3.46</v>
      </c>
      <c r="G135" s="6">
        <v>2.5</v>
      </c>
      <c r="H135" s="6">
        <v>3.46</v>
      </c>
      <c r="I135" s="6">
        <v>2.5</v>
      </c>
      <c r="J135" s="6">
        <v>3.46</v>
      </c>
      <c r="K135" s="6">
        <v>2.4</v>
      </c>
      <c r="L135" s="7">
        <v>100</v>
      </c>
      <c r="M135" s="7">
        <v>60</v>
      </c>
      <c r="N135" s="7">
        <v>0</v>
      </c>
      <c r="O135" s="7">
        <v>82</v>
      </c>
      <c r="P135" s="7">
        <v>0</v>
      </c>
      <c r="Q135" s="6">
        <v>0.1</v>
      </c>
      <c r="R135" s="6">
        <f t="shared" si="26"/>
        <v>82</v>
      </c>
      <c r="S135" s="8">
        <f t="shared" si="27"/>
        <v>0.1</v>
      </c>
      <c r="T135" s="6">
        <v>0.1</v>
      </c>
      <c r="U135" s="6">
        <v>0.1</v>
      </c>
      <c r="V135" s="10">
        <v>5000</v>
      </c>
      <c r="W135" s="22">
        <f t="shared" si="28"/>
        <v>0.5</v>
      </c>
      <c r="X135" s="6"/>
      <c r="Y135" s="4" t="s">
        <v>289</v>
      </c>
      <c r="Z135" s="18">
        <v>100</v>
      </c>
      <c r="AA135" s="18">
        <v>0</v>
      </c>
      <c r="AB135" s="18">
        <v>82</v>
      </c>
      <c r="AC135" s="18">
        <v>0</v>
      </c>
      <c r="AD135" s="18">
        <v>0.1</v>
      </c>
      <c r="AE135" s="4">
        <v>5000</v>
      </c>
      <c r="AF135" s="19">
        <v>0.5</v>
      </c>
      <c r="AG135" s="12">
        <f t="shared" si="29"/>
        <v>0</v>
      </c>
      <c r="AH135" s="12">
        <f t="shared" si="30"/>
        <v>0</v>
      </c>
      <c r="AI135" s="12">
        <f t="shared" si="31"/>
        <v>0</v>
      </c>
      <c r="AJ135" s="12">
        <f t="shared" si="32"/>
        <v>0</v>
      </c>
      <c r="AK135" s="12">
        <f t="shared" si="33"/>
        <v>0</v>
      </c>
      <c r="AL135" s="12">
        <f t="shared" si="34"/>
        <v>0</v>
      </c>
      <c r="AM135" s="12">
        <f t="shared" si="35"/>
        <v>0</v>
      </c>
    </row>
    <row r="136" spans="1:39" ht="16.5" x14ac:dyDescent="0.25">
      <c r="A136" s="18">
        <v>42</v>
      </c>
      <c r="B136" s="6">
        <v>12.93</v>
      </c>
      <c r="C136" s="6">
        <v>11.2</v>
      </c>
      <c r="D136" s="6">
        <v>12.6</v>
      </c>
      <c r="E136" s="6">
        <v>11.4</v>
      </c>
      <c r="F136" s="6">
        <v>3.46</v>
      </c>
      <c r="G136" s="6">
        <v>2.5</v>
      </c>
      <c r="H136" s="6">
        <v>3.46</v>
      </c>
      <c r="I136" s="6">
        <v>2.5</v>
      </c>
      <c r="J136" s="6">
        <v>3.46</v>
      </c>
      <c r="K136" s="6">
        <v>2.4</v>
      </c>
      <c r="L136" s="7">
        <v>100</v>
      </c>
      <c r="M136" s="7">
        <v>60</v>
      </c>
      <c r="N136" s="7">
        <v>0</v>
      </c>
      <c r="O136" s="7">
        <v>82</v>
      </c>
      <c r="P136" s="7">
        <v>0</v>
      </c>
      <c r="Q136" s="6">
        <v>0.1</v>
      </c>
      <c r="R136" s="6">
        <f t="shared" si="26"/>
        <v>82</v>
      </c>
      <c r="S136" s="8">
        <f t="shared" si="27"/>
        <v>0.1</v>
      </c>
      <c r="T136" s="6">
        <v>0.18</v>
      </c>
      <c r="U136" s="6">
        <v>0.02</v>
      </c>
      <c r="V136" s="10">
        <v>5000</v>
      </c>
      <c r="W136" s="22">
        <f t="shared" si="28"/>
        <v>0.9</v>
      </c>
      <c r="X136" s="6"/>
      <c r="Y136" s="4" t="s">
        <v>290</v>
      </c>
      <c r="Z136" s="18">
        <v>100</v>
      </c>
      <c r="AA136" s="18">
        <v>0</v>
      </c>
      <c r="AB136" s="18">
        <v>82</v>
      </c>
      <c r="AC136" s="18">
        <v>0</v>
      </c>
      <c r="AD136" s="18">
        <v>0.1</v>
      </c>
      <c r="AE136" s="4">
        <v>5000</v>
      </c>
      <c r="AF136" s="19">
        <v>0.9</v>
      </c>
      <c r="AG136" s="12">
        <f t="shared" si="29"/>
        <v>0</v>
      </c>
      <c r="AH136" s="12">
        <f t="shared" si="30"/>
        <v>0</v>
      </c>
      <c r="AI136" s="12">
        <f t="shared" si="31"/>
        <v>0</v>
      </c>
      <c r="AJ136" s="12">
        <f t="shared" si="32"/>
        <v>0</v>
      </c>
      <c r="AK136" s="12">
        <f t="shared" si="33"/>
        <v>0</v>
      </c>
      <c r="AL136" s="12">
        <f t="shared" si="34"/>
        <v>0</v>
      </c>
      <c r="AM136" s="12">
        <f t="shared" si="35"/>
        <v>0</v>
      </c>
    </row>
    <row r="137" spans="1:39" ht="16.5" x14ac:dyDescent="0.25">
      <c r="A137" s="18">
        <v>158</v>
      </c>
      <c r="B137" s="6">
        <v>12.93</v>
      </c>
      <c r="C137" s="6">
        <v>11.2</v>
      </c>
      <c r="D137" s="6">
        <v>12.6</v>
      </c>
      <c r="E137" s="6">
        <v>11.4</v>
      </c>
      <c r="F137" s="6">
        <v>3.46</v>
      </c>
      <c r="G137" s="6">
        <v>2.5</v>
      </c>
      <c r="H137" s="6">
        <v>3.46</v>
      </c>
      <c r="I137" s="6">
        <v>2.5</v>
      </c>
      <c r="J137" s="6">
        <v>3.46</v>
      </c>
      <c r="K137" s="6">
        <v>2.4</v>
      </c>
      <c r="L137" s="7">
        <v>100</v>
      </c>
      <c r="M137" s="7">
        <v>60</v>
      </c>
      <c r="N137" s="7">
        <v>0</v>
      </c>
      <c r="O137" s="7">
        <v>82</v>
      </c>
      <c r="P137" s="7">
        <v>0</v>
      </c>
      <c r="Q137" s="6">
        <v>0.1</v>
      </c>
      <c r="R137" s="6">
        <f t="shared" si="26"/>
        <v>82</v>
      </c>
      <c r="S137" s="8">
        <f t="shared" si="27"/>
        <v>0.1</v>
      </c>
      <c r="T137" s="7">
        <v>2</v>
      </c>
      <c r="U137" s="7">
        <v>18</v>
      </c>
      <c r="V137" s="10">
        <v>50</v>
      </c>
      <c r="W137" s="22">
        <f t="shared" si="28"/>
        <v>0.1</v>
      </c>
      <c r="X137" s="7"/>
      <c r="Y137" s="4" t="s">
        <v>205</v>
      </c>
      <c r="Z137" s="18">
        <v>100</v>
      </c>
      <c r="AA137" s="18">
        <v>0</v>
      </c>
      <c r="AB137" s="18">
        <v>82</v>
      </c>
      <c r="AC137" s="18">
        <v>0</v>
      </c>
      <c r="AD137" s="18">
        <v>0.1</v>
      </c>
      <c r="AE137" s="18">
        <v>50</v>
      </c>
      <c r="AF137" s="19">
        <v>0.1</v>
      </c>
      <c r="AG137" s="12">
        <f t="shared" si="29"/>
        <v>0</v>
      </c>
      <c r="AH137" s="12">
        <f t="shared" si="30"/>
        <v>0</v>
      </c>
      <c r="AI137" s="12">
        <f t="shared" si="31"/>
        <v>0</v>
      </c>
      <c r="AJ137" s="12">
        <f t="shared" si="32"/>
        <v>0</v>
      </c>
      <c r="AK137" s="12">
        <f t="shared" si="33"/>
        <v>0</v>
      </c>
      <c r="AL137" s="12">
        <f t="shared" si="34"/>
        <v>0</v>
      </c>
      <c r="AM137" s="12">
        <f t="shared" si="35"/>
        <v>0</v>
      </c>
    </row>
    <row r="138" spans="1:39" ht="16.5" x14ac:dyDescent="0.25">
      <c r="A138" s="18">
        <v>159</v>
      </c>
      <c r="B138" s="6">
        <v>12.93</v>
      </c>
      <c r="C138" s="6">
        <v>11.2</v>
      </c>
      <c r="D138" s="6">
        <v>12.6</v>
      </c>
      <c r="E138" s="6">
        <v>11.4</v>
      </c>
      <c r="F138" s="6">
        <v>3.46</v>
      </c>
      <c r="G138" s="6">
        <v>2.5</v>
      </c>
      <c r="H138" s="6">
        <v>3.46</v>
      </c>
      <c r="I138" s="6">
        <v>2.5</v>
      </c>
      <c r="J138" s="6">
        <v>3.46</v>
      </c>
      <c r="K138" s="6">
        <v>2.4</v>
      </c>
      <c r="L138" s="7">
        <v>100</v>
      </c>
      <c r="M138" s="7">
        <v>60</v>
      </c>
      <c r="N138" s="7">
        <v>0</v>
      </c>
      <c r="O138" s="7">
        <v>82</v>
      </c>
      <c r="P138" s="7">
        <v>0</v>
      </c>
      <c r="Q138" s="6">
        <v>0.1</v>
      </c>
      <c r="R138" s="6">
        <f t="shared" si="26"/>
        <v>82</v>
      </c>
      <c r="S138" s="8">
        <f t="shared" si="27"/>
        <v>0.1</v>
      </c>
      <c r="T138" s="7">
        <v>10</v>
      </c>
      <c r="U138" s="7">
        <v>10</v>
      </c>
      <c r="V138" s="10">
        <v>50</v>
      </c>
      <c r="W138" s="22">
        <f t="shared" si="28"/>
        <v>0.5</v>
      </c>
      <c r="X138" s="7"/>
      <c r="Y138" s="4" t="s">
        <v>206</v>
      </c>
      <c r="Z138" s="18">
        <v>100</v>
      </c>
      <c r="AA138" s="18">
        <v>0</v>
      </c>
      <c r="AB138" s="18">
        <v>82</v>
      </c>
      <c r="AC138" s="18">
        <v>0</v>
      </c>
      <c r="AD138" s="18">
        <v>0.1</v>
      </c>
      <c r="AE138" s="18">
        <v>50</v>
      </c>
      <c r="AF138" s="19">
        <v>0.5</v>
      </c>
      <c r="AG138" s="12">
        <f t="shared" si="29"/>
        <v>0</v>
      </c>
      <c r="AH138" s="12">
        <f t="shared" si="30"/>
        <v>0</v>
      </c>
      <c r="AI138" s="12">
        <f t="shared" si="31"/>
        <v>0</v>
      </c>
      <c r="AJ138" s="12">
        <f t="shared" si="32"/>
        <v>0</v>
      </c>
      <c r="AK138" s="12">
        <f t="shared" si="33"/>
        <v>0</v>
      </c>
      <c r="AL138" s="12">
        <f t="shared" si="34"/>
        <v>0</v>
      </c>
      <c r="AM138" s="12">
        <f t="shared" si="35"/>
        <v>0</v>
      </c>
    </row>
    <row r="139" spans="1:39" ht="16.5" x14ac:dyDescent="0.25">
      <c r="A139" s="18">
        <v>160</v>
      </c>
      <c r="B139" s="6">
        <v>12.93</v>
      </c>
      <c r="C139" s="6">
        <v>11.2</v>
      </c>
      <c r="D139" s="6">
        <v>12.6</v>
      </c>
      <c r="E139" s="6">
        <v>11.4</v>
      </c>
      <c r="F139" s="6">
        <v>3.46</v>
      </c>
      <c r="G139" s="6">
        <v>2.5</v>
      </c>
      <c r="H139" s="6">
        <v>3.46</v>
      </c>
      <c r="I139" s="6">
        <v>2.5</v>
      </c>
      <c r="J139" s="6">
        <v>3.46</v>
      </c>
      <c r="K139" s="6">
        <v>2.4</v>
      </c>
      <c r="L139" s="7">
        <v>100</v>
      </c>
      <c r="M139" s="7">
        <v>60</v>
      </c>
      <c r="N139" s="7">
        <v>0</v>
      </c>
      <c r="O139" s="7">
        <v>82</v>
      </c>
      <c r="P139" s="7">
        <v>0</v>
      </c>
      <c r="Q139" s="6">
        <v>0.1</v>
      </c>
      <c r="R139" s="6">
        <f t="shared" si="26"/>
        <v>82</v>
      </c>
      <c r="S139" s="8">
        <f t="shared" si="27"/>
        <v>0.1</v>
      </c>
      <c r="T139" s="7">
        <v>18</v>
      </c>
      <c r="U139" s="7">
        <v>2</v>
      </c>
      <c r="V139" s="10">
        <v>50</v>
      </c>
      <c r="W139" s="22">
        <f t="shared" si="28"/>
        <v>0.9</v>
      </c>
      <c r="X139" s="7"/>
      <c r="Y139" s="4" t="s">
        <v>207</v>
      </c>
      <c r="Z139" s="18">
        <v>100</v>
      </c>
      <c r="AA139" s="18">
        <v>0</v>
      </c>
      <c r="AB139" s="18">
        <v>82</v>
      </c>
      <c r="AC139" s="18">
        <v>0</v>
      </c>
      <c r="AD139" s="18">
        <v>0.1</v>
      </c>
      <c r="AE139" s="18">
        <v>50</v>
      </c>
      <c r="AF139" s="19">
        <v>0.9</v>
      </c>
      <c r="AG139" s="12">
        <f t="shared" si="29"/>
        <v>0</v>
      </c>
      <c r="AH139" s="12">
        <f t="shared" si="30"/>
        <v>0</v>
      </c>
      <c r="AI139" s="12">
        <f t="shared" si="31"/>
        <v>0</v>
      </c>
      <c r="AJ139" s="12">
        <f t="shared" si="32"/>
        <v>0</v>
      </c>
      <c r="AK139" s="12">
        <f t="shared" si="33"/>
        <v>0</v>
      </c>
      <c r="AL139" s="12">
        <f t="shared" si="34"/>
        <v>0</v>
      </c>
      <c r="AM139" s="12">
        <f t="shared" si="35"/>
        <v>0</v>
      </c>
    </row>
    <row r="140" spans="1:39" ht="16.5" x14ac:dyDescent="0.25">
      <c r="A140" s="18">
        <v>161</v>
      </c>
      <c r="B140" s="6">
        <v>12.93</v>
      </c>
      <c r="C140" s="6">
        <v>11.2</v>
      </c>
      <c r="D140" s="6">
        <v>12.6</v>
      </c>
      <c r="E140" s="6">
        <v>11.4</v>
      </c>
      <c r="F140" s="6">
        <v>3.46</v>
      </c>
      <c r="G140" s="6">
        <v>2.5</v>
      </c>
      <c r="H140" s="6">
        <v>3.46</v>
      </c>
      <c r="I140" s="6">
        <v>2.5</v>
      </c>
      <c r="J140" s="6">
        <v>3.46</v>
      </c>
      <c r="K140" s="6">
        <v>2.4</v>
      </c>
      <c r="L140" s="7">
        <v>100</v>
      </c>
      <c r="M140" s="7">
        <v>60</v>
      </c>
      <c r="N140" s="7">
        <v>0</v>
      </c>
      <c r="O140" s="7">
        <v>82</v>
      </c>
      <c r="P140" s="7">
        <v>0</v>
      </c>
      <c r="Q140" s="6">
        <v>0.1</v>
      </c>
      <c r="R140" s="6">
        <f t="shared" si="26"/>
        <v>82</v>
      </c>
      <c r="S140" s="8">
        <f t="shared" si="27"/>
        <v>0.1</v>
      </c>
      <c r="T140" s="6">
        <v>0.5</v>
      </c>
      <c r="U140" s="6">
        <v>4.5</v>
      </c>
      <c r="V140" s="10">
        <v>200</v>
      </c>
      <c r="W140" s="22">
        <f t="shared" si="28"/>
        <v>0.1</v>
      </c>
      <c r="X140" s="6"/>
      <c r="Y140" s="4" t="s">
        <v>208</v>
      </c>
      <c r="Z140" s="18">
        <v>100</v>
      </c>
      <c r="AA140" s="18">
        <v>0</v>
      </c>
      <c r="AB140" s="18">
        <v>82</v>
      </c>
      <c r="AC140" s="18">
        <v>0</v>
      </c>
      <c r="AD140" s="18">
        <v>0.1</v>
      </c>
      <c r="AE140" s="18">
        <v>200</v>
      </c>
      <c r="AF140" s="19">
        <v>0.1</v>
      </c>
      <c r="AG140" s="12">
        <f t="shared" si="29"/>
        <v>0</v>
      </c>
      <c r="AH140" s="12">
        <f t="shared" si="30"/>
        <v>0</v>
      </c>
      <c r="AI140" s="12">
        <f t="shared" si="31"/>
        <v>0</v>
      </c>
      <c r="AJ140" s="12">
        <f t="shared" si="32"/>
        <v>0</v>
      </c>
      <c r="AK140" s="12">
        <f t="shared" si="33"/>
        <v>0</v>
      </c>
      <c r="AL140" s="12">
        <f t="shared" si="34"/>
        <v>0</v>
      </c>
      <c r="AM140" s="12">
        <f t="shared" si="35"/>
        <v>0</v>
      </c>
    </row>
    <row r="141" spans="1:39" ht="16.5" x14ac:dyDescent="0.25">
      <c r="A141" s="18">
        <v>162</v>
      </c>
      <c r="B141" s="6">
        <v>12.93</v>
      </c>
      <c r="C141" s="6">
        <v>11.2</v>
      </c>
      <c r="D141" s="6">
        <v>12.6</v>
      </c>
      <c r="E141" s="6">
        <v>11.4</v>
      </c>
      <c r="F141" s="6">
        <v>3.46</v>
      </c>
      <c r="G141" s="6">
        <v>2.5</v>
      </c>
      <c r="H141" s="6">
        <v>3.46</v>
      </c>
      <c r="I141" s="6">
        <v>2.5</v>
      </c>
      <c r="J141" s="6">
        <v>3.46</v>
      </c>
      <c r="K141" s="6">
        <v>2.4</v>
      </c>
      <c r="L141" s="7">
        <v>100</v>
      </c>
      <c r="M141" s="7">
        <v>60</v>
      </c>
      <c r="N141" s="7">
        <v>0</v>
      </c>
      <c r="O141" s="7">
        <v>82</v>
      </c>
      <c r="P141" s="7">
        <v>0</v>
      </c>
      <c r="Q141" s="6">
        <v>0.1</v>
      </c>
      <c r="R141" s="6">
        <f t="shared" si="26"/>
        <v>82</v>
      </c>
      <c r="S141" s="8">
        <f t="shared" si="27"/>
        <v>0.1</v>
      </c>
      <c r="T141" s="6">
        <v>2.5</v>
      </c>
      <c r="U141" s="6">
        <v>2.5</v>
      </c>
      <c r="V141" s="10">
        <v>200</v>
      </c>
      <c r="W141" s="22">
        <f t="shared" si="28"/>
        <v>0.5</v>
      </c>
      <c r="X141" s="6"/>
      <c r="Y141" s="4" t="s">
        <v>209</v>
      </c>
      <c r="Z141" s="18">
        <v>100</v>
      </c>
      <c r="AA141" s="18">
        <v>0</v>
      </c>
      <c r="AB141" s="18">
        <v>82</v>
      </c>
      <c r="AC141" s="18">
        <v>0</v>
      </c>
      <c r="AD141" s="18">
        <v>0.1</v>
      </c>
      <c r="AE141" s="18">
        <v>200</v>
      </c>
      <c r="AF141" s="19">
        <v>0.5</v>
      </c>
      <c r="AG141" s="12">
        <f t="shared" si="29"/>
        <v>0</v>
      </c>
      <c r="AH141" s="12">
        <f t="shared" si="30"/>
        <v>0</v>
      </c>
      <c r="AI141" s="12">
        <f t="shared" si="31"/>
        <v>0</v>
      </c>
      <c r="AJ141" s="12">
        <f t="shared" si="32"/>
        <v>0</v>
      </c>
      <c r="AK141" s="12">
        <f t="shared" si="33"/>
        <v>0</v>
      </c>
      <c r="AL141" s="12">
        <f t="shared" si="34"/>
        <v>0</v>
      </c>
      <c r="AM141" s="12">
        <f t="shared" si="35"/>
        <v>0</v>
      </c>
    </row>
    <row r="142" spans="1:39" ht="16.5" x14ac:dyDescent="0.25">
      <c r="A142" s="18">
        <v>163</v>
      </c>
      <c r="B142" s="6">
        <v>12.93</v>
      </c>
      <c r="C142" s="6">
        <v>11.2</v>
      </c>
      <c r="D142" s="6">
        <v>12.6</v>
      </c>
      <c r="E142" s="6">
        <v>11.4</v>
      </c>
      <c r="F142" s="6">
        <v>3.46</v>
      </c>
      <c r="G142" s="6">
        <v>2.5</v>
      </c>
      <c r="H142" s="6">
        <v>3.46</v>
      </c>
      <c r="I142" s="6">
        <v>2.5</v>
      </c>
      <c r="J142" s="6">
        <v>3.46</v>
      </c>
      <c r="K142" s="6">
        <v>2.4</v>
      </c>
      <c r="L142" s="7">
        <v>100</v>
      </c>
      <c r="M142" s="7">
        <v>60</v>
      </c>
      <c r="N142" s="7">
        <v>0</v>
      </c>
      <c r="O142" s="7">
        <v>82</v>
      </c>
      <c r="P142" s="7">
        <v>0</v>
      </c>
      <c r="Q142" s="6">
        <v>0.1</v>
      </c>
      <c r="R142" s="6">
        <f t="shared" si="26"/>
        <v>82</v>
      </c>
      <c r="S142" s="8">
        <f t="shared" si="27"/>
        <v>0.1</v>
      </c>
      <c r="T142" s="6">
        <v>4.5</v>
      </c>
      <c r="U142" s="6">
        <v>0.5</v>
      </c>
      <c r="V142" s="10">
        <v>200</v>
      </c>
      <c r="W142" s="22">
        <f t="shared" si="28"/>
        <v>0.9</v>
      </c>
      <c r="X142" s="6"/>
      <c r="Y142" s="4" t="s">
        <v>210</v>
      </c>
      <c r="Z142" s="18">
        <v>100</v>
      </c>
      <c r="AA142" s="18">
        <v>0</v>
      </c>
      <c r="AB142" s="18">
        <v>82</v>
      </c>
      <c r="AC142" s="18">
        <v>0</v>
      </c>
      <c r="AD142" s="18">
        <v>0.1</v>
      </c>
      <c r="AE142" s="18">
        <v>200</v>
      </c>
      <c r="AF142" s="19">
        <v>0.9</v>
      </c>
      <c r="AG142" s="12">
        <f t="shared" si="29"/>
        <v>0</v>
      </c>
      <c r="AH142" s="12">
        <f t="shared" si="30"/>
        <v>0</v>
      </c>
      <c r="AI142" s="12">
        <f t="shared" si="31"/>
        <v>0</v>
      </c>
      <c r="AJ142" s="12">
        <f t="shared" si="32"/>
        <v>0</v>
      </c>
      <c r="AK142" s="12">
        <f t="shared" si="33"/>
        <v>0</v>
      </c>
      <c r="AL142" s="12">
        <f t="shared" si="34"/>
        <v>0</v>
      </c>
      <c r="AM142" s="12">
        <f t="shared" si="35"/>
        <v>0</v>
      </c>
    </row>
    <row r="143" spans="1:39" ht="16.5" x14ac:dyDescent="0.25">
      <c r="A143" s="18">
        <v>164</v>
      </c>
      <c r="B143" s="6">
        <v>12.93</v>
      </c>
      <c r="C143" s="6">
        <v>11.2</v>
      </c>
      <c r="D143" s="6">
        <v>12.6</v>
      </c>
      <c r="E143" s="6">
        <v>11.4</v>
      </c>
      <c r="F143" s="6">
        <v>3.46</v>
      </c>
      <c r="G143" s="6">
        <v>2.5</v>
      </c>
      <c r="H143" s="6">
        <v>3.46</v>
      </c>
      <c r="I143" s="6">
        <v>2.5</v>
      </c>
      <c r="J143" s="6">
        <v>3.46</v>
      </c>
      <c r="K143" s="6">
        <v>2.4</v>
      </c>
      <c r="L143" s="7">
        <v>100</v>
      </c>
      <c r="M143" s="7">
        <v>60</v>
      </c>
      <c r="N143" s="7">
        <v>0</v>
      </c>
      <c r="O143" s="7">
        <v>82</v>
      </c>
      <c r="P143" s="7">
        <v>0</v>
      </c>
      <c r="Q143" s="6">
        <v>0.1</v>
      </c>
      <c r="R143" s="6">
        <f t="shared" si="26"/>
        <v>82</v>
      </c>
      <c r="S143" s="8">
        <f t="shared" si="27"/>
        <v>0.1</v>
      </c>
      <c r="T143" s="6">
        <v>0.1</v>
      </c>
      <c r="U143" s="6">
        <v>0.9</v>
      </c>
      <c r="V143" s="10">
        <v>1000</v>
      </c>
      <c r="W143" s="22">
        <f t="shared" si="28"/>
        <v>0.1</v>
      </c>
      <c r="X143" s="6"/>
      <c r="Y143" s="4" t="s">
        <v>285</v>
      </c>
      <c r="Z143" s="18">
        <v>100</v>
      </c>
      <c r="AA143" s="18">
        <v>0</v>
      </c>
      <c r="AB143" s="18">
        <v>82</v>
      </c>
      <c r="AC143" s="18">
        <v>0</v>
      </c>
      <c r="AD143" s="18">
        <v>0.1</v>
      </c>
      <c r="AE143" s="4">
        <v>1000</v>
      </c>
      <c r="AF143" s="19">
        <v>0.1</v>
      </c>
      <c r="AG143" s="12">
        <f t="shared" si="29"/>
        <v>0</v>
      </c>
      <c r="AH143" s="12">
        <f t="shared" si="30"/>
        <v>0</v>
      </c>
      <c r="AI143" s="12">
        <f t="shared" si="31"/>
        <v>0</v>
      </c>
      <c r="AJ143" s="12">
        <f t="shared" si="32"/>
        <v>0</v>
      </c>
      <c r="AK143" s="12">
        <f t="shared" si="33"/>
        <v>0</v>
      </c>
      <c r="AL143" s="12">
        <f t="shared" si="34"/>
        <v>0</v>
      </c>
      <c r="AM143" s="12">
        <f t="shared" si="35"/>
        <v>0</v>
      </c>
    </row>
    <row r="144" spans="1:39" ht="16.5" x14ac:dyDescent="0.25">
      <c r="A144" s="18">
        <v>165</v>
      </c>
      <c r="B144" s="6">
        <v>12.93</v>
      </c>
      <c r="C144" s="6">
        <v>11.2</v>
      </c>
      <c r="D144" s="6">
        <v>12.6</v>
      </c>
      <c r="E144" s="6">
        <v>11.4</v>
      </c>
      <c r="F144" s="6">
        <v>3.46</v>
      </c>
      <c r="G144" s="6">
        <v>2.5</v>
      </c>
      <c r="H144" s="6">
        <v>3.46</v>
      </c>
      <c r="I144" s="6">
        <v>2.5</v>
      </c>
      <c r="J144" s="6">
        <v>3.46</v>
      </c>
      <c r="K144" s="6">
        <v>2.4</v>
      </c>
      <c r="L144" s="7">
        <v>100</v>
      </c>
      <c r="M144" s="7">
        <v>60</v>
      </c>
      <c r="N144" s="7">
        <v>0</v>
      </c>
      <c r="O144" s="7">
        <v>82</v>
      </c>
      <c r="P144" s="7">
        <v>0</v>
      </c>
      <c r="Q144" s="6">
        <v>0.1</v>
      </c>
      <c r="R144" s="6">
        <f t="shared" si="26"/>
        <v>82</v>
      </c>
      <c r="S144" s="8">
        <f t="shared" si="27"/>
        <v>0.1</v>
      </c>
      <c r="T144" s="6">
        <v>0.5</v>
      </c>
      <c r="U144" s="6">
        <v>0.5</v>
      </c>
      <c r="V144" s="10">
        <v>1000</v>
      </c>
      <c r="W144" s="22">
        <f t="shared" si="28"/>
        <v>0.5</v>
      </c>
      <c r="X144" s="6"/>
      <c r="Y144" s="4" t="s">
        <v>286</v>
      </c>
      <c r="Z144" s="18">
        <v>100</v>
      </c>
      <c r="AA144" s="18">
        <v>0</v>
      </c>
      <c r="AB144" s="18">
        <v>82</v>
      </c>
      <c r="AC144" s="18">
        <v>0</v>
      </c>
      <c r="AD144" s="18">
        <v>0.1</v>
      </c>
      <c r="AE144" s="4">
        <v>1000</v>
      </c>
      <c r="AF144" s="19">
        <v>0.5</v>
      </c>
      <c r="AG144" s="12">
        <f t="shared" si="29"/>
        <v>0</v>
      </c>
      <c r="AH144" s="12">
        <f t="shared" si="30"/>
        <v>0</v>
      </c>
      <c r="AI144" s="12">
        <f t="shared" si="31"/>
        <v>0</v>
      </c>
      <c r="AJ144" s="12">
        <f t="shared" si="32"/>
        <v>0</v>
      </c>
      <c r="AK144" s="12">
        <f t="shared" si="33"/>
        <v>0</v>
      </c>
      <c r="AL144" s="12">
        <f t="shared" si="34"/>
        <v>0</v>
      </c>
      <c r="AM144" s="12">
        <f t="shared" si="35"/>
        <v>0</v>
      </c>
    </row>
    <row r="145" spans="1:39" ht="16.5" x14ac:dyDescent="0.25">
      <c r="A145" s="18">
        <v>166</v>
      </c>
      <c r="B145" s="6">
        <v>12.93</v>
      </c>
      <c r="C145" s="6">
        <v>11.2</v>
      </c>
      <c r="D145" s="6">
        <v>12.6</v>
      </c>
      <c r="E145" s="6">
        <v>11.4</v>
      </c>
      <c r="F145" s="6">
        <v>3.46</v>
      </c>
      <c r="G145" s="6">
        <v>2.5</v>
      </c>
      <c r="H145" s="6">
        <v>3.46</v>
      </c>
      <c r="I145" s="6">
        <v>2.5</v>
      </c>
      <c r="J145" s="6">
        <v>3.46</v>
      </c>
      <c r="K145" s="6">
        <v>2.4</v>
      </c>
      <c r="L145" s="7">
        <v>100</v>
      </c>
      <c r="M145" s="7">
        <v>60</v>
      </c>
      <c r="N145" s="7">
        <v>0</v>
      </c>
      <c r="O145" s="7">
        <v>82</v>
      </c>
      <c r="P145" s="7">
        <v>0</v>
      </c>
      <c r="Q145" s="6">
        <v>0.1</v>
      </c>
      <c r="R145" s="6">
        <f t="shared" si="26"/>
        <v>82</v>
      </c>
      <c r="S145" s="8">
        <f t="shared" si="27"/>
        <v>0.1</v>
      </c>
      <c r="T145" s="6">
        <v>0.9</v>
      </c>
      <c r="U145" s="6">
        <v>0.1</v>
      </c>
      <c r="V145" s="10">
        <v>1000</v>
      </c>
      <c r="W145" s="22">
        <f t="shared" si="28"/>
        <v>0.9</v>
      </c>
      <c r="X145" s="6"/>
      <c r="Y145" s="4" t="s">
        <v>287</v>
      </c>
      <c r="Z145" s="18">
        <v>100</v>
      </c>
      <c r="AA145" s="18">
        <v>0</v>
      </c>
      <c r="AB145" s="18">
        <v>82</v>
      </c>
      <c r="AC145" s="18">
        <v>0</v>
      </c>
      <c r="AD145" s="18">
        <v>0.1</v>
      </c>
      <c r="AE145" s="4">
        <v>1000</v>
      </c>
      <c r="AF145" s="19">
        <v>0.9</v>
      </c>
      <c r="AG145" s="12">
        <f t="shared" si="29"/>
        <v>0</v>
      </c>
      <c r="AH145" s="12">
        <f t="shared" si="30"/>
        <v>0</v>
      </c>
      <c r="AI145" s="12">
        <f t="shared" si="31"/>
        <v>0</v>
      </c>
      <c r="AJ145" s="12">
        <f t="shared" si="32"/>
        <v>0</v>
      </c>
      <c r="AK145" s="12">
        <f t="shared" si="33"/>
        <v>0</v>
      </c>
      <c r="AL145" s="12">
        <f t="shared" si="34"/>
        <v>0</v>
      </c>
      <c r="AM145" s="12">
        <f t="shared" si="35"/>
        <v>0</v>
      </c>
    </row>
    <row r="146" spans="1:39" ht="16.5" x14ac:dyDescent="0.25">
      <c r="A146" s="18">
        <v>167</v>
      </c>
      <c r="B146" s="6">
        <v>12.93</v>
      </c>
      <c r="C146" s="6">
        <v>11.2</v>
      </c>
      <c r="D146" s="6">
        <v>12.6</v>
      </c>
      <c r="E146" s="6">
        <v>11.4</v>
      </c>
      <c r="F146" s="6">
        <v>3.46</v>
      </c>
      <c r="G146" s="6">
        <v>2.5</v>
      </c>
      <c r="H146" s="6">
        <v>3.46</v>
      </c>
      <c r="I146" s="6">
        <v>2.5</v>
      </c>
      <c r="J146" s="6">
        <v>3.46</v>
      </c>
      <c r="K146" s="6">
        <v>2.4</v>
      </c>
      <c r="L146" s="7">
        <v>100</v>
      </c>
      <c r="M146" s="7">
        <v>60</v>
      </c>
      <c r="N146" s="7">
        <v>0</v>
      </c>
      <c r="O146" s="7">
        <v>82</v>
      </c>
      <c r="P146" s="7">
        <v>0</v>
      </c>
      <c r="Q146" s="6">
        <v>0.1</v>
      </c>
      <c r="R146" s="6">
        <f t="shared" si="26"/>
        <v>82</v>
      </c>
      <c r="S146" s="8">
        <f t="shared" si="27"/>
        <v>0.1</v>
      </c>
      <c r="T146" s="6">
        <v>0.02</v>
      </c>
      <c r="U146" s="6">
        <v>0.18</v>
      </c>
      <c r="V146" s="10">
        <v>5000</v>
      </c>
      <c r="W146" s="22">
        <f t="shared" si="28"/>
        <v>0.1</v>
      </c>
      <c r="X146" s="6"/>
      <c r="Y146" s="4" t="s">
        <v>288</v>
      </c>
      <c r="Z146" s="18">
        <v>100</v>
      </c>
      <c r="AA146" s="18">
        <v>0</v>
      </c>
      <c r="AB146" s="18">
        <v>82</v>
      </c>
      <c r="AC146" s="18">
        <v>0</v>
      </c>
      <c r="AD146" s="18">
        <v>0.1</v>
      </c>
      <c r="AE146" s="4">
        <v>5000</v>
      </c>
      <c r="AF146" s="19">
        <v>0.1</v>
      </c>
      <c r="AG146" s="12">
        <f t="shared" si="29"/>
        <v>0</v>
      </c>
      <c r="AH146" s="12">
        <f t="shared" si="30"/>
        <v>0</v>
      </c>
      <c r="AI146" s="12">
        <f t="shared" si="31"/>
        <v>0</v>
      </c>
      <c r="AJ146" s="12">
        <f t="shared" si="32"/>
        <v>0</v>
      </c>
      <c r="AK146" s="12">
        <f t="shared" si="33"/>
        <v>0</v>
      </c>
      <c r="AL146" s="12">
        <f t="shared" si="34"/>
        <v>0</v>
      </c>
      <c r="AM146" s="12">
        <f t="shared" si="35"/>
        <v>0</v>
      </c>
    </row>
    <row r="147" spans="1:39" ht="16.5" x14ac:dyDescent="0.25">
      <c r="A147" s="18">
        <v>168</v>
      </c>
      <c r="B147" s="6">
        <v>12.93</v>
      </c>
      <c r="C147" s="6">
        <v>11.2</v>
      </c>
      <c r="D147" s="6">
        <v>12.6</v>
      </c>
      <c r="E147" s="6">
        <v>11.4</v>
      </c>
      <c r="F147" s="6">
        <v>3.46</v>
      </c>
      <c r="G147" s="6">
        <v>2.5</v>
      </c>
      <c r="H147" s="6">
        <v>3.46</v>
      </c>
      <c r="I147" s="6">
        <v>2.5</v>
      </c>
      <c r="J147" s="6">
        <v>3.46</v>
      </c>
      <c r="K147" s="6">
        <v>2.4</v>
      </c>
      <c r="L147" s="7">
        <v>100</v>
      </c>
      <c r="M147" s="7">
        <v>60</v>
      </c>
      <c r="N147" s="7">
        <v>0</v>
      </c>
      <c r="O147" s="7">
        <v>82</v>
      </c>
      <c r="P147" s="7">
        <v>0</v>
      </c>
      <c r="Q147" s="6">
        <v>0.1</v>
      </c>
      <c r="R147" s="6">
        <f t="shared" si="26"/>
        <v>82</v>
      </c>
      <c r="S147" s="8">
        <f t="shared" si="27"/>
        <v>0.1</v>
      </c>
      <c r="T147" s="6">
        <v>0.1</v>
      </c>
      <c r="U147" s="6">
        <v>0.1</v>
      </c>
      <c r="V147" s="10">
        <v>5000</v>
      </c>
      <c r="W147" s="22">
        <f t="shared" si="28"/>
        <v>0.5</v>
      </c>
      <c r="X147" s="6"/>
      <c r="Y147" s="4" t="s">
        <v>289</v>
      </c>
      <c r="Z147" s="18">
        <v>100</v>
      </c>
      <c r="AA147" s="18">
        <v>0</v>
      </c>
      <c r="AB147" s="18">
        <v>82</v>
      </c>
      <c r="AC147" s="18">
        <v>0</v>
      </c>
      <c r="AD147" s="18">
        <v>0.1</v>
      </c>
      <c r="AE147" s="4">
        <v>5000</v>
      </c>
      <c r="AF147" s="19">
        <v>0.5</v>
      </c>
      <c r="AG147" s="12">
        <f t="shared" si="29"/>
        <v>0</v>
      </c>
      <c r="AH147" s="12">
        <f t="shared" si="30"/>
        <v>0</v>
      </c>
      <c r="AI147" s="12">
        <f t="shared" si="31"/>
        <v>0</v>
      </c>
      <c r="AJ147" s="12">
        <f t="shared" si="32"/>
        <v>0</v>
      </c>
      <c r="AK147" s="12">
        <f t="shared" si="33"/>
        <v>0</v>
      </c>
      <c r="AL147" s="12">
        <f t="shared" si="34"/>
        <v>0</v>
      </c>
      <c r="AM147" s="12">
        <f t="shared" si="35"/>
        <v>0</v>
      </c>
    </row>
    <row r="148" spans="1:39" ht="16.5" x14ac:dyDescent="0.25">
      <c r="A148" s="18">
        <v>169</v>
      </c>
      <c r="B148" s="6">
        <v>12.93</v>
      </c>
      <c r="C148" s="6">
        <v>11.2</v>
      </c>
      <c r="D148" s="6">
        <v>12.6</v>
      </c>
      <c r="E148" s="6">
        <v>11.4</v>
      </c>
      <c r="F148" s="6">
        <v>3.46</v>
      </c>
      <c r="G148" s="6">
        <v>2.5</v>
      </c>
      <c r="H148" s="6">
        <v>3.46</v>
      </c>
      <c r="I148" s="6">
        <v>2.5</v>
      </c>
      <c r="J148" s="6">
        <v>3.46</v>
      </c>
      <c r="K148" s="6">
        <v>2.4</v>
      </c>
      <c r="L148" s="7">
        <v>100</v>
      </c>
      <c r="M148" s="7">
        <v>60</v>
      </c>
      <c r="N148" s="7">
        <v>0</v>
      </c>
      <c r="O148" s="7">
        <v>82</v>
      </c>
      <c r="P148" s="7">
        <v>0</v>
      </c>
      <c r="Q148" s="6">
        <v>0.1</v>
      </c>
      <c r="R148" s="6">
        <f t="shared" si="26"/>
        <v>82</v>
      </c>
      <c r="S148" s="8">
        <f t="shared" si="27"/>
        <v>0.1</v>
      </c>
      <c r="T148" s="6">
        <v>0.18</v>
      </c>
      <c r="U148" s="6">
        <v>0.02</v>
      </c>
      <c r="V148" s="10">
        <v>5000</v>
      </c>
      <c r="W148" s="22">
        <f t="shared" si="28"/>
        <v>0.9</v>
      </c>
      <c r="X148" s="6"/>
      <c r="Y148" s="4" t="s">
        <v>290</v>
      </c>
      <c r="Z148" s="18">
        <v>100</v>
      </c>
      <c r="AA148" s="18">
        <v>0</v>
      </c>
      <c r="AB148" s="18">
        <v>82</v>
      </c>
      <c r="AC148" s="18">
        <v>0</v>
      </c>
      <c r="AD148" s="18">
        <v>0.1</v>
      </c>
      <c r="AE148" s="4">
        <v>5000</v>
      </c>
      <c r="AF148" s="19">
        <v>0.9</v>
      </c>
      <c r="AG148" s="12">
        <f t="shared" si="29"/>
        <v>0</v>
      </c>
      <c r="AH148" s="12">
        <f t="shared" si="30"/>
        <v>0</v>
      </c>
      <c r="AI148" s="12">
        <f t="shared" si="31"/>
        <v>0</v>
      </c>
      <c r="AJ148" s="12">
        <f t="shared" si="32"/>
        <v>0</v>
      </c>
      <c r="AK148" s="12">
        <f t="shared" si="33"/>
        <v>0</v>
      </c>
      <c r="AL148" s="12">
        <f t="shared" si="34"/>
        <v>0</v>
      </c>
      <c r="AM148" s="12">
        <f t="shared" si="35"/>
        <v>0</v>
      </c>
    </row>
    <row r="149" spans="1:39" ht="27.75" x14ac:dyDescent="0.25">
      <c r="A149" s="18"/>
      <c r="B149" s="20">
        <f>SUM(B125:B148)/24/B148</f>
        <v>1.0000000000000004</v>
      </c>
      <c r="C149" s="20">
        <f t="shared" ref="C149:L149" si="36">SUM(C125:C148)/24/C148</f>
        <v>0.99999999999999967</v>
      </c>
      <c r="D149" s="20">
        <f t="shared" si="36"/>
        <v>1</v>
      </c>
      <c r="E149" s="20">
        <f t="shared" si="36"/>
        <v>1.0000000000000002</v>
      </c>
      <c r="F149" s="20">
        <f t="shared" si="36"/>
        <v>0.99999999999999978</v>
      </c>
      <c r="G149" s="20">
        <f t="shared" si="36"/>
        <v>1</v>
      </c>
      <c r="H149" s="20">
        <f t="shared" si="36"/>
        <v>0.99999999999999978</v>
      </c>
      <c r="I149" s="20">
        <f t="shared" si="36"/>
        <v>1</v>
      </c>
      <c r="J149" s="20">
        <f t="shared" si="36"/>
        <v>0.99999999999999978</v>
      </c>
      <c r="K149" s="20">
        <f t="shared" si="36"/>
        <v>0.99999999999999967</v>
      </c>
      <c r="L149" s="20">
        <f t="shared" si="36"/>
        <v>1</v>
      </c>
      <c r="M149" s="7"/>
      <c r="N149" s="7"/>
      <c r="O149" s="7"/>
      <c r="P149" s="7"/>
      <c r="Q149" s="6"/>
      <c r="R149" s="21">
        <f t="shared" ref="R149" si="37">SUM(R125:R148)/24/R148</f>
        <v>1</v>
      </c>
      <c r="S149" s="21">
        <f t="shared" ref="S149" si="38">SUM(S125:S148)/24/S148</f>
        <v>1.0000000000000002</v>
      </c>
      <c r="T149" s="6"/>
      <c r="U149" s="6"/>
      <c r="V149" s="10"/>
      <c r="W149" s="22"/>
      <c r="X149" s="6"/>
      <c r="Z149" s="18"/>
      <c r="AA149" s="18"/>
      <c r="AB149" s="18"/>
      <c r="AC149" s="18"/>
      <c r="AD149" s="18"/>
      <c r="AF149" s="19"/>
      <c r="AG149" s="19"/>
      <c r="AH149" s="19"/>
      <c r="AI149" s="19"/>
      <c r="AJ149" s="19"/>
      <c r="AK149" s="19"/>
      <c r="AL149" s="19"/>
      <c r="AM149" s="19"/>
    </row>
    <row r="150" spans="1:39" ht="16.5" x14ac:dyDescent="0.25">
      <c r="A150" s="18">
        <v>13</v>
      </c>
      <c r="B150" s="6">
        <v>12.93</v>
      </c>
      <c r="C150" s="6">
        <v>11.2</v>
      </c>
      <c r="D150" s="6">
        <v>12.6</v>
      </c>
      <c r="E150" s="6">
        <v>11.4</v>
      </c>
      <c r="F150" s="6">
        <v>3.46</v>
      </c>
      <c r="G150" s="6">
        <v>2.5</v>
      </c>
      <c r="H150" s="6">
        <v>3.46</v>
      </c>
      <c r="I150" s="6">
        <v>2.5</v>
      </c>
      <c r="J150" s="6">
        <v>3.46</v>
      </c>
      <c r="K150" s="6">
        <v>2.4</v>
      </c>
      <c r="L150" s="7">
        <v>90</v>
      </c>
      <c r="M150" s="7">
        <v>47</v>
      </c>
      <c r="N150" s="7">
        <v>0</v>
      </c>
      <c r="O150" s="6">
        <v>73.8</v>
      </c>
      <c r="P150" s="7">
        <v>0</v>
      </c>
      <c r="Q150" s="6">
        <v>0.1</v>
      </c>
      <c r="R150" s="6">
        <f t="shared" si="26"/>
        <v>73.8</v>
      </c>
      <c r="S150" s="8">
        <f t="shared" si="27"/>
        <v>0.1</v>
      </c>
      <c r="T150" s="7">
        <v>2</v>
      </c>
      <c r="U150" s="7">
        <v>18</v>
      </c>
      <c r="V150" s="10">
        <v>50</v>
      </c>
      <c r="W150" s="22">
        <f t="shared" si="28"/>
        <v>0.1</v>
      </c>
      <c r="X150" s="7"/>
      <c r="Y150" s="4" t="s">
        <v>199</v>
      </c>
      <c r="Z150" s="18">
        <v>90</v>
      </c>
      <c r="AA150" s="18">
        <v>0</v>
      </c>
      <c r="AB150" s="18">
        <v>73.8</v>
      </c>
      <c r="AC150" s="18">
        <v>0</v>
      </c>
      <c r="AD150" s="18">
        <v>0.1</v>
      </c>
      <c r="AE150" s="18">
        <v>50</v>
      </c>
      <c r="AF150" s="19">
        <v>0.1</v>
      </c>
      <c r="AG150" s="12">
        <f t="shared" si="29"/>
        <v>0</v>
      </c>
      <c r="AH150" s="12">
        <f t="shared" si="30"/>
        <v>0</v>
      </c>
      <c r="AI150" s="12">
        <f t="shared" si="31"/>
        <v>0</v>
      </c>
      <c r="AJ150" s="12">
        <f t="shared" si="32"/>
        <v>0</v>
      </c>
      <c r="AK150" s="12">
        <f t="shared" si="33"/>
        <v>0</v>
      </c>
      <c r="AL150" s="12">
        <f t="shared" si="34"/>
        <v>0</v>
      </c>
      <c r="AM150" s="12">
        <f t="shared" si="35"/>
        <v>0</v>
      </c>
    </row>
    <row r="151" spans="1:39" ht="16.5" x14ac:dyDescent="0.25">
      <c r="A151" s="18">
        <v>14</v>
      </c>
      <c r="B151" s="6">
        <v>12.93</v>
      </c>
      <c r="C151" s="6">
        <v>11.2</v>
      </c>
      <c r="D151" s="6">
        <v>12.6</v>
      </c>
      <c r="E151" s="6">
        <v>11.4</v>
      </c>
      <c r="F151" s="6">
        <v>3.46</v>
      </c>
      <c r="G151" s="6">
        <v>2.5</v>
      </c>
      <c r="H151" s="6">
        <v>3.46</v>
      </c>
      <c r="I151" s="6">
        <v>2.5</v>
      </c>
      <c r="J151" s="6">
        <v>3.46</v>
      </c>
      <c r="K151" s="6">
        <v>2.4</v>
      </c>
      <c r="L151" s="7">
        <v>90</v>
      </c>
      <c r="M151" s="7">
        <v>47</v>
      </c>
      <c r="N151" s="7">
        <v>0</v>
      </c>
      <c r="O151" s="6">
        <v>73.8</v>
      </c>
      <c r="P151" s="7">
        <v>0</v>
      </c>
      <c r="Q151" s="6">
        <v>0.1</v>
      </c>
      <c r="R151" s="6">
        <f t="shared" si="26"/>
        <v>73.8</v>
      </c>
      <c r="S151" s="8">
        <f t="shared" si="27"/>
        <v>0.1</v>
      </c>
      <c r="T151" s="7">
        <v>10</v>
      </c>
      <c r="U151" s="7">
        <v>10</v>
      </c>
      <c r="V151" s="10">
        <v>50</v>
      </c>
      <c r="W151" s="22">
        <f t="shared" si="28"/>
        <v>0.5</v>
      </c>
      <c r="X151" s="7"/>
      <c r="Y151" s="4" t="s">
        <v>200</v>
      </c>
      <c r="Z151" s="18">
        <v>90</v>
      </c>
      <c r="AA151" s="18">
        <v>0</v>
      </c>
      <c r="AB151" s="18">
        <v>73.8</v>
      </c>
      <c r="AC151" s="18">
        <v>0</v>
      </c>
      <c r="AD151" s="18">
        <v>0.1</v>
      </c>
      <c r="AE151" s="18">
        <v>50</v>
      </c>
      <c r="AF151" s="19">
        <v>0.5</v>
      </c>
      <c r="AG151" s="12">
        <f t="shared" si="29"/>
        <v>0</v>
      </c>
      <c r="AH151" s="12">
        <f t="shared" si="30"/>
        <v>0</v>
      </c>
      <c r="AI151" s="12">
        <f t="shared" si="31"/>
        <v>0</v>
      </c>
      <c r="AJ151" s="12">
        <f t="shared" si="32"/>
        <v>0</v>
      </c>
      <c r="AK151" s="12">
        <f t="shared" si="33"/>
        <v>0</v>
      </c>
      <c r="AL151" s="12">
        <f t="shared" si="34"/>
        <v>0</v>
      </c>
      <c r="AM151" s="12">
        <f t="shared" si="35"/>
        <v>0</v>
      </c>
    </row>
    <row r="152" spans="1:39" ht="16.5" x14ac:dyDescent="0.25">
      <c r="A152" s="18">
        <v>15</v>
      </c>
      <c r="B152" s="6">
        <v>12.93</v>
      </c>
      <c r="C152" s="6">
        <v>11.2</v>
      </c>
      <c r="D152" s="6">
        <v>12.6</v>
      </c>
      <c r="E152" s="6">
        <v>11.4</v>
      </c>
      <c r="F152" s="6">
        <v>3.46</v>
      </c>
      <c r="G152" s="6">
        <v>2.5</v>
      </c>
      <c r="H152" s="6">
        <v>3.46</v>
      </c>
      <c r="I152" s="6">
        <v>2.5</v>
      </c>
      <c r="J152" s="6">
        <v>3.46</v>
      </c>
      <c r="K152" s="6">
        <v>2.4</v>
      </c>
      <c r="L152" s="7">
        <v>90</v>
      </c>
      <c r="M152" s="7">
        <v>47</v>
      </c>
      <c r="N152" s="7">
        <v>0</v>
      </c>
      <c r="O152" s="6">
        <v>73.8</v>
      </c>
      <c r="P152" s="7">
        <v>0</v>
      </c>
      <c r="Q152" s="6">
        <v>0.1</v>
      </c>
      <c r="R152" s="6">
        <f t="shared" si="26"/>
        <v>73.8</v>
      </c>
      <c r="S152" s="8">
        <f t="shared" si="27"/>
        <v>0.1</v>
      </c>
      <c r="T152" s="7">
        <v>18</v>
      </c>
      <c r="U152" s="7">
        <v>2</v>
      </c>
      <c r="V152" s="10">
        <v>50</v>
      </c>
      <c r="W152" s="22">
        <f t="shared" si="28"/>
        <v>0.9</v>
      </c>
      <c r="X152" s="7"/>
      <c r="Y152" s="4" t="s">
        <v>201</v>
      </c>
      <c r="Z152" s="18">
        <v>90</v>
      </c>
      <c r="AA152" s="18">
        <v>0</v>
      </c>
      <c r="AB152" s="18">
        <v>73.8</v>
      </c>
      <c r="AC152" s="18">
        <v>0</v>
      </c>
      <c r="AD152" s="18">
        <v>0.1</v>
      </c>
      <c r="AE152" s="18">
        <v>50</v>
      </c>
      <c r="AF152" s="19">
        <v>0.9</v>
      </c>
      <c r="AG152" s="12">
        <f t="shared" si="29"/>
        <v>0</v>
      </c>
      <c r="AH152" s="12">
        <f t="shared" si="30"/>
        <v>0</v>
      </c>
      <c r="AI152" s="12">
        <f t="shared" si="31"/>
        <v>0</v>
      </c>
      <c r="AJ152" s="12">
        <f t="shared" si="32"/>
        <v>0</v>
      </c>
      <c r="AK152" s="12">
        <f t="shared" si="33"/>
        <v>0</v>
      </c>
      <c r="AL152" s="12">
        <f t="shared" si="34"/>
        <v>0</v>
      </c>
      <c r="AM152" s="12">
        <f t="shared" si="35"/>
        <v>0</v>
      </c>
    </row>
    <row r="153" spans="1:39" ht="16.5" x14ac:dyDescent="0.25">
      <c r="A153" s="18">
        <v>16</v>
      </c>
      <c r="B153" s="6">
        <v>12.93</v>
      </c>
      <c r="C153" s="6">
        <v>11.2</v>
      </c>
      <c r="D153" s="6">
        <v>12.6</v>
      </c>
      <c r="E153" s="6">
        <v>11.4</v>
      </c>
      <c r="F153" s="6">
        <v>3.46</v>
      </c>
      <c r="G153" s="6">
        <v>2.5</v>
      </c>
      <c r="H153" s="6">
        <v>3.46</v>
      </c>
      <c r="I153" s="6">
        <v>2.5</v>
      </c>
      <c r="J153" s="6">
        <v>3.46</v>
      </c>
      <c r="K153" s="6">
        <v>2.4</v>
      </c>
      <c r="L153" s="7">
        <v>90</v>
      </c>
      <c r="M153" s="7">
        <v>47</v>
      </c>
      <c r="N153" s="7">
        <v>0</v>
      </c>
      <c r="O153" s="6">
        <v>73.8</v>
      </c>
      <c r="P153" s="7">
        <v>0</v>
      </c>
      <c r="Q153" s="6">
        <v>0.1</v>
      </c>
      <c r="R153" s="6">
        <f t="shared" si="26"/>
        <v>73.8</v>
      </c>
      <c r="S153" s="8">
        <f t="shared" si="27"/>
        <v>0.1</v>
      </c>
      <c r="T153" s="6">
        <v>0.5</v>
      </c>
      <c r="U153" s="6">
        <v>4.5</v>
      </c>
      <c r="V153" s="10">
        <v>200</v>
      </c>
      <c r="W153" s="22">
        <f t="shared" si="28"/>
        <v>0.1</v>
      </c>
      <c r="X153" s="6"/>
      <c r="Y153" s="4" t="s">
        <v>202</v>
      </c>
      <c r="Z153" s="18">
        <v>90</v>
      </c>
      <c r="AA153" s="18">
        <v>0</v>
      </c>
      <c r="AB153" s="18">
        <v>73.8</v>
      </c>
      <c r="AC153" s="18">
        <v>0</v>
      </c>
      <c r="AD153" s="18">
        <v>0.1</v>
      </c>
      <c r="AE153" s="18">
        <v>200</v>
      </c>
      <c r="AF153" s="19">
        <v>0.1</v>
      </c>
      <c r="AG153" s="12">
        <f t="shared" si="29"/>
        <v>0</v>
      </c>
      <c r="AH153" s="12">
        <f t="shared" si="30"/>
        <v>0</v>
      </c>
      <c r="AI153" s="12">
        <f t="shared" si="31"/>
        <v>0</v>
      </c>
      <c r="AJ153" s="12">
        <f t="shared" si="32"/>
        <v>0</v>
      </c>
      <c r="AK153" s="12">
        <f t="shared" si="33"/>
        <v>0</v>
      </c>
      <c r="AL153" s="12">
        <f t="shared" si="34"/>
        <v>0</v>
      </c>
      <c r="AM153" s="12">
        <f t="shared" si="35"/>
        <v>0</v>
      </c>
    </row>
    <row r="154" spans="1:39" ht="16.5" x14ac:dyDescent="0.25">
      <c r="A154" s="18">
        <v>17</v>
      </c>
      <c r="B154" s="6">
        <v>12.93</v>
      </c>
      <c r="C154" s="6">
        <v>11.2</v>
      </c>
      <c r="D154" s="6">
        <v>12.6</v>
      </c>
      <c r="E154" s="6">
        <v>11.4</v>
      </c>
      <c r="F154" s="6">
        <v>3.46</v>
      </c>
      <c r="G154" s="6">
        <v>2.5</v>
      </c>
      <c r="H154" s="6">
        <v>3.46</v>
      </c>
      <c r="I154" s="6">
        <v>2.5</v>
      </c>
      <c r="J154" s="6">
        <v>3.46</v>
      </c>
      <c r="K154" s="6">
        <v>2.4</v>
      </c>
      <c r="L154" s="7">
        <v>90</v>
      </c>
      <c r="M154" s="7">
        <v>47</v>
      </c>
      <c r="N154" s="7">
        <v>0</v>
      </c>
      <c r="O154" s="6">
        <v>73.8</v>
      </c>
      <c r="P154" s="7">
        <v>0</v>
      </c>
      <c r="Q154" s="6">
        <v>0.1</v>
      </c>
      <c r="R154" s="6">
        <f t="shared" si="26"/>
        <v>73.8</v>
      </c>
      <c r="S154" s="8">
        <f t="shared" si="27"/>
        <v>0.1</v>
      </c>
      <c r="T154" s="6">
        <v>2.5</v>
      </c>
      <c r="U154" s="6">
        <v>2.5</v>
      </c>
      <c r="V154" s="10">
        <v>200</v>
      </c>
      <c r="W154" s="22">
        <f t="shared" si="28"/>
        <v>0.5</v>
      </c>
      <c r="X154" s="6"/>
      <c r="Y154" s="4" t="s">
        <v>203</v>
      </c>
      <c r="Z154" s="18">
        <v>90</v>
      </c>
      <c r="AA154" s="18">
        <v>0</v>
      </c>
      <c r="AB154" s="18">
        <v>73.8</v>
      </c>
      <c r="AC154" s="18">
        <v>0</v>
      </c>
      <c r="AD154" s="18">
        <v>0.1</v>
      </c>
      <c r="AE154" s="18">
        <v>200</v>
      </c>
      <c r="AF154" s="19">
        <v>0.5</v>
      </c>
      <c r="AG154" s="12">
        <f t="shared" si="29"/>
        <v>0</v>
      </c>
      <c r="AH154" s="12">
        <f t="shared" si="30"/>
        <v>0</v>
      </c>
      <c r="AI154" s="12">
        <f t="shared" si="31"/>
        <v>0</v>
      </c>
      <c r="AJ154" s="12">
        <f t="shared" si="32"/>
        <v>0</v>
      </c>
      <c r="AK154" s="12">
        <f t="shared" si="33"/>
        <v>0</v>
      </c>
      <c r="AL154" s="12">
        <f t="shared" si="34"/>
        <v>0</v>
      </c>
      <c r="AM154" s="12">
        <f t="shared" si="35"/>
        <v>0</v>
      </c>
    </row>
    <row r="155" spans="1:39" ht="16.5" x14ac:dyDescent="0.25">
      <c r="A155" s="18">
        <v>18</v>
      </c>
      <c r="B155" s="6">
        <v>12.93</v>
      </c>
      <c r="C155" s="6">
        <v>11.2</v>
      </c>
      <c r="D155" s="6">
        <v>12.6</v>
      </c>
      <c r="E155" s="6">
        <v>11.4</v>
      </c>
      <c r="F155" s="6">
        <v>3.46</v>
      </c>
      <c r="G155" s="6">
        <v>2.5</v>
      </c>
      <c r="H155" s="6">
        <v>3.46</v>
      </c>
      <c r="I155" s="6">
        <v>2.5</v>
      </c>
      <c r="J155" s="6">
        <v>3.46</v>
      </c>
      <c r="K155" s="6">
        <v>2.4</v>
      </c>
      <c r="L155" s="7">
        <v>90</v>
      </c>
      <c r="M155" s="7">
        <v>47</v>
      </c>
      <c r="N155" s="7">
        <v>0</v>
      </c>
      <c r="O155" s="6">
        <v>73.8</v>
      </c>
      <c r="P155" s="7">
        <v>0</v>
      </c>
      <c r="Q155" s="6">
        <v>0.1</v>
      </c>
      <c r="R155" s="6">
        <f t="shared" si="26"/>
        <v>73.8</v>
      </c>
      <c r="S155" s="8">
        <f t="shared" si="27"/>
        <v>0.1</v>
      </c>
      <c r="T155" s="6">
        <v>4.5</v>
      </c>
      <c r="U155" s="6">
        <v>0.5</v>
      </c>
      <c r="V155" s="10">
        <v>200</v>
      </c>
      <c r="W155" s="22">
        <f t="shared" si="28"/>
        <v>0.9</v>
      </c>
      <c r="X155" s="6"/>
      <c r="Y155" s="4" t="s">
        <v>204</v>
      </c>
      <c r="Z155" s="18">
        <v>90</v>
      </c>
      <c r="AA155" s="18">
        <v>0</v>
      </c>
      <c r="AB155" s="18">
        <v>73.8</v>
      </c>
      <c r="AC155" s="18">
        <v>0</v>
      </c>
      <c r="AD155" s="18">
        <v>0.1</v>
      </c>
      <c r="AE155" s="18">
        <v>200</v>
      </c>
      <c r="AF155" s="19">
        <v>0.9</v>
      </c>
      <c r="AG155" s="12">
        <f t="shared" si="29"/>
        <v>0</v>
      </c>
      <c r="AH155" s="12">
        <f t="shared" si="30"/>
        <v>0</v>
      </c>
      <c r="AI155" s="12">
        <f t="shared" si="31"/>
        <v>0</v>
      </c>
      <c r="AJ155" s="12">
        <f t="shared" si="32"/>
        <v>0</v>
      </c>
      <c r="AK155" s="12">
        <f t="shared" si="33"/>
        <v>0</v>
      </c>
      <c r="AL155" s="12">
        <f t="shared" si="34"/>
        <v>0</v>
      </c>
      <c r="AM155" s="12">
        <f t="shared" si="35"/>
        <v>0</v>
      </c>
    </row>
    <row r="156" spans="1:39" ht="16.5" x14ac:dyDescent="0.25">
      <c r="A156" s="18">
        <v>19</v>
      </c>
      <c r="B156" s="6">
        <v>12.93</v>
      </c>
      <c r="C156" s="6">
        <v>11.2</v>
      </c>
      <c r="D156" s="6">
        <v>12.6</v>
      </c>
      <c r="E156" s="6">
        <v>11.4</v>
      </c>
      <c r="F156" s="6">
        <v>3.46</v>
      </c>
      <c r="G156" s="6">
        <v>2.5</v>
      </c>
      <c r="H156" s="6">
        <v>3.46</v>
      </c>
      <c r="I156" s="6">
        <v>2.5</v>
      </c>
      <c r="J156" s="6">
        <v>3.46</v>
      </c>
      <c r="K156" s="6">
        <v>2.4</v>
      </c>
      <c r="L156" s="7">
        <v>90</v>
      </c>
      <c r="M156" s="7">
        <v>47</v>
      </c>
      <c r="N156" s="7">
        <v>0</v>
      </c>
      <c r="O156" s="6">
        <v>73.8</v>
      </c>
      <c r="P156" s="7">
        <v>0</v>
      </c>
      <c r="Q156" s="6">
        <v>0.1</v>
      </c>
      <c r="R156" s="6">
        <f t="shared" si="26"/>
        <v>73.8</v>
      </c>
      <c r="S156" s="8">
        <f t="shared" si="27"/>
        <v>0.1</v>
      </c>
      <c r="T156" s="6">
        <v>0.1</v>
      </c>
      <c r="U156" s="6">
        <v>0.9</v>
      </c>
      <c r="V156" s="10">
        <v>1000</v>
      </c>
      <c r="W156" s="22">
        <f t="shared" si="28"/>
        <v>0.1</v>
      </c>
      <c r="X156" s="6"/>
      <c r="Y156" s="4" t="s">
        <v>291</v>
      </c>
      <c r="Z156" s="18">
        <v>90</v>
      </c>
      <c r="AA156" s="18">
        <v>0</v>
      </c>
      <c r="AB156" s="18">
        <v>73.8</v>
      </c>
      <c r="AC156" s="18">
        <v>0</v>
      </c>
      <c r="AD156" s="18">
        <v>0.1</v>
      </c>
      <c r="AE156" s="4">
        <v>1000</v>
      </c>
      <c r="AF156" s="19">
        <v>0.1</v>
      </c>
      <c r="AG156" s="12">
        <f t="shared" si="29"/>
        <v>0</v>
      </c>
      <c r="AH156" s="12">
        <f t="shared" si="30"/>
        <v>0</v>
      </c>
      <c r="AI156" s="12">
        <f t="shared" si="31"/>
        <v>0</v>
      </c>
      <c r="AJ156" s="12">
        <f t="shared" si="32"/>
        <v>0</v>
      </c>
      <c r="AK156" s="12">
        <f t="shared" si="33"/>
        <v>0</v>
      </c>
      <c r="AL156" s="12">
        <f t="shared" si="34"/>
        <v>0</v>
      </c>
      <c r="AM156" s="12">
        <f t="shared" si="35"/>
        <v>0</v>
      </c>
    </row>
    <row r="157" spans="1:39" ht="16.5" x14ac:dyDescent="0.25">
      <c r="A157" s="18">
        <v>20</v>
      </c>
      <c r="B157" s="6">
        <v>12.93</v>
      </c>
      <c r="C157" s="6">
        <v>11.2</v>
      </c>
      <c r="D157" s="6">
        <v>12.6</v>
      </c>
      <c r="E157" s="6">
        <v>11.4</v>
      </c>
      <c r="F157" s="6">
        <v>3.46</v>
      </c>
      <c r="G157" s="6">
        <v>2.5</v>
      </c>
      <c r="H157" s="6">
        <v>3.46</v>
      </c>
      <c r="I157" s="6">
        <v>2.5</v>
      </c>
      <c r="J157" s="6">
        <v>3.46</v>
      </c>
      <c r="K157" s="6">
        <v>2.4</v>
      </c>
      <c r="L157" s="7">
        <v>90</v>
      </c>
      <c r="M157" s="7">
        <v>47</v>
      </c>
      <c r="N157" s="7">
        <v>0</v>
      </c>
      <c r="O157" s="6">
        <v>73.8</v>
      </c>
      <c r="P157" s="7">
        <v>0</v>
      </c>
      <c r="Q157" s="6">
        <v>0.1</v>
      </c>
      <c r="R157" s="6">
        <f t="shared" si="26"/>
        <v>73.8</v>
      </c>
      <c r="S157" s="8">
        <f t="shared" si="27"/>
        <v>0.1</v>
      </c>
      <c r="T157" s="6">
        <v>0.5</v>
      </c>
      <c r="U157" s="6">
        <v>0.5</v>
      </c>
      <c r="V157" s="10">
        <v>1000</v>
      </c>
      <c r="W157" s="22">
        <f t="shared" si="28"/>
        <v>0.5</v>
      </c>
      <c r="X157" s="6"/>
      <c r="Y157" s="4" t="s">
        <v>292</v>
      </c>
      <c r="Z157" s="18">
        <v>90</v>
      </c>
      <c r="AA157" s="18">
        <v>0</v>
      </c>
      <c r="AB157" s="18">
        <v>73.8</v>
      </c>
      <c r="AC157" s="18">
        <v>0</v>
      </c>
      <c r="AD157" s="18">
        <v>0.1</v>
      </c>
      <c r="AE157" s="4">
        <v>1000</v>
      </c>
      <c r="AF157" s="19">
        <v>0.5</v>
      </c>
      <c r="AG157" s="12">
        <f t="shared" si="29"/>
        <v>0</v>
      </c>
      <c r="AH157" s="12">
        <f t="shared" si="30"/>
        <v>0</v>
      </c>
      <c r="AI157" s="12">
        <f t="shared" si="31"/>
        <v>0</v>
      </c>
      <c r="AJ157" s="12">
        <f t="shared" si="32"/>
        <v>0</v>
      </c>
      <c r="AK157" s="12">
        <f t="shared" si="33"/>
        <v>0</v>
      </c>
      <c r="AL157" s="12">
        <f t="shared" si="34"/>
        <v>0</v>
      </c>
      <c r="AM157" s="12">
        <f t="shared" si="35"/>
        <v>0</v>
      </c>
    </row>
    <row r="158" spans="1:39" ht="16.5" x14ac:dyDescent="0.25">
      <c r="A158" s="18">
        <v>21</v>
      </c>
      <c r="B158" s="6">
        <v>12.93</v>
      </c>
      <c r="C158" s="6">
        <v>11.2</v>
      </c>
      <c r="D158" s="6">
        <v>12.6</v>
      </c>
      <c r="E158" s="6">
        <v>11.4</v>
      </c>
      <c r="F158" s="6">
        <v>3.46</v>
      </c>
      <c r="G158" s="6">
        <v>2.5</v>
      </c>
      <c r="H158" s="6">
        <v>3.46</v>
      </c>
      <c r="I158" s="6">
        <v>2.5</v>
      </c>
      <c r="J158" s="6">
        <v>3.46</v>
      </c>
      <c r="K158" s="6">
        <v>2.4</v>
      </c>
      <c r="L158" s="7">
        <v>90</v>
      </c>
      <c r="M158" s="7">
        <v>47</v>
      </c>
      <c r="N158" s="7">
        <v>0</v>
      </c>
      <c r="O158" s="6">
        <v>73.8</v>
      </c>
      <c r="P158" s="7">
        <v>0</v>
      </c>
      <c r="Q158" s="6">
        <v>0.1</v>
      </c>
      <c r="R158" s="6">
        <f t="shared" si="26"/>
        <v>73.8</v>
      </c>
      <c r="S158" s="8">
        <f t="shared" si="27"/>
        <v>0.1</v>
      </c>
      <c r="T158" s="6">
        <v>0.9</v>
      </c>
      <c r="U158" s="6">
        <v>0.1</v>
      </c>
      <c r="V158" s="10">
        <v>1000</v>
      </c>
      <c r="W158" s="22">
        <f t="shared" si="28"/>
        <v>0.9</v>
      </c>
      <c r="X158" s="6"/>
      <c r="Y158" s="4" t="s">
        <v>293</v>
      </c>
      <c r="Z158" s="18">
        <v>90</v>
      </c>
      <c r="AA158" s="18">
        <v>0</v>
      </c>
      <c r="AB158" s="18">
        <v>73.8</v>
      </c>
      <c r="AC158" s="18">
        <v>0</v>
      </c>
      <c r="AD158" s="18">
        <v>0.1</v>
      </c>
      <c r="AE158" s="4">
        <v>1000</v>
      </c>
      <c r="AF158" s="19">
        <v>0.9</v>
      </c>
      <c r="AG158" s="12">
        <f t="shared" si="29"/>
        <v>0</v>
      </c>
      <c r="AH158" s="12">
        <f t="shared" si="30"/>
        <v>0</v>
      </c>
      <c r="AI158" s="12">
        <f t="shared" si="31"/>
        <v>0</v>
      </c>
      <c r="AJ158" s="12">
        <f t="shared" si="32"/>
        <v>0</v>
      </c>
      <c r="AK158" s="12">
        <f t="shared" si="33"/>
        <v>0</v>
      </c>
      <c r="AL158" s="12">
        <f t="shared" si="34"/>
        <v>0</v>
      </c>
      <c r="AM158" s="12">
        <f t="shared" si="35"/>
        <v>0</v>
      </c>
    </row>
    <row r="159" spans="1:39" ht="16.5" x14ac:dyDescent="0.25">
      <c r="A159" s="18">
        <v>22</v>
      </c>
      <c r="B159" s="6">
        <v>12.93</v>
      </c>
      <c r="C159" s="6">
        <v>11.2</v>
      </c>
      <c r="D159" s="6">
        <v>12.6</v>
      </c>
      <c r="E159" s="6">
        <v>11.4</v>
      </c>
      <c r="F159" s="6">
        <v>3.46</v>
      </c>
      <c r="G159" s="6">
        <v>2.5</v>
      </c>
      <c r="H159" s="6">
        <v>3.46</v>
      </c>
      <c r="I159" s="6">
        <v>2.5</v>
      </c>
      <c r="J159" s="6">
        <v>3.46</v>
      </c>
      <c r="K159" s="6">
        <v>2.4</v>
      </c>
      <c r="L159" s="7">
        <v>90</v>
      </c>
      <c r="M159" s="7">
        <v>47</v>
      </c>
      <c r="N159" s="7">
        <v>0</v>
      </c>
      <c r="O159" s="6">
        <v>73.8</v>
      </c>
      <c r="P159" s="7">
        <v>0</v>
      </c>
      <c r="Q159" s="6">
        <v>0.1</v>
      </c>
      <c r="R159" s="6">
        <f t="shared" si="26"/>
        <v>73.8</v>
      </c>
      <c r="S159" s="8">
        <f t="shared" si="27"/>
        <v>0.1</v>
      </c>
      <c r="T159" s="6">
        <v>0.02</v>
      </c>
      <c r="U159" s="6">
        <v>0.18</v>
      </c>
      <c r="V159" s="10">
        <v>5000</v>
      </c>
      <c r="W159" s="22">
        <f t="shared" si="28"/>
        <v>0.1</v>
      </c>
      <c r="X159" s="6"/>
      <c r="Y159" s="4" t="s">
        <v>294</v>
      </c>
      <c r="Z159" s="18">
        <v>90</v>
      </c>
      <c r="AA159" s="18">
        <v>0</v>
      </c>
      <c r="AB159" s="18">
        <v>73.8</v>
      </c>
      <c r="AC159" s="18">
        <v>0</v>
      </c>
      <c r="AD159" s="18">
        <v>0.1</v>
      </c>
      <c r="AE159" s="4">
        <v>5000</v>
      </c>
      <c r="AF159" s="19">
        <v>0.1</v>
      </c>
      <c r="AG159" s="12">
        <f t="shared" si="29"/>
        <v>0</v>
      </c>
      <c r="AH159" s="12">
        <f t="shared" si="30"/>
        <v>0</v>
      </c>
      <c r="AI159" s="12">
        <f t="shared" si="31"/>
        <v>0</v>
      </c>
      <c r="AJ159" s="12">
        <f t="shared" si="32"/>
        <v>0</v>
      </c>
      <c r="AK159" s="12">
        <f t="shared" si="33"/>
        <v>0</v>
      </c>
      <c r="AL159" s="12">
        <f t="shared" si="34"/>
        <v>0</v>
      </c>
      <c r="AM159" s="12">
        <f t="shared" si="35"/>
        <v>0</v>
      </c>
    </row>
    <row r="160" spans="1:39" ht="16.5" x14ac:dyDescent="0.25">
      <c r="A160" s="18">
        <v>23</v>
      </c>
      <c r="B160" s="6">
        <v>12.93</v>
      </c>
      <c r="C160" s="6">
        <v>11.2</v>
      </c>
      <c r="D160" s="6">
        <v>12.6</v>
      </c>
      <c r="E160" s="6">
        <v>11.4</v>
      </c>
      <c r="F160" s="6">
        <v>3.46</v>
      </c>
      <c r="G160" s="6">
        <v>2.5</v>
      </c>
      <c r="H160" s="6">
        <v>3.46</v>
      </c>
      <c r="I160" s="6">
        <v>2.5</v>
      </c>
      <c r="J160" s="6">
        <v>3.46</v>
      </c>
      <c r="K160" s="6">
        <v>2.4</v>
      </c>
      <c r="L160" s="7">
        <v>90</v>
      </c>
      <c r="M160" s="7">
        <v>47</v>
      </c>
      <c r="N160" s="7">
        <v>0</v>
      </c>
      <c r="O160" s="6">
        <v>73.8</v>
      </c>
      <c r="P160" s="7">
        <v>0</v>
      </c>
      <c r="Q160" s="6">
        <v>0.1</v>
      </c>
      <c r="R160" s="6">
        <f t="shared" si="26"/>
        <v>73.8</v>
      </c>
      <c r="S160" s="8">
        <f t="shared" si="27"/>
        <v>0.1</v>
      </c>
      <c r="T160" s="6">
        <v>0.1</v>
      </c>
      <c r="U160" s="6">
        <v>0.1</v>
      </c>
      <c r="V160" s="10">
        <v>5000</v>
      </c>
      <c r="W160" s="22">
        <f t="shared" si="28"/>
        <v>0.5</v>
      </c>
      <c r="X160" s="6"/>
      <c r="Y160" s="4" t="s">
        <v>295</v>
      </c>
      <c r="Z160" s="18">
        <v>90</v>
      </c>
      <c r="AA160" s="18">
        <v>0</v>
      </c>
      <c r="AB160" s="18">
        <v>73.8</v>
      </c>
      <c r="AC160" s="18">
        <v>0</v>
      </c>
      <c r="AD160" s="18">
        <v>0.1</v>
      </c>
      <c r="AE160" s="4">
        <v>5000</v>
      </c>
      <c r="AF160" s="19">
        <v>0.5</v>
      </c>
      <c r="AG160" s="12">
        <f t="shared" si="29"/>
        <v>0</v>
      </c>
      <c r="AH160" s="12">
        <f t="shared" si="30"/>
        <v>0</v>
      </c>
      <c r="AI160" s="12">
        <f t="shared" si="31"/>
        <v>0</v>
      </c>
      <c r="AJ160" s="12">
        <f t="shared" si="32"/>
        <v>0</v>
      </c>
      <c r="AK160" s="12">
        <f t="shared" si="33"/>
        <v>0</v>
      </c>
      <c r="AL160" s="12">
        <f t="shared" si="34"/>
        <v>0</v>
      </c>
      <c r="AM160" s="12">
        <f t="shared" si="35"/>
        <v>0</v>
      </c>
    </row>
    <row r="161" spans="1:39" ht="16.5" x14ac:dyDescent="0.25">
      <c r="A161" s="18">
        <v>24</v>
      </c>
      <c r="B161" s="6">
        <v>12.93</v>
      </c>
      <c r="C161" s="6">
        <v>11.2</v>
      </c>
      <c r="D161" s="6">
        <v>12.6</v>
      </c>
      <c r="E161" s="6">
        <v>11.4</v>
      </c>
      <c r="F161" s="6">
        <v>3.46</v>
      </c>
      <c r="G161" s="6">
        <v>2.5</v>
      </c>
      <c r="H161" s="6">
        <v>3.46</v>
      </c>
      <c r="I161" s="6">
        <v>2.5</v>
      </c>
      <c r="J161" s="6">
        <v>3.46</v>
      </c>
      <c r="K161" s="6">
        <v>2.4</v>
      </c>
      <c r="L161" s="7">
        <v>90</v>
      </c>
      <c r="M161" s="7">
        <v>47</v>
      </c>
      <c r="N161" s="7">
        <v>0</v>
      </c>
      <c r="O161" s="6">
        <v>73.8</v>
      </c>
      <c r="P161" s="7">
        <v>0</v>
      </c>
      <c r="Q161" s="6">
        <v>0.1</v>
      </c>
      <c r="R161" s="6">
        <f t="shared" si="26"/>
        <v>73.8</v>
      </c>
      <c r="S161" s="8">
        <f t="shared" si="27"/>
        <v>0.1</v>
      </c>
      <c r="T161" s="6">
        <v>0.18</v>
      </c>
      <c r="U161" s="6">
        <v>0.02</v>
      </c>
      <c r="V161" s="10">
        <v>5000</v>
      </c>
      <c r="W161" s="22">
        <f t="shared" si="28"/>
        <v>0.9</v>
      </c>
      <c r="X161" s="6"/>
      <c r="Y161" s="4" t="s">
        <v>296</v>
      </c>
      <c r="Z161" s="18">
        <v>90</v>
      </c>
      <c r="AA161" s="18">
        <v>0</v>
      </c>
      <c r="AB161" s="18">
        <v>73.8</v>
      </c>
      <c r="AC161" s="18">
        <v>0</v>
      </c>
      <c r="AD161" s="18">
        <v>0.1</v>
      </c>
      <c r="AE161" s="4">
        <v>5000</v>
      </c>
      <c r="AF161" s="19">
        <v>0.9</v>
      </c>
      <c r="AG161" s="12">
        <f t="shared" si="29"/>
        <v>0</v>
      </c>
      <c r="AH161" s="12">
        <f t="shared" si="30"/>
        <v>0</v>
      </c>
      <c r="AI161" s="12">
        <f t="shared" si="31"/>
        <v>0</v>
      </c>
      <c r="AJ161" s="12">
        <f t="shared" si="32"/>
        <v>0</v>
      </c>
      <c r="AK161" s="12">
        <f t="shared" si="33"/>
        <v>0</v>
      </c>
      <c r="AL161" s="12">
        <f t="shared" si="34"/>
        <v>0</v>
      </c>
      <c r="AM161" s="12">
        <f t="shared" si="35"/>
        <v>0</v>
      </c>
    </row>
    <row r="162" spans="1:39" ht="16.5" x14ac:dyDescent="0.25">
      <c r="A162" s="18">
        <v>140</v>
      </c>
      <c r="B162" s="6">
        <v>12.93</v>
      </c>
      <c r="C162" s="6">
        <v>11.2</v>
      </c>
      <c r="D162" s="6">
        <v>12.6</v>
      </c>
      <c r="E162" s="6">
        <v>11.4</v>
      </c>
      <c r="F162" s="6">
        <v>3.46</v>
      </c>
      <c r="G162" s="6">
        <v>2.5</v>
      </c>
      <c r="H162" s="6">
        <v>3.46</v>
      </c>
      <c r="I162" s="6">
        <v>2.5</v>
      </c>
      <c r="J162" s="6">
        <v>3.46</v>
      </c>
      <c r="K162" s="6">
        <v>2.4</v>
      </c>
      <c r="L162" s="7">
        <v>90</v>
      </c>
      <c r="M162" s="7">
        <v>47</v>
      </c>
      <c r="N162" s="7">
        <v>0</v>
      </c>
      <c r="O162" s="6">
        <v>73.8</v>
      </c>
      <c r="P162" s="7">
        <v>0</v>
      </c>
      <c r="Q162" s="6">
        <v>0.1</v>
      </c>
      <c r="R162" s="6">
        <f t="shared" si="26"/>
        <v>73.8</v>
      </c>
      <c r="S162" s="8">
        <f t="shared" si="27"/>
        <v>0.1</v>
      </c>
      <c r="T162" s="7">
        <v>2</v>
      </c>
      <c r="U162" s="7">
        <v>18</v>
      </c>
      <c r="V162" s="10">
        <v>50</v>
      </c>
      <c r="W162" s="22">
        <f t="shared" si="28"/>
        <v>0.1</v>
      </c>
      <c r="X162" s="7"/>
      <c r="Y162" s="4" t="s">
        <v>199</v>
      </c>
      <c r="Z162" s="18">
        <v>90</v>
      </c>
      <c r="AA162" s="18">
        <v>0</v>
      </c>
      <c r="AB162" s="18">
        <v>73.8</v>
      </c>
      <c r="AC162" s="18">
        <v>0</v>
      </c>
      <c r="AD162" s="18">
        <v>0.1</v>
      </c>
      <c r="AE162" s="18">
        <v>50</v>
      </c>
      <c r="AF162" s="19">
        <v>0.1</v>
      </c>
      <c r="AG162" s="12">
        <f t="shared" si="29"/>
        <v>0</v>
      </c>
      <c r="AH162" s="12">
        <f t="shared" si="30"/>
        <v>0</v>
      </c>
      <c r="AI162" s="12">
        <f t="shared" si="31"/>
        <v>0</v>
      </c>
      <c r="AJ162" s="12">
        <f t="shared" si="32"/>
        <v>0</v>
      </c>
      <c r="AK162" s="12">
        <f t="shared" si="33"/>
        <v>0</v>
      </c>
      <c r="AL162" s="12">
        <f t="shared" si="34"/>
        <v>0</v>
      </c>
      <c r="AM162" s="12">
        <f t="shared" si="35"/>
        <v>0</v>
      </c>
    </row>
    <row r="163" spans="1:39" ht="16.5" x14ac:dyDescent="0.25">
      <c r="A163" s="18">
        <v>141</v>
      </c>
      <c r="B163" s="6">
        <v>12.93</v>
      </c>
      <c r="C163" s="6">
        <v>11.2</v>
      </c>
      <c r="D163" s="6">
        <v>12.6</v>
      </c>
      <c r="E163" s="6">
        <v>11.4</v>
      </c>
      <c r="F163" s="6">
        <v>3.46</v>
      </c>
      <c r="G163" s="6">
        <v>2.5</v>
      </c>
      <c r="H163" s="6">
        <v>3.46</v>
      </c>
      <c r="I163" s="6">
        <v>2.5</v>
      </c>
      <c r="J163" s="6">
        <v>3.46</v>
      </c>
      <c r="K163" s="6">
        <v>2.4</v>
      </c>
      <c r="L163" s="7">
        <v>90</v>
      </c>
      <c r="M163" s="7">
        <v>47</v>
      </c>
      <c r="N163" s="7">
        <v>0</v>
      </c>
      <c r="O163" s="6">
        <v>73.8</v>
      </c>
      <c r="P163" s="7">
        <v>0</v>
      </c>
      <c r="Q163" s="6">
        <v>0.1</v>
      </c>
      <c r="R163" s="6">
        <f t="shared" si="26"/>
        <v>73.8</v>
      </c>
      <c r="S163" s="8">
        <f t="shared" si="27"/>
        <v>0.1</v>
      </c>
      <c r="T163" s="7">
        <v>10</v>
      </c>
      <c r="U163" s="7">
        <v>10</v>
      </c>
      <c r="V163" s="10">
        <v>50</v>
      </c>
      <c r="W163" s="22">
        <f t="shared" si="28"/>
        <v>0.5</v>
      </c>
      <c r="X163" s="7"/>
      <c r="Y163" s="4" t="s">
        <v>200</v>
      </c>
      <c r="Z163" s="18">
        <v>90</v>
      </c>
      <c r="AA163" s="18">
        <v>0</v>
      </c>
      <c r="AB163" s="18">
        <v>73.8</v>
      </c>
      <c r="AC163" s="18">
        <v>0</v>
      </c>
      <c r="AD163" s="18">
        <v>0.1</v>
      </c>
      <c r="AE163" s="18">
        <v>50</v>
      </c>
      <c r="AF163" s="19">
        <v>0.5</v>
      </c>
      <c r="AG163" s="12">
        <f t="shared" si="29"/>
        <v>0</v>
      </c>
      <c r="AH163" s="12">
        <f t="shared" si="30"/>
        <v>0</v>
      </c>
      <c r="AI163" s="12">
        <f t="shared" si="31"/>
        <v>0</v>
      </c>
      <c r="AJ163" s="12">
        <f t="shared" si="32"/>
        <v>0</v>
      </c>
      <c r="AK163" s="12">
        <f t="shared" si="33"/>
        <v>0</v>
      </c>
      <c r="AL163" s="12">
        <f t="shared" si="34"/>
        <v>0</v>
      </c>
      <c r="AM163" s="12">
        <f t="shared" si="35"/>
        <v>0</v>
      </c>
    </row>
    <row r="164" spans="1:39" ht="16.5" x14ac:dyDescent="0.25">
      <c r="A164" s="18">
        <v>142</v>
      </c>
      <c r="B164" s="6">
        <v>12.93</v>
      </c>
      <c r="C164" s="6">
        <v>11.2</v>
      </c>
      <c r="D164" s="6">
        <v>12.6</v>
      </c>
      <c r="E164" s="6">
        <v>11.4</v>
      </c>
      <c r="F164" s="6">
        <v>3.46</v>
      </c>
      <c r="G164" s="6">
        <v>2.5</v>
      </c>
      <c r="H164" s="6">
        <v>3.46</v>
      </c>
      <c r="I164" s="6">
        <v>2.5</v>
      </c>
      <c r="J164" s="6">
        <v>3.46</v>
      </c>
      <c r="K164" s="6">
        <v>2.4</v>
      </c>
      <c r="L164" s="7">
        <v>90</v>
      </c>
      <c r="M164" s="7">
        <v>47</v>
      </c>
      <c r="N164" s="7">
        <v>0</v>
      </c>
      <c r="O164" s="6">
        <v>73.8</v>
      </c>
      <c r="P164" s="7">
        <v>0</v>
      </c>
      <c r="Q164" s="6">
        <v>0.1</v>
      </c>
      <c r="R164" s="6">
        <f t="shared" si="26"/>
        <v>73.8</v>
      </c>
      <c r="S164" s="8">
        <f t="shared" si="27"/>
        <v>0.1</v>
      </c>
      <c r="T164" s="7">
        <v>18</v>
      </c>
      <c r="U164" s="7">
        <v>2</v>
      </c>
      <c r="V164" s="10">
        <v>50</v>
      </c>
      <c r="W164" s="22">
        <f t="shared" si="28"/>
        <v>0.9</v>
      </c>
      <c r="X164" s="7"/>
      <c r="Y164" s="4" t="s">
        <v>201</v>
      </c>
      <c r="Z164" s="18">
        <v>90</v>
      </c>
      <c r="AA164" s="18">
        <v>0</v>
      </c>
      <c r="AB164" s="18">
        <v>73.8</v>
      </c>
      <c r="AC164" s="18">
        <v>0</v>
      </c>
      <c r="AD164" s="18">
        <v>0.1</v>
      </c>
      <c r="AE164" s="18">
        <v>50</v>
      </c>
      <c r="AF164" s="19">
        <v>0.9</v>
      </c>
      <c r="AG164" s="12">
        <f t="shared" si="29"/>
        <v>0</v>
      </c>
      <c r="AH164" s="12">
        <f t="shared" si="30"/>
        <v>0</v>
      </c>
      <c r="AI164" s="12">
        <f t="shared" si="31"/>
        <v>0</v>
      </c>
      <c r="AJ164" s="12">
        <f t="shared" si="32"/>
        <v>0</v>
      </c>
      <c r="AK164" s="12">
        <f t="shared" si="33"/>
        <v>0</v>
      </c>
      <c r="AL164" s="12">
        <f t="shared" si="34"/>
        <v>0</v>
      </c>
      <c r="AM164" s="12">
        <f t="shared" si="35"/>
        <v>0</v>
      </c>
    </row>
    <row r="165" spans="1:39" ht="16.5" x14ac:dyDescent="0.25">
      <c r="A165" s="18">
        <v>143</v>
      </c>
      <c r="B165" s="6">
        <v>12.93</v>
      </c>
      <c r="C165" s="6">
        <v>11.2</v>
      </c>
      <c r="D165" s="6">
        <v>12.6</v>
      </c>
      <c r="E165" s="6">
        <v>11.4</v>
      </c>
      <c r="F165" s="6">
        <v>3.46</v>
      </c>
      <c r="G165" s="6">
        <v>2.5</v>
      </c>
      <c r="H165" s="6">
        <v>3.46</v>
      </c>
      <c r="I165" s="6">
        <v>2.5</v>
      </c>
      <c r="J165" s="6">
        <v>3.46</v>
      </c>
      <c r="K165" s="6">
        <v>2.4</v>
      </c>
      <c r="L165" s="7">
        <v>90</v>
      </c>
      <c r="M165" s="7">
        <v>47</v>
      </c>
      <c r="N165" s="7">
        <v>0</v>
      </c>
      <c r="O165" s="6">
        <v>73.8</v>
      </c>
      <c r="P165" s="7">
        <v>0</v>
      </c>
      <c r="Q165" s="6">
        <v>0.1</v>
      </c>
      <c r="R165" s="6">
        <f t="shared" si="26"/>
        <v>73.8</v>
      </c>
      <c r="S165" s="8">
        <f t="shared" si="27"/>
        <v>0.1</v>
      </c>
      <c r="T165" s="6">
        <v>0.5</v>
      </c>
      <c r="U165" s="6">
        <v>4.5</v>
      </c>
      <c r="V165" s="10">
        <v>200</v>
      </c>
      <c r="W165" s="22">
        <f t="shared" si="28"/>
        <v>0.1</v>
      </c>
      <c r="X165" s="6"/>
      <c r="Y165" s="4" t="s">
        <v>202</v>
      </c>
      <c r="Z165" s="18">
        <v>90</v>
      </c>
      <c r="AA165" s="18">
        <v>0</v>
      </c>
      <c r="AB165" s="18">
        <v>73.8</v>
      </c>
      <c r="AC165" s="18">
        <v>0</v>
      </c>
      <c r="AD165" s="18">
        <v>0.1</v>
      </c>
      <c r="AE165" s="18">
        <v>200</v>
      </c>
      <c r="AF165" s="19">
        <v>0.1</v>
      </c>
      <c r="AG165" s="12">
        <f t="shared" si="29"/>
        <v>0</v>
      </c>
      <c r="AH165" s="12">
        <f t="shared" si="30"/>
        <v>0</v>
      </c>
      <c r="AI165" s="12">
        <f t="shared" si="31"/>
        <v>0</v>
      </c>
      <c r="AJ165" s="12">
        <f t="shared" si="32"/>
        <v>0</v>
      </c>
      <c r="AK165" s="12">
        <f t="shared" si="33"/>
        <v>0</v>
      </c>
      <c r="AL165" s="12">
        <f t="shared" si="34"/>
        <v>0</v>
      </c>
      <c r="AM165" s="12">
        <f t="shared" si="35"/>
        <v>0</v>
      </c>
    </row>
    <row r="166" spans="1:39" ht="16.5" x14ac:dyDescent="0.25">
      <c r="A166" s="18">
        <v>144</v>
      </c>
      <c r="B166" s="6">
        <v>12.93</v>
      </c>
      <c r="C166" s="6">
        <v>11.2</v>
      </c>
      <c r="D166" s="6">
        <v>12.6</v>
      </c>
      <c r="E166" s="6">
        <v>11.4</v>
      </c>
      <c r="F166" s="6">
        <v>3.46</v>
      </c>
      <c r="G166" s="6">
        <v>2.5</v>
      </c>
      <c r="H166" s="6">
        <v>3.46</v>
      </c>
      <c r="I166" s="6">
        <v>2.5</v>
      </c>
      <c r="J166" s="6">
        <v>3.46</v>
      </c>
      <c r="K166" s="6">
        <v>2.4</v>
      </c>
      <c r="L166" s="7">
        <v>90</v>
      </c>
      <c r="M166" s="7">
        <v>47</v>
      </c>
      <c r="N166" s="7">
        <v>0</v>
      </c>
      <c r="O166" s="6">
        <v>73.8</v>
      </c>
      <c r="P166" s="7">
        <v>0</v>
      </c>
      <c r="Q166" s="6">
        <v>0.1</v>
      </c>
      <c r="R166" s="6">
        <f t="shared" si="26"/>
        <v>73.8</v>
      </c>
      <c r="S166" s="8">
        <f t="shared" si="27"/>
        <v>0.1</v>
      </c>
      <c r="T166" s="6">
        <v>2.5</v>
      </c>
      <c r="U166" s="6">
        <v>2.5</v>
      </c>
      <c r="V166" s="10">
        <v>200</v>
      </c>
      <c r="W166" s="22">
        <f t="shared" si="28"/>
        <v>0.5</v>
      </c>
      <c r="X166" s="6"/>
      <c r="Y166" s="4" t="s">
        <v>203</v>
      </c>
      <c r="Z166" s="18">
        <v>90</v>
      </c>
      <c r="AA166" s="18">
        <v>0</v>
      </c>
      <c r="AB166" s="18">
        <v>73.8</v>
      </c>
      <c r="AC166" s="18">
        <v>0</v>
      </c>
      <c r="AD166" s="18">
        <v>0.1</v>
      </c>
      <c r="AE166" s="18">
        <v>200</v>
      </c>
      <c r="AF166" s="19">
        <v>0.5</v>
      </c>
      <c r="AG166" s="12">
        <f t="shared" si="29"/>
        <v>0</v>
      </c>
      <c r="AH166" s="12">
        <f t="shared" si="30"/>
        <v>0</v>
      </c>
      <c r="AI166" s="12">
        <f t="shared" si="31"/>
        <v>0</v>
      </c>
      <c r="AJ166" s="12">
        <f t="shared" si="32"/>
        <v>0</v>
      </c>
      <c r="AK166" s="12">
        <f t="shared" si="33"/>
        <v>0</v>
      </c>
      <c r="AL166" s="12">
        <f t="shared" si="34"/>
        <v>0</v>
      </c>
      <c r="AM166" s="12">
        <f t="shared" si="35"/>
        <v>0</v>
      </c>
    </row>
    <row r="167" spans="1:39" ht="16.5" x14ac:dyDescent="0.25">
      <c r="A167" s="18">
        <v>145</v>
      </c>
      <c r="B167" s="6">
        <v>12.93</v>
      </c>
      <c r="C167" s="6">
        <v>11.2</v>
      </c>
      <c r="D167" s="6">
        <v>12.6</v>
      </c>
      <c r="E167" s="6">
        <v>11.4</v>
      </c>
      <c r="F167" s="6">
        <v>3.46</v>
      </c>
      <c r="G167" s="6">
        <v>2.5</v>
      </c>
      <c r="H167" s="6">
        <v>3.46</v>
      </c>
      <c r="I167" s="6">
        <v>2.5</v>
      </c>
      <c r="J167" s="6">
        <v>3.46</v>
      </c>
      <c r="K167" s="6">
        <v>2.4</v>
      </c>
      <c r="L167" s="7">
        <v>90</v>
      </c>
      <c r="M167" s="7">
        <v>47</v>
      </c>
      <c r="N167" s="7">
        <v>0</v>
      </c>
      <c r="O167" s="6">
        <v>73.8</v>
      </c>
      <c r="P167" s="7">
        <v>0</v>
      </c>
      <c r="Q167" s="6">
        <v>0.1</v>
      </c>
      <c r="R167" s="6">
        <f t="shared" si="26"/>
        <v>73.8</v>
      </c>
      <c r="S167" s="8">
        <f t="shared" si="27"/>
        <v>0.1</v>
      </c>
      <c r="T167" s="6">
        <v>4.5</v>
      </c>
      <c r="U167" s="6">
        <v>0.5</v>
      </c>
      <c r="V167" s="10">
        <v>200</v>
      </c>
      <c r="W167" s="22">
        <f t="shared" si="28"/>
        <v>0.9</v>
      </c>
      <c r="X167" s="6"/>
      <c r="Y167" s="4" t="s">
        <v>204</v>
      </c>
      <c r="Z167" s="18">
        <v>90</v>
      </c>
      <c r="AA167" s="18">
        <v>0</v>
      </c>
      <c r="AB167" s="18">
        <v>73.8</v>
      </c>
      <c r="AC167" s="18">
        <v>0</v>
      </c>
      <c r="AD167" s="18">
        <v>0.1</v>
      </c>
      <c r="AE167" s="18">
        <v>200</v>
      </c>
      <c r="AF167" s="19">
        <v>0.9</v>
      </c>
      <c r="AG167" s="12">
        <f t="shared" si="29"/>
        <v>0</v>
      </c>
      <c r="AH167" s="12">
        <f t="shared" si="30"/>
        <v>0</v>
      </c>
      <c r="AI167" s="12">
        <f t="shared" si="31"/>
        <v>0</v>
      </c>
      <c r="AJ167" s="12">
        <f t="shared" si="32"/>
        <v>0</v>
      </c>
      <c r="AK167" s="12">
        <f t="shared" si="33"/>
        <v>0</v>
      </c>
      <c r="AL167" s="12">
        <f t="shared" si="34"/>
        <v>0</v>
      </c>
      <c r="AM167" s="12">
        <f t="shared" si="35"/>
        <v>0</v>
      </c>
    </row>
    <row r="168" spans="1:39" ht="16.5" x14ac:dyDescent="0.25">
      <c r="A168" s="18">
        <v>146</v>
      </c>
      <c r="B168" s="6">
        <v>12.93</v>
      </c>
      <c r="C168" s="6">
        <v>11.2</v>
      </c>
      <c r="D168" s="6">
        <v>12.6</v>
      </c>
      <c r="E168" s="6">
        <v>11.4</v>
      </c>
      <c r="F168" s="6">
        <v>3.46</v>
      </c>
      <c r="G168" s="6">
        <v>2.5</v>
      </c>
      <c r="H168" s="6">
        <v>3.46</v>
      </c>
      <c r="I168" s="6">
        <v>2.5</v>
      </c>
      <c r="J168" s="6">
        <v>3.46</v>
      </c>
      <c r="K168" s="6">
        <v>2.4</v>
      </c>
      <c r="L168" s="7">
        <v>90</v>
      </c>
      <c r="M168" s="7">
        <v>47</v>
      </c>
      <c r="N168" s="7">
        <v>0</v>
      </c>
      <c r="O168" s="6">
        <v>73.8</v>
      </c>
      <c r="P168" s="7">
        <v>0</v>
      </c>
      <c r="Q168" s="6">
        <v>0.1</v>
      </c>
      <c r="R168" s="6">
        <f t="shared" si="26"/>
        <v>73.8</v>
      </c>
      <c r="S168" s="8">
        <f t="shared" si="27"/>
        <v>0.1</v>
      </c>
      <c r="T168" s="6">
        <v>0.1</v>
      </c>
      <c r="U168" s="6">
        <v>0.9</v>
      </c>
      <c r="V168" s="10">
        <v>1000</v>
      </c>
      <c r="W168" s="22">
        <f t="shared" si="28"/>
        <v>0.1</v>
      </c>
      <c r="X168" s="6"/>
      <c r="Y168" s="4" t="s">
        <v>291</v>
      </c>
      <c r="Z168" s="18">
        <v>90</v>
      </c>
      <c r="AA168" s="18">
        <v>0</v>
      </c>
      <c r="AB168" s="18">
        <v>73.8</v>
      </c>
      <c r="AC168" s="18">
        <v>0</v>
      </c>
      <c r="AD168" s="18">
        <v>0.1</v>
      </c>
      <c r="AE168" s="4">
        <v>1000</v>
      </c>
      <c r="AF168" s="19">
        <v>0.1</v>
      </c>
      <c r="AG168" s="12">
        <f t="shared" si="29"/>
        <v>0</v>
      </c>
      <c r="AH168" s="12">
        <f t="shared" si="30"/>
        <v>0</v>
      </c>
      <c r="AI168" s="12">
        <f t="shared" si="31"/>
        <v>0</v>
      </c>
      <c r="AJ168" s="12">
        <f t="shared" si="32"/>
        <v>0</v>
      </c>
      <c r="AK168" s="12">
        <f t="shared" si="33"/>
        <v>0</v>
      </c>
      <c r="AL168" s="12">
        <f t="shared" si="34"/>
        <v>0</v>
      </c>
      <c r="AM168" s="12">
        <f t="shared" si="35"/>
        <v>0</v>
      </c>
    </row>
    <row r="169" spans="1:39" ht="16.5" x14ac:dyDescent="0.25">
      <c r="A169" s="18">
        <v>147</v>
      </c>
      <c r="B169" s="6">
        <v>12.93</v>
      </c>
      <c r="C169" s="6">
        <v>11.2</v>
      </c>
      <c r="D169" s="6">
        <v>12.6</v>
      </c>
      <c r="E169" s="6">
        <v>11.4</v>
      </c>
      <c r="F169" s="6">
        <v>3.46</v>
      </c>
      <c r="G169" s="6">
        <v>2.5</v>
      </c>
      <c r="H169" s="6">
        <v>3.46</v>
      </c>
      <c r="I169" s="6">
        <v>2.5</v>
      </c>
      <c r="J169" s="6">
        <v>3.46</v>
      </c>
      <c r="K169" s="6">
        <v>2.4</v>
      </c>
      <c r="L169" s="7">
        <v>90</v>
      </c>
      <c r="M169" s="7">
        <v>47</v>
      </c>
      <c r="N169" s="7">
        <v>0</v>
      </c>
      <c r="O169" s="6">
        <v>73.8</v>
      </c>
      <c r="P169" s="7">
        <v>0</v>
      </c>
      <c r="Q169" s="6">
        <v>0.1</v>
      </c>
      <c r="R169" s="6">
        <f t="shared" si="26"/>
        <v>73.8</v>
      </c>
      <c r="S169" s="8">
        <f t="shared" si="27"/>
        <v>0.1</v>
      </c>
      <c r="T169" s="6">
        <v>0.5</v>
      </c>
      <c r="U169" s="6">
        <v>0.5</v>
      </c>
      <c r="V169" s="10">
        <v>1000</v>
      </c>
      <c r="W169" s="22">
        <f t="shared" si="28"/>
        <v>0.5</v>
      </c>
      <c r="X169" s="6"/>
      <c r="Y169" s="4" t="s">
        <v>292</v>
      </c>
      <c r="Z169" s="18">
        <v>90</v>
      </c>
      <c r="AA169" s="18">
        <v>0</v>
      </c>
      <c r="AB169" s="18">
        <v>73.8</v>
      </c>
      <c r="AC169" s="18">
        <v>0</v>
      </c>
      <c r="AD169" s="18">
        <v>0.1</v>
      </c>
      <c r="AE169" s="4">
        <v>1000</v>
      </c>
      <c r="AF169" s="19">
        <v>0.5</v>
      </c>
      <c r="AG169" s="12">
        <f t="shared" si="29"/>
        <v>0</v>
      </c>
      <c r="AH169" s="12">
        <f t="shared" si="30"/>
        <v>0</v>
      </c>
      <c r="AI169" s="12">
        <f t="shared" si="31"/>
        <v>0</v>
      </c>
      <c r="AJ169" s="12">
        <f t="shared" si="32"/>
        <v>0</v>
      </c>
      <c r="AK169" s="12">
        <f t="shared" si="33"/>
        <v>0</v>
      </c>
      <c r="AL169" s="12">
        <f t="shared" si="34"/>
        <v>0</v>
      </c>
      <c r="AM169" s="12">
        <f t="shared" si="35"/>
        <v>0</v>
      </c>
    </row>
    <row r="170" spans="1:39" ht="16.5" x14ac:dyDescent="0.25">
      <c r="A170" s="18">
        <v>148</v>
      </c>
      <c r="B170" s="6">
        <v>12.93</v>
      </c>
      <c r="C170" s="6">
        <v>11.2</v>
      </c>
      <c r="D170" s="6">
        <v>12.6</v>
      </c>
      <c r="E170" s="6">
        <v>11.4</v>
      </c>
      <c r="F170" s="6">
        <v>3.46</v>
      </c>
      <c r="G170" s="6">
        <v>2.5</v>
      </c>
      <c r="H170" s="6">
        <v>3.46</v>
      </c>
      <c r="I170" s="6">
        <v>2.5</v>
      </c>
      <c r="J170" s="6">
        <v>3.46</v>
      </c>
      <c r="K170" s="6">
        <v>2.4</v>
      </c>
      <c r="L170" s="7">
        <v>90</v>
      </c>
      <c r="M170" s="7">
        <v>47</v>
      </c>
      <c r="N170" s="7">
        <v>0</v>
      </c>
      <c r="O170" s="6">
        <v>73.8</v>
      </c>
      <c r="P170" s="7">
        <v>0</v>
      </c>
      <c r="Q170" s="6">
        <v>0.1</v>
      </c>
      <c r="R170" s="6">
        <f t="shared" si="26"/>
        <v>73.8</v>
      </c>
      <c r="S170" s="8">
        <f t="shared" si="27"/>
        <v>0.1</v>
      </c>
      <c r="T170" s="6">
        <v>0.9</v>
      </c>
      <c r="U170" s="6">
        <v>0.1</v>
      </c>
      <c r="V170" s="10">
        <v>1000</v>
      </c>
      <c r="W170" s="22">
        <f t="shared" si="28"/>
        <v>0.9</v>
      </c>
      <c r="X170" s="6"/>
      <c r="Y170" s="4" t="s">
        <v>293</v>
      </c>
      <c r="Z170" s="18">
        <v>90</v>
      </c>
      <c r="AA170" s="18">
        <v>0</v>
      </c>
      <c r="AB170" s="18">
        <v>73.8</v>
      </c>
      <c r="AC170" s="18">
        <v>0</v>
      </c>
      <c r="AD170" s="18">
        <v>0.1</v>
      </c>
      <c r="AE170" s="4">
        <v>1000</v>
      </c>
      <c r="AF170" s="19">
        <v>0.9</v>
      </c>
      <c r="AG170" s="12">
        <f t="shared" si="29"/>
        <v>0</v>
      </c>
      <c r="AH170" s="12">
        <f t="shared" si="30"/>
        <v>0</v>
      </c>
      <c r="AI170" s="12">
        <f t="shared" si="31"/>
        <v>0</v>
      </c>
      <c r="AJ170" s="12">
        <f t="shared" si="32"/>
        <v>0</v>
      </c>
      <c r="AK170" s="12">
        <f t="shared" si="33"/>
        <v>0</v>
      </c>
      <c r="AL170" s="12">
        <f t="shared" si="34"/>
        <v>0</v>
      </c>
      <c r="AM170" s="12">
        <f t="shared" si="35"/>
        <v>0</v>
      </c>
    </row>
    <row r="171" spans="1:39" ht="16.5" x14ac:dyDescent="0.25">
      <c r="A171" s="18">
        <v>149</v>
      </c>
      <c r="B171" s="6">
        <v>12.93</v>
      </c>
      <c r="C171" s="6">
        <v>11.2</v>
      </c>
      <c r="D171" s="6">
        <v>12.6</v>
      </c>
      <c r="E171" s="6">
        <v>11.4</v>
      </c>
      <c r="F171" s="6">
        <v>3.46</v>
      </c>
      <c r="G171" s="6">
        <v>2.5</v>
      </c>
      <c r="H171" s="6">
        <v>3.46</v>
      </c>
      <c r="I171" s="6">
        <v>2.5</v>
      </c>
      <c r="J171" s="6">
        <v>3.46</v>
      </c>
      <c r="K171" s="6">
        <v>2.4</v>
      </c>
      <c r="L171" s="7">
        <v>90</v>
      </c>
      <c r="M171" s="7">
        <v>47</v>
      </c>
      <c r="N171" s="7">
        <v>0</v>
      </c>
      <c r="O171" s="6">
        <v>73.8</v>
      </c>
      <c r="P171" s="7">
        <v>0</v>
      </c>
      <c r="Q171" s="6">
        <v>0.1</v>
      </c>
      <c r="R171" s="6">
        <f t="shared" si="26"/>
        <v>73.8</v>
      </c>
      <c r="S171" s="8">
        <f t="shared" si="27"/>
        <v>0.1</v>
      </c>
      <c r="T171" s="6">
        <v>0.02</v>
      </c>
      <c r="U171" s="6">
        <v>0.18</v>
      </c>
      <c r="V171" s="10">
        <v>5000</v>
      </c>
      <c r="W171" s="22">
        <f t="shared" si="28"/>
        <v>0.1</v>
      </c>
      <c r="X171" s="6"/>
      <c r="Y171" s="4" t="s">
        <v>294</v>
      </c>
      <c r="Z171" s="18">
        <v>90</v>
      </c>
      <c r="AA171" s="18">
        <v>0</v>
      </c>
      <c r="AB171" s="18">
        <v>73.8</v>
      </c>
      <c r="AC171" s="18">
        <v>0</v>
      </c>
      <c r="AD171" s="18">
        <v>0.1</v>
      </c>
      <c r="AE171" s="4">
        <v>5000</v>
      </c>
      <c r="AF171" s="19">
        <v>0.1</v>
      </c>
      <c r="AG171" s="12">
        <f t="shared" si="29"/>
        <v>0</v>
      </c>
      <c r="AH171" s="12">
        <f t="shared" si="30"/>
        <v>0</v>
      </c>
      <c r="AI171" s="12">
        <f t="shared" si="31"/>
        <v>0</v>
      </c>
      <c r="AJ171" s="12">
        <f t="shared" si="32"/>
        <v>0</v>
      </c>
      <c r="AK171" s="12">
        <f t="shared" si="33"/>
        <v>0</v>
      </c>
      <c r="AL171" s="12">
        <f t="shared" si="34"/>
        <v>0</v>
      </c>
      <c r="AM171" s="12">
        <f t="shared" si="35"/>
        <v>0</v>
      </c>
    </row>
    <row r="172" spans="1:39" ht="16.5" x14ac:dyDescent="0.25">
      <c r="A172" s="18">
        <v>150</v>
      </c>
      <c r="B172" s="6">
        <v>12.93</v>
      </c>
      <c r="C172" s="6">
        <v>11.2</v>
      </c>
      <c r="D172" s="6">
        <v>12.6</v>
      </c>
      <c r="E172" s="6">
        <v>11.4</v>
      </c>
      <c r="F172" s="6">
        <v>3.46</v>
      </c>
      <c r="G172" s="6">
        <v>2.5</v>
      </c>
      <c r="H172" s="6">
        <v>3.46</v>
      </c>
      <c r="I172" s="6">
        <v>2.5</v>
      </c>
      <c r="J172" s="6">
        <v>3.46</v>
      </c>
      <c r="K172" s="6">
        <v>2.4</v>
      </c>
      <c r="L172" s="7">
        <v>90</v>
      </c>
      <c r="M172" s="7">
        <v>47</v>
      </c>
      <c r="N172" s="7">
        <v>0</v>
      </c>
      <c r="O172" s="6">
        <v>73.8</v>
      </c>
      <c r="P172" s="7">
        <v>0</v>
      </c>
      <c r="Q172" s="6">
        <v>0.1</v>
      </c>
      <c r="R172" s="6">
        <f t="shared" si="26"/>
        <v>73.8</v>
      </c>
      <c r="S172" s="8">
        <f t="shared" si="27"/>
        <v>0.1</v>
      </c>
      <c r="T172" s="6">
        <v>0.1</v>
      </c>
      <c r="U172" s="6">
        <v>0.1</v>
      </c>
      <c r="V172" s="10">
        <v>5000</v>
      </c>
      <c r="W172" s="22">
        <f t="shared" si="28"/>
        <v>0.5</v>
      </c>
      <c r="X172" s="6"/>
      <c r="Y172" s="4" t="s">
        <v>295</v>
      </c>
      <c r="Z172" s="18">
        <v>90</v>
      </c>
      <c r="AA172" s="18">
        <v>0</v>
      </c>
      <c r="AB172" s="18">
        <v>73.8</v>
      </c>
      <c r="AC172" s="18">
        <v>0</v>
      </c>
      <c r="AD172" s="18">
        <v>0.1</v>
      </c>
      <c r="AE172" s="4">
        <v>5000</v>
      </c>
      <c r="AF172" s="19">
        <v>0.5</v>
      </c>
      <c r="AG172" s="12">
        <f t="shared" si="29"/>
        <v>0</v>
      </c>
      <c r="AH172" s="12">
        <f t="shared" si="30"/>
        <v>0</v>
      </c>
      <c r="AI172" s="12">
        <f t="shared" si="31"/>
        <v>0</v>
      </c>
      <c r="AJ172" s="12">
        <f t="shared" si="32"/>
        <v>0</v>
      </c>
      <c r="AK172" s="12">
        <f t="shared" si="33"/>
        <v>0</v>
      </c>
      <c r="AL172" s="12">
        <f t="shared" si="34"/>
        <v>0</v>
      </c>
      <c r="AM172" s="12">
        <f t="shared" si="35"/>
        <v>0</v>
      </c>
    </row>
    <row r="173" spans="1:39" ht="16.5" x14ac:dyDescent="0.25">
      <c r="A173" s="18">
        <v>151</v>
      </c>
      <c r="B173" s="6">
        <v>12.93</v>
      </c>
      <c r="C173" s="6">
        <v>11.2</v>
      </c>
      <c r="D173" s="6">
        <v>12.6</v>
      </c>
      <c r="E173" s="6">
        <v>11.4</v>
      </c>
      <c r="F173" s="6">
        <v>3.46</v>
      </c>
      <c r="G173" s="6">
        <v>2.5</v>
      </c>
      <c r="H173" s="6">
        <v>3.46</v>
      </c>
      <c r="I173" s="6">
        <v>2.5</v>
      </c>
      <c r="J173" s="6">
        <v>3.46</v>
      </c>
      <c r="K173" s="6">
        <v>2.4</v>
      </c>
      <c r="L173" s="7">
        <v>90</v>
      </c>
      <c r="M173" s="7">
        <v>47</v>
      </c>
      <c r="N173" s="7">
        <v>0</v>
      </c>
      <c r="O173" s="6">
        <v>73.8</v>
      </c>
      <c r="P173" s="7">
        <v>0</v>
      </c>
      <c r="Q173" s="6">
        <v>0.1</v>
      </c>
      <c r="R173" s="6">
        <f t="shared" si="26"/>
        <v>73.8</v>
      </c>
      <c r="S173" s="8">
        <f t="shared" si="27"/>
        <v>0.1</v>
      </c>
      <c r="T173" s="6">
        <v>0.18</v>
      </c>
      <c r="U173" s="6">
        <v>0.02</v>
      </c>
      <c r="V173" s="10">
        <v>5000</v>
      </c>
      <c r="W173" s="22">
        <f t="shared" si="28"/>
        <v>0.9</v>
      </c>
      <c r="X173" s="6"/>
      <c r="Y173" s="4" t="s">
        <v>296</v>
      </c>
      <c r="Z173" s="18">
        <v>90</v>
      </c>
      <c r="AA173" s="18">
        <v>0</v>
      </c>
      <c r="AB173" s="18">
        <v>73.8</v>
      </c>
      <c r="AC173" s="18">
        <v>0</v>
      </c>
      <c r="AD173" s="18">
        <v>0.1</v>
      </c>
      <c r="AE173" s="4">
        <v>5000</v>
      </c>
      <c r="AF173" s="19">
        <v>0.9</v>
      </c>
      <c r="AG173" s="12">
        <f t="shared" si="29"/>
        <v>0</v>
      </c>
      <c r="AH173" s="12">
        <f t="shared" si="30"/>
        <v>0</v>
      </c>
      <c r="AI173" s="12">
        <f t="shared" si="31"/>
        <v>0</v>
      </c>
      <c r="AJ173" s="12">
        <f t="shared" si="32"/>
        <v>0</v>
      </c>
      <c r="AK173" s="12">
        <f t="shared" si="33"/>
        <v>0</v>
      </c>
      <c r="AL173" s="12">
        <f t="shared" si="34"/>
        <v>0</v>
      </c>
      <c r="AM173" s="12">
        <f t="shared" si="35"/>
        <v>0</v>
      </c>
    </row>
    <row r="174" spans="1:39" ht="27.75" x14ac:dyDescent="0.2">
      <c r="B174" s="20">
        <f>SUM(B150:B173)/24/B173</f>
        <v>1.0000000000000004</v>
      </c>
      <c r="C174" s="20">
        <f t="shared" ref="C174:L174" si="39">SUM(C150:C173)/24/C173</f>
        <v>0.99999999999999967</v>
      </c>
      <c r="D174" s="20">
        <f t="shared" si="39"/>
        <v>1</v>
      </c>
      <c r="E174" s="20">
        <f t="shared" si="39"/>
        <v>1.0000000000000002</v>
      </c>
      <c r="F174" s="20">
        <f t="shared" si="39"/>
        <v>0.99999999999999978</v>
      </c>
      <c r="G174" s="20">
        <f t="shared" si="39"/>
        <v>1</v>
      </c>
      <c r="H174" s="20">
        <f t="shared" si="39"/>
        <v>0.99999999999999978</v>
      </c>
      <c r="I174" s="20">
        <f t="shared" si="39"/>
        <v>1</v>
      </c>
      <c r="J174" s="20">
        <f t="shared" si="39"/>
        <v>0.99999999999999978</v>
      </c>
      <c r="K174" s="20">
        <f t="shared" si="39"/>
        <v>0.99999999999999967</v>
      </c>
      <c r="L174" s="20">
        <f t="shared" si="39"/>
        <v>1</v>
      </c>
      <c r="R174" s="21">
        <f t="shared" ref="R174" si="40">SUM(R150:R173)/24/R173</f>
        <v>0.99999999999999967</v>
      </c>
      <c r="S174" s="21">
        <f t="shared" ref="S174" si="41">SUM(S150:S173)/24/S173</f>
        <v>1.0000000000000002</v>
      </c>
    </row>
    <row r="176" spans="1:39" ht="16.5" x14ac:dyDescent="0.25">
      <c r="B176" s="58" t="s">
        <v>653</v>
      </c>
      <c r="C176" s="59"/>
    </row>
  </sheetData>
  <sortState ref="A3:AB170">
    <sortCondition descending="1" ref="O1"/>
  </sortState>
  <mergeCells count="1">
    <mergeCell ref="B176:C176"/>
  </mergeCells>
  <phoneticPr fontId="2" type="noConversion"/>
  <hyperlinks>
    <hyperlink ref="B176" location="總表!A1" display="Back to List"/>
    <hyperlink ref="B176:C176" location="總表!A1" display="Back to List"/>
  </hyperlink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A13" workbookViewId="0">
      <selection activeCell="B26" sqref="B26:C26"/>
    </sheetView>
  </sheetViews>
  <sheetFormatPr defaultColWidth="8" defaultRowHeight="12.75" x14ac:dyDescent="0.2"/>
  <cols>
    <col min="1" max="21" width="8" style="4"/>
    <col min="22" max="22" width="11.375" style="4" customWidth="1"/>
    <col min="23" max="23" width="13.875" style="4" customWidth="1"/>
    <col min="24" max="16384" width="8" style="4"/>
  </cols>
  <sheetData>
    <row r="1" spans="1:26" ht="16.5" x14ac:dyDescent="0.25">
      <c r="A1" s="1" t="s">
        <v>223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x14ac:dyDescent="0.2">
      <c r="A2" s="4" t="s">
        <v>1</v>
      </c>
      <c r="B2" s="4" t="s">
        <v>2</v>
      </c>
      <c r="C2" s="4" t="s">
        <v>3</v>
      </c>
      <c r="D2" s="4" t="s">
        <v>2</v>
      </c>
      <c r="E2" s="4" t="s">
        <v>3</v>
      </c>
      <c r="F2" s="4" t="s">
        <v>2</v>
      </c>
      <c r="G2" s="4" t="s">
        <v>3</v>
      </c>
      <c r="H2" s="4" t="s">
        <v>2</v>
      </c>
      <c r="I2" s="4" t="s">
        <v>3</v>
      </c>
      <c r="J2" s="4" t="s">
        <v>2</v>
      </c>
      <c r="K2" s="4" t="s">
        <v>3</v>
      </c>
      <c r="L2" s="4" t="s">
        <v>2</v>
      </c>
      <c r="M2" s="4" t="s">
        <v>3</v>
      </c>
      <c r="N2" s="4" t="s">
        <v>2</v>
      </c>
      <c r="O2" s="4" t="s">
        <v>3</v>
      </c>
      <c r="P2" s="4" t="s">
        <v>2</v>
      </c>
      <c r="Q2" s="4" t="s">
        <v>3</v>
      </c>
      <c r="R2" s="4" t="s">
        <v>4</v>
      </c>
      <c r="S2" s="4" t="s">
        <v>5</v>
      </c>
      <c r="T2" s="4" t="s">
        <v>224</v>
      </c>
      <c r="U2" s="4" t="s">
        <v>225</v>
      </c>
      <c r="V2" s="4" t="s">
        <v>226</v>
      </c>
      <c r="W2" s="4" t="s">
        <v>227</v>
      </c>
      <c r="X2" s="4" t="s">
        <v>228</v>
      </c>
      <c r="Y2" s="4" t="s">
        <v>229</v>
      </c>
      <c r="Z2" s="4" t="s">
        <v>15</v>
      </c>
    </row>
    <row r="3" spans="1:26" ht="16.5" x14ac:dyDescent="0.25">
      <c r="A3" s="4" t="s">
        <v>230</v>
      </c>
      <c r="B3" s="6">
        <v>12.6</v>
      </c>
      <c r="C3" s="6">
        <v>11.8</v>
      </c>
      <c r="D3" s="4" t="s">
        <v>231</v>
      </c>
      <c r="E3" s="4" t="s">
        <v>231</v>
      </c>
      <c r="F3" s="6">
        <v>3.46</v>
      </c>
      <c r="G3" s="6">
        <v>2.4</v>
      </c>
      <c r="H3" s="6">
        <v>3.46</v>
      </c>
      <c r="I3" s="6">
        <v>2.4</v>
      </c>
      <c r="J3" s="6">
        <v>3.46</v>
      </c>
      <c r="K3" s="6">
        <v>2.4</v>
      </c>
      <c r="L3" s="4" t="s">
        <v>231</v>
      </c>
      <c r="M3" s="4" t="s">
        <v>231</v>
      </c>
      <c r="N3" s="6">
        <v>0.4</v>
      </c>
      <c r="O3" s="4" t="s">
        <v>231</v>
      </c>
      <c r="P3" s="4" t="s">
        <v>232</v>
      </c>
      <c r="Q3" s="4" t="s">
        <v>232</v>
      </c>
      <c r="R3" s="7">
        <v>230</v>
      </c>
      <c r="S3" s="7">
        <v>60</v>
      </c>
      <c r="T3" s="6">
        <v>106.6</v>
      </c>
      <c r="U3" s="6">
        <v>0.1</v>
      </c>
      <c r="V3" s="7">
        <v>5</v>
      </c>
      <c r="W3" s="6">
        <v>1E-3</v>
      </c>
      <c r="X3" s="4" t="s">
        <v>231</v>
      </c>
      <c r="Y3" s="4" t="s">
        <v>231</v>
      </c>
      <c r="Z3" s="4" t="s">
        <v>233</v>
      </c>
    </row>
    <row r="4" spans="1:26" ht="16.5" x14ac:dyDescent="0.25">
      <c r="A4" s="4" t="s">
        <v>234</v>
      </c>
      <c r="B4" s="6">
        <v>12.6</v>
      </c>
      <c r="C4" s="6">
        <v>11.8</v>
      </c>
      <c r="D4" s="4" t="s">
        <v>231</v>
      </c>
      <c r="E4" s="4" t="s">
        <v>231</v>
      </c>
      <c r="F4" s="6">
        <v>3.46</v>
      </c>
      <c r="G4" s="6">
        <v>2.4</v>
      </c>
      <c r="H4" s="6">
        <v>3.46</v>
      </c>
      <c r="I4" s="6">
        <v>2.4</v>
      </c>
      <c r="J4" s="6">
        <v>3.46</v>
      </c>
      <c r="K4" s="6">
        <v>2.4</v>
      </c>
      <c r="L4" s="4" t="s">
        <v>231</v>
      </c>
      <c r="M4" s="4" t="s">
        <v>231</v>
      </c>
      <c r="N4" s="6">
        <v>0.4</v>
      </c>
      <c r="O4" s="4" t="s">
        <v>231</v>
      </c>
      <c r="P4" s="4" t="s">
        <v>232</v>
      </c>
      <c r="Q4" s="4" t="s">
        <v>232</v>
      </c>
      <c r="R4" s="7">
        <v>230</v>
      </c>
      <c r="S4" s="7">
        <v>60</v>
      </c>
      <c r="T4" s="6">
        <v>95.94</v>
      </c>
      <c r="U4" s="6">
        <v>0.1</v>
      </c>
      <c r="V4" s="7">
        <v>5</v>
      </c>
      <c r="W4" s="6">
        <v>1E-3</v>
      </c>
      <c r="X4" s="4" t="s">
        <v>231</v>
      </c>
      <c r="Y4" s="4" t="s">
        <v>231</v>
      </c>
      <c r="Z4" s="4" t="s">
        <v>235</v>
      </c>
    </row>
    <row r="5" spans="1:26" ht="16.5" x14ac:dyDescent="0.25">
      <c r="A5" s="4" t="s">
        <v>236</v>
      </c>
      <c r="B5" s="6">
        <v>12.6</v>
      </c>
      <c r="C5" s="6">
        <v>11.8</v>
      </c>
      <c r="D5" s="4" t="s">
        <v>231</v>
      </c>
      <c r="E5" s="4" t="s">
        <v>231</v>
      </c>
      <c r="F5" s="6">
        <v>3.46</v>
      </c>
      <c r="G5" s="6">
        <v>2.4</v>
      </c>
      <c r="H5" s="6">
        <v>3.46</v>
      </c>
      <c r="I5" s="6">
        <v>2.4</v>
      </c>
      <c r="J5" s="6">
        <v>3.46</v>
      </c>
      <c r="K5" s="6">
        <v>2.4</v>
      </c>
      <c r="L5" s="4" t="s">
        <v>231</v>
      </c>
      <c r="M5" s="4" t="s">
        <v>231</v>
      </c>
      <c r="N5" s="6">
        <v>0.4</v>
      </c>
      <c r="O5" s="4" t="s">
        <v>231</v>
      </c>
      <c r="P5" s="4" t="s">
        <v>232</v>
      </c>
      <c r="Q5" s="4" t="s">
        <v>232</v>
      </c>
      <c r="R5" s="7">
        <v>230</v>
      </c>
      <c r="S5" s="7">
        <v>60</v>
      </c>
      <c r="T5" s="6">
        <v>85.28</v>
      </c>
      <c r="U5" s="6">
        <v>0.1</v>
      </c>
      <c r="V5" s="7">
        <v>5</v>
      </c>
      <c r="W5" s="6">
        <v>1E-3</v>
      </c>
      <c r="X5" s="4" t="s">
        <v>231</v>
      </c>
      <c r="Y5" s="4" t="s">
        <v>231</v>
      </c>
      <c r="Z5" s="4" t="s">
        <v>237</v>
      </c>
    </row>
    <row r="6" spans="1:26" ht="16.5" x14ac:dyDescent="0.25">
      <c r="A6" s="4" t="s">
        <v>238</v>
      </c>
      <c r="B6" s="6">
        <v>12.6</v>
      </c>
      <c r="C6" s="6">
        <v>11.8</v>
      </c>
      <c r="D6" s="4" t="s">
        <v>231</v>
      </c>
      <c r="E6" s="4" t="s">
        <v>231</v>
      </c>
      <c r="F6" s="6">
        <v>3.46</v>
      </c>
      <c r="G6" s="6">
        <v>2.4</v>
      </c>
      <c r="H6" s="6">
        <v>3.46</v>
      </c>
      <c r="I6" s="6">
        <v>2.4</v>
      </c>
      <c r="J6" s="6">
        <v>3.46</v>
      </c>
      <c r="K6" s="6">
        <v>2.4</v>
      </c>
      <c r="L6" s="4" t="s">
        <v>231</v>
      </c>
      <c r="M6" s="4" t="s">
        <v>231</v>
      </c>
      <c r="N6" s="6">
        <v>0.4</v>
      </c>
      <c r="O6" s="4" t="s">
        <v>231</v>
      </c>
      <c r="P6" s="4" t="s">
        <v>232</v>
      </c>
      <c r="Q6" s="4" t="s">
        <v>232</v>
      </c>
      <c r="R6" s="7">
        <v>230</v>
      </c>
      <c r="S6" s="7">
        <v>60</v>
      </c>
      <c r="T6" s="6">
        <v>74.62</v>
      </c>
      <c r="U6" s="6">
        <v>0.1</v>
      </c>
      <c r="V6" s="7">
        <v>5</v>
      </c>
      <c r="W6" s="6">
        <v>1E-3</v>
      </c>
      <c r="X6" s="4" t="s">
        <v>231</v>
      </c>
      <c r="Y6" s="4" t="s">
        <v>231</v>
      </c>
      <c r="Z6" s="4" t="s">
        <v>239</v>
      </c>
    </row>
    <row r="7" spans="1:26" ht="16.5" x14ac:dyDescent="0.25">
      <c r="A7" s="4" t="s">
        <v>240</v>
      </c>
      <c r="B7" s="6">
        <v>12.6</v>
      </c>
      <c r="C7" s="6">
        <v>11.8</v>
      </c>
      <c r="D7" s="4" t="s">
        <v>231</v>
      </c>
      <c r="E7" s="4" t="s">
        <v>231</v>
      </c>
      <c r="F7" s="6">
        <v>3.46</v>
      </c>
      <c r="G7" s="6">
        <v>2.4</v>
      </c>
      <c r="H7" s="6">
        <v>3.46</v>
      </c>
      <c r="I7" s="6">
        <v>2.4</v>
      </c>
      <c r="J7" s="6">
        <v>3.46</v>
      </c>
      <c r="K7" s="6">
        <v>2.4</v>
      </c>
      <c r="L7" s="4" t="s">
        <v>231</v>
      </c>
      <c r="M7" s="4" t="s">
        <v>231</v>
      </c>
      <c r="N7" s="6">
        <v>0.4</v>
      </c>
      <c r="O7" s="4" t="s">
        <v>231</v>
      </c>
      <c r="P7" s="4" t="s">
        <v>232</v>
      </c>
      <c r="Q7" s="4" t="s">
        <v>232</v>
      </c>
      <c r="R7" s="7">
        <v>230</v>
      </c>
      <c r="S7" s="7">
        <v>60</v>
      </c>
      <c r="T7" s="6">
        <v>63.96</v>
      </c>
      <c r="U7" s="6">
        <v>0.1</v>
      </c>
      <c r="V7" s="7">
        <v>5</v>
      </c>
      <c r="W7" s="6">
        <v>1E-3</v>
      </c>
      <c r="X7" s="4" t="s">
        <v>231</v>
      </c>
      <c r="Y7" s="4" t="s">
        <v>231</v>
      </c>
      <c r="Z7" s="4" t="s">
        <v>241</v>
      </c>
    </row>
    <row r="8" spans="1:26" ht="16.5" x14ac:dyDescent="0.25">
      <c r="A8" s="4" t="s">
        <v>242</v>
      </c>
      <c r="B8" s="6">
        <v>12.6</v>
      </c>
      <c r="C8" s="6">
        <v>11.8</v>
      </c>
      <c r="D8" s="4" t="s">
        <v>231</v>
      </c>
      <c r="E8" s="4" t="s">
        <v>231</v>
      </c>
      <c r="F8" s="6">
        <v>3.46</v>
      </c>
      <c r="G8" s="6">
        <v>2.4</v>
      </c>
      <c r="H8" s="6">
        <v>3.46</v>
      </c>
      <c r="I8" s="6">
        <v>2.4</v>
      </c>
      <c r="J8" s="6">
        <v>3.46</v>
      </c>
      <c r="K8" s="6">
        <v>2.4</v>
      </c>
      <c r="L8" s="4" t="s">
        <v>231</v>
      </c>
      <c r="M8" s="4" t="s">
        <v>231</v>
      </c>
      <c r="N8" s="6">
        <v>0.4</v>
      </c>
      <c r="O8" s="4" t="s">
        <v>231</v>
      </c>
      <c r="P8" s="4" t="s">
        <v>232</v>
      </c>
      <c r="Q8" s="4" t="s">
        <v>232</v>
      </c>
      <c r="R8" s="7">
        <v>230</v>
      </c>
      <c r="S8" s="7">
        <v>60</v>
      </c>
      <c r="T8" s="6">
        <v>53.3</v>
      </c>
      <c r="U8" s="6">
        <v>0.1</v>
      </c>
      <c r="V8" s="7">
        <v>5</v>
      </c>
      <c r="W8" s="6">
        <v>1E-3</v>
      </c>
      <c r="X8" s="4" t="s">
        <v>231</v>
      </c>
      <c r="Y8" s="4" t="s">
        <v>231</v>
      </c>
      <c r="Z8" s="4" t="s">
        <v>243</v>
      </c>
    </row>
    <row r="9" spans="1:26" ht="16.5" x14ac:dyDescent="0.25">
      <c r="A9" s="4" t="s">
        <v>244</v>
      </c>
      <c r="B9" s="6">
        <v>12.6</v>
      </c>
      <c r="C9" s="6">
        <v>11.8</v>
      </c>
      <c r="D9" s="4" t="s">
        <v>231</v>
      </c>
      <c r="E9" s="4" t="s">
        <v>231</v>
      </c>
      <c r="F9" s="6">
        <v>3.46</v>
      </c>
      <c r="G9" s="6">
        <v>2.4</v>
      </c>
      <c r="H9" s="6">
        <v>3.46</v>
      </c>
      <c r="I9" s="6">
        <v>2.4</v>
      </c>
      <c r="J9" s="6">
        <v>3.46</v>
      </c>
      <c r="K9" s="6">
        <v>2.4</v>
      </c>
      <c r="L9" s="4" t="s">
        <v>231</v>
      </c>
      <c r="M9" s="4" t="s">
        <v>231</v>
      </c>
      <c r="N9" s="6">
        <v>0.4</v>
      </c>
      <c r="O9" s="4" t="s">
        <v>231</v>
      </c>
      <c r="P9" s="4" t="s">
        <v>232</v>
      </c>
      <c r="Q9" s="4" t="s">
        <v>232</v>
      </c>
      <c r="R9" s="7">
        <v>230</v>
      </c>
      <c r="S9" s="7">
        <v>60</v>
      </c>
      <c r="T9" s="6">
        <v>42.64</v>
      </c>
      <c r="U9" s="6">
        <v>0.1</v>
      </c>
      <c r="V9" s="7">
        <v>5</v>
      </c>
      <c r="W9" s="6">
        <v>1E-3</v>
      </c>
      <c r="X9" s="4" t="s">
        <v>231</v>
      </c>
      <c r="Y9" s="4" t="s">
        <v>231</v>
      </c>
      <c r="Z9" s="4" t="s">
        <v>245</v>
      </c>
    </row>
    <row r="10" spans="1:26" ht="16.5" x14ac:dyDescent="0.25">
      <c r="A10" s="4" t="s">
        <v>246</v>
      </c>
      <c r="B10" s="6">
        <v>12.6</v>
      </c>
      <c r="C10" s="6">
        <v>11.8</v>
      </c>
      <c r="D10" s="4" t="s">
        <v>231</v>
      </c>
      <c r="E10" s="4" t="s">
        <v>231</v>
      </c>
      <c r="F10" s="6">
        <v>3.46</v>
      </c>
      <c r="G10" s="6">
        <v>2.4</v>
      </c>
      <c r="H10" s="6">
        <v>3.46</v>
      </c>
      <c r="I10" s="6">
        <v>2.4</v>
      </c>
      <c r="J10" s="6">
        <v>3.46</v>
      </c>
      <c r="K10" s="6">
        <v>2.4</v>
      </c>
      <c r="L10" s="4" t="s">
        <v>231</v>
      </c>
      <c r="M10" s="4" t="s">
        <v>231</v>
      </c>
      <c r="N10" s="6">
        <v>0.4</v>
      </c>
      <c r="O10" s="4" t="s">
        <v>231</v>
      </c>
      <c r="P10" s="4" t="s">
        <v>232</v>
      </c>
      <c r="Q10" s="4" t="s">
        <v>232</v>
      </c>
      <c r="R10" s="7">
        <v>230</v>
      </c>
      <c r="S10" s="7">
        <v>60</v>
      </c>
      <c r="T10" s="6">
        <v>31.98</v>
      </c>
      <c r="U10" s="6">
        <v>0.1</v>
      </c>
      <c r="V10" s="7">
        <v>5</v>
      </c>
      <c r="W10" s="6">
        <v>1E-3</v>
      </c>
      <c r="X10" s="4" t="s">
        <v>231</v>
      </c>
      <c r="Y10" s="4" t="s">
        <v>231</v>
      </c>
      <c r="Z10" s="4" t="s">
        <v>247</v>
      </c>
    </row>
    <row r="11" spans="1:26" ht="16.5" x14ac:dyDescent="0.25">
      <c r="A11" s="4" t="s">
        <v>248</v>
      </c>
      <c r="B11" s="6">
        <v>12.6</v>
      </c>
      <c r="C11" s="6">
        <v>11.8</v>
      </c>
      <c r="D11" s="4" t="s">
        <v>231</v>
      </c>
      <c r="E11" s="4" t="s">
        <v>231</v>
      </c>
      <c r="F11" s="6">
        <v>3.46</v>
      </c>
      <c r="G11" s="6">
        <v>2.4</v>
      </c>
      <c r="H11" s="6">
        <v>3.46</v>
      </c>
      <c r="I11" s="6">
        <v>2.4</v>
      </c>
      <c r="J11" s="6">
        <v>3.46</v>
      </c>
      <c r="K11" s="6">
        <v>2.4</v>
      </c>
      <c r="L11" s="4" t="s">
        <v>231</v>
      </c>
      <c r="M11" s="4" t="s">
        <v>231</v>
      </c>
      <c r="N11" s="6">
        <v>0.4</v>
      </c>
      <c r="O11" s="4" t="s">
        <v>231</v>
      </c>
      <c r="P11" s="4" t="s">
        <v>232</v>
      </c>
      <c r="Q11" s="4" t="s">
        <v>232</v>
      </c>
      <c r="R11" s="7">
        <v>230</v>
      </c>
      <c r="S11" s="7">
        <v>60</v>
      </c>
      <c r="T11" s="6">
        <v>21.32</v>
      </c>
      <c r="U11" s="6">
        <v>0.1</v>
      </c>
      <c r="V11" s="7">
        <v>5</v>
      </c>
      <c r="W11" s="6">
        <v>1E-3</v>
      </c>
      <c r="X11" s="4" t="s">
        <v>231</v>
      </c>
      <c r="Y11" s="4" t="s">
        <v>231</v>
      </c>
      <c r="Z11" s="4" t="s">
        <v>249</v>
      </c>
    </row>
    <row r="12" spans="1:26" ht="16.5" x14ac:dyDescent="0.25">
      <c r="A12" s="4" t="s">
        <v>250</v>
      </c>
      <c r="B12" s="6">
        <v>12.6</v>
      </c>
      <c r="C12" s="6">
        <v>11.8</v>
      </c>
      <c r="D12" s="4" t="s">
        <v>231</v>
      </c>
      <c r="E12" s="4" t="s">
        <v>231</v>
      </c>
      <c r="F12" s="6">
        <v>3.46</v>
      </c>
      <c r="G12" s="6">
        <v>2.4</v>
      </c>
      <c r="H12" s="6">
        <v>3.46</v>
      </c>
      <c r="I12" s="6">
        <v>2.4</v>
      </c>
      <c r="J12" s="6">
        <v>3.46</v>
      </c>
      <c r="K12" s="6">
        <v>2.4</v>
      </c>
      <c r="L12" s="4" t="s">
        <v>231</v>
      </c>
      <c r="M12" s="4" t="s">
        <v>231</v>
      </c>
      <c r="N12" s="6">
        <v>0.4</v>
      </c>
      <c r="O12" s="4" t="s">
        <v>231</v>
      </c>
      <c r="P12" s="4" t="s">
        <v>232</v>
      </c>
      <c r="Q12" s="4" t="s">
        <v>232</v>
      </c>
      <c r="R12" s="7">
        <v>230</v>
      </c>
      <c r="S12" s="7">
        <v>60</v>
      </c>
      <c r="T12" s="6">
        <v>10.66</v>
      </c>
      <c r="U12" s="6">
        <v>0.1</v>
      </c>
      <c r="V12" s="7">
        <v>20</v>
      </c>
      <c r="W12" s="6">
        <v>1E-3</v>
      </c>
      <c r="X12" s="4" t="s">
        <v>231</v>
      </c>
      <c r="Y12" s="4" t="s">
        <v>231</v>
      </c>
      <c r="Z12" s="4" t="s">
        <v>251</v>
      </c>
    </row>
    <row r="13" spans="1:26" ht="16.5" x14ac:dyDescent="0.25">
      <c r="A13" s="4" t="s">
        <v>252</v>
      </c>
      <c r="B13" s="6">
        <v>12.6</v>
      </c>
      <c r="C13" s="6">
        <v>11.8</v>
      </c>
      <c r="D13" s="4" t="s">
        <v>231</v>
      </c>
      <c r="E13" s="4" t="s">
        <v>231</v>
      </c>
      <c r="F13" s="6">
        <v>3.46</v>
      </c>
      <c r="G13" s="6">
        <v>2.4</v>
      </c>
      <c r="H13" s="6">
        <v>3.46</v>
      </c>
      <c r="I13" s="6">
        <v>2.4</v>
      </c>
      <c r="J13" s="6">
        <v>3.46</v>
      </c>
      <c r="K13" s="6">
        <v>2.4</v>
      </c>
      <c r="L13" s="4" t="s">
        <v>231</v>
      </c>
      <c r="M13" s="4" t="s">
        <v>231</v>
      </c>
      <c r="N13" s="6">
        <v>0.4</v>
      </c>
      <c r="O13" s="4" t="s">
        <v>231</v>
      </c>
      <c r="P13" s="4" t="s">
        <v>232</v>
      </c>
      <c r="Q13" s="4" t="s">
        <v>232</v>
      </c>
      <c r="R13" s="7">
        <v>230</v>
      </c>
      <c r="S13" s="7">
        <v>60</v>
      </c>
      <c r="T13" s="6">
        <v>106.6</v>
      </c>
      <c r="U13" s="6">
        <v>0.1</v>
      </c>
      <c r="V13" s="7">
        <v>5</v>
      </c>
      <c r="W13" s="6">
        <v>1E-3</v>
      </c>
      <c r="X13" s="4" t="s">
        <v>231</v>
      </c>
      <c r="Y13" s="4" t="s">
        <v>231</v>
      </c>
      <c r="Z13" s="4" t="s">
        <v>233</v>
      </c>
    </row>
    <row r="14" spans="1:26" ht="16.5" x14ac:dyDescent="0.25">
      <c r="A14" s="4" t="s">
        <v>253</v>
      </c>
      <c r="B14" s="6">
        <v>12.6</v>
      </c>
      <c r="C14" s="6">
        <v>11.8</v>
      </c>
      <c r="D14" s="4" t="s">
        <v>231</v>
      </c>
      <c r="E14" s="4" t="s">
        <v>231</v>
      </c>
      <c r="F14" s="6">
        <v>3.46</v>
      </c>
      <c r="G14" s="6">
        <v>2.4</v>
      </c>
      <c r="H14" s="6">
        <v>3.46</v>
      </c>
      <c r="I14" s="6">
        <v>2.4</v>
      </c>
      <c r="J14" s="6">
        <v>3.46</v>
      </c>
      <c r="K14" s="6">
        <v>2.4</v>
      </c>
      <c r="L14" s="4" t="s">
        <v>231</v>
      </c>
      <c r="M14" s="4" t="s">
        <v>231</v>
      </c>
      <c r="N14" s="6">
        <v>0.4</v>
      </c>
      <c r="O14" s="4" t="s">
        <v>231</v>
      </c>
      <c r="P14" s="4" t="s">
        <v>232</v>
      </c>
      <c r="Q14" s="4" t="s">
        <v>232</v>
      </c>
      <c r="R14" s="7">
        <v>230</v>
      </c>
      <c r="S14" s="7">
        <v>60</v>
      </c>
      <c r="T14" s="6">
        <v>95.94</v>
      </c>
      <c r="U14" s="6">
        <v>0.1</v>
      </c>
      <c r="V14" s="7">
        <v>5</v>
      </c>
      <c r="W14" s="6">
        <v>1E-3</v>
      </c>
      <c r="X14" s="4" t="s">
        <v>231</v>
      </c>
      <c r="Y14" s="4" t="s">
        <v>231</v>
      </c>
      <c r="Z14" s="4" t="s">
        <v>235</v>
      </c>
    </row>
    <row r="15" spans="1:26" ht="16.5" x14ac:dyDescent="0.25">
      <c r="A15" s="4" t="s">
        <v>254</v>
      </c>
      <c r="B15" s="6">
        <v>12.6</v>
      </c>
      <c r="C15" s="6">
        <v>11.8</v>
      </c>
      <c r="D15" s="4" t="s">
        <v>231</v>
      </c>
      <c r="E15" s="4" t="s">
        <v>231</v>
      </c>
      <c r="F15" s="6">
        <v>3.46</v>
      </c>
      <c r="G15" s="6">
        <v>2.4</v>
      </c>
      <c r="H15" s="6">
        <v>3.46</v>
      </c>
      <c r="I15" s="6">
        <v>2.4</v>
      </c>
      <c r="J15" s="6">
        <v>3.46</v>
      </c>
      <c r="K15" s="6">
        <v>2.4</v>
      </c>
      <c r="L15" s="4" t="s">
        <v>231</v>
      </c>
      <c r="M15" s="4" t="s">
        <v>231</v>
      </c>
      <c r="N15" s="6">
        <v>0.4</v>
      </c>
      <c r="O15" s="4" t="s">
        <v>231</v>
      </c>
      <c r="P15" s="4" t="s">
        <v>232</v>
      </c>
      <c r="Q15" s="4" t="s">
        <v>232</v>
      </c>
      <c r="R15" s="7">
        <v>230</v>
      </c>
      <c r="S15" s="7">
        <v>60</v>
      </c>
      <c r="T15" s="6">
        <v>85.28</v>
      </c>
      <c r="U15" s="6">
        <v>0.1</v>
      </c>
      <c r="V15" s="7">
        <v>5</v>
      </c>
      <c r="W15" s="6">
        <v>1E-3</v>
      </c>
      <c r="X15" s="4" t="s">
        <v>231</v>
      </c>
      <c r="Y15" s="4" t="s">
        <v>231</v>
      </c>
      <c r="Z15" s="4" t="s">
        <v>237</v>
      </c>
    </row>
    <row r="16" spans="1:26" ht="16.5" x14ac:dyDescent="0.25">
      <c r="A16" s="4" t="s">
        <v>255</v>
      </c>
      <c r="B16" s="6">
        <v>12.6</v>
      </c>
      <c r="C16" s="6">
        <v>11.8</v>
      </c>
      <c r="D16" s="4" t="s">
        <v>231</v>
      </c>
      <c r="E16" s="4" t="s">
        <v>231</v>
      </c>
      <c r="F16" s="6">
        <v>3.46</v>
      </c>
      <c r="G16" s="6">
        <v>2.4</v>
      </c>
      <c r="H16" s="6">
        <v>3.46</v>
      </c>
      <c r="I16" s="6">
        <v>2.4</v>
      </c>
      <c r="J16" s="6">
        <v>3.46</v>
      </c>
      <c r="K16" s="6">
        <v>2.4</v>
      </c>
      <c r="L16" s="4" t="s">
        <v>231</v>
      </c>
      <c r="M16" s="4" t="s">
        <v>231</v>
      </c>
      <c r="N16" s="6">
        <v>0.4</v>
      </c>
      <c r="O16" s="4" t="s">
        <v>231</v>
      </c>
      <c r="P16" s="4" t="s">
        <v>232</v>
      </c>
      <c r="Q16" s="4" t="s">
        <v>232</v>
      </c>
      <c r="R16" s="7">
        <v>230</v>
      </c>
      <c r="S16" s="7">
        <v>60</v>
      </c>
      <c r="T16" s="6">
        <v>74.62</v>
      </c>
      <c r="U16" s="6">
        <v>0.1</v>
      </c>
      <c r="V16" s="7">
        <v>5</v>
      </c>
      <c r="W16" s="6">
        <v>1E-3</v>
      </c>
      <c r="X16" s="4" t="s">
        <v>231</v>
      </c>
      <c r="Y16" s="4" t="s">
        <v>231</v>
      </c>
      <c r="Z16" s="4" t="s">
        <v>239</v>
      </c>
    </row>
    <row r="17" spans="1:26" ht="16.5" x14ac:dyDescent="0.25">
      <c r="A17" s="4" t="s">
        <v>256</v>
      </c>
      <c r="B17" s="6">
        <v>12.6</v>
      </c>
      <c r="C17" s="6">
        <v>11.8</v>
      </c>
      <c r="D17" s="4" t="s">
        <v>231</v>
      </c>
      <c r="E17" s="4" t="s">
        <v>231</v>
      </c>
      <c r="F17" s="6">
        <v>3.46</v>
      </c>
      <c r="G17" s="6">
        <v>2.4</v>
      </c>
      <c r="H17" s="6">
        <v>3.46</v>
      </c>
      <c r="I17" s="6">
        <v>2.4</v>
      </c>
      <c r="J17" s="6">
        <v>3.46</v>
      </c>
      <c r="K17" s="6">
        <v>2.4</v>
      </c>
      <c r="L17" s="4" t="s">
        <v>231</v>
      </c>
      <c r="M17" s="4" t="s">
        <v>231</v>
      </c>
      <c r="N17" s="6">
        <v>0.4</v>
      </c>
      <c r="O17" s="4" t="s">
        <v>231</v>
      </c>
      <c r="P17" s="4" t="s">
        <v>232</v>
      </c>
      <c r="Q17" s="4" t="s">
        <v>232</v>
      </c>
      <c r="R17" s="7">
        <v>230</v>
      </c>
      <c r="S17" s="7">
        <v>60</v>
      </c>
      <c r="T17" s="6">
        <v>63.96</v>
      </c>
      <c r="U17" s="6">
        <v>0.1</v>
      </c>
      <c r="V17" s="7">
        <v>5</v>
      </c>
      <c r="W17" s="6">
        <v>1E-3</v>
      </c>
      <c r="X17" s="4" t="s">
        <v>231</v>
      </c>
      <c r="Y17" s="4" t="s">
        <v>231</v>
      </c>
      <c r="Z17" s="4" t="s">
        <v>241</v>
      </c>
    </row>
    <row r="18" spans="1:26" ht="16.5" x14ac:dyDescent="0.25">
      <c r="A18" s="4" t="s">
        <v>257</v>
      </c>
      <c r="B18" s="6">
        <v>12.6</v>
      </c>
      <c r="C18" s="6">
        <v>11.8</v>
      </c>
      <c r="D18" s="4" t="s">
        <v>231</v>
      </c>
      <c r="E18" s="4" t="s">
        <v>231</v>
      </c>
      <c r="F18" s="6">
        <v>3.46</v>
      </c>
      <c r="G18" s="6">
        <v>2.4</v>
      </c>
      <c r="H18" s="6">
        <v>3.46</v>
      </c>
      <c r="I18" s="6">
        <v>2.4</v>
      </c>
      <c r="J18" s="6">
        <v>3.46</v>
      </c>
      <c r="K18" s="6">
        <v>2.4</v>
      </c>
      <c r="L18" s="4" t="s">
        <v>231</v>
      </c>
      <c r="M18" s="4" t="s">
        <v>231</v>
      </c>
      <c r="N18" s="6">
        <v>0.4</v>
      </c>
      <c r="O18" s="4" t="s">
        <v>231</v>
      </c>
      <c r="P18" s="4" t="s">
        <v>232</v>
      </c>
      <c r="Q18" s="4" t="s">
        <v>232</v>
      </c>
      <c r="R18" s="7">
        <v>230</v>
      </c>
      <c r="S18" s="7">
        <v>60</v>
      </c>
      <c r="T18" s="6">
        <v>53.3</v>
      </c>
      <c r="U18" s="6">
        <v>0.1</v>
      </c>
      <c r="V18" s="7">
        <v>5</v>
      </c>
      <c r="W18" s="6">
        <v>1E-3</v>
      </c>
      <c r="X18" s="4" t="s">
        <v>231</v>
      </c>
      <c r="Y18" s="4" t="s">
        <v>231</v>
      </c>
      <c r="Z18" s="4" t="s">
        <v>243</v>
      </c>
    </row>
    <row r="19" spans="1:26" ht="16.5" x14ac:dyDescent="0.25">
      <c r="A19" s="4" t="s">
        <v>258</v>
      </c>
      <c r="B19" s="6">
        <v>12.6</v>
      </c>
      <c r="C19" s="6">
        <v>11.8</v>
      </c>
      <c r="D19" s="4" t="s">
        <v>231</v>
      </c>
      <c r="E19" s="4" t="s">
        <v>231</v>
      </c>
      <c r="F19" s="6">
        <v>3.46</v>
      </c>
      <c r="G19" s="6">
        <v>2.4</v>
      </c>
      <c r="H19" s="6">
        <v>3.46</v>
      </c>
      <c r="I19" s="6">
        <v>2.4</v>
      </c>
      <c r="J19" s="6">
        <v>3.46</v>
      </c>
      <c r="K19" s="6">
        <v>2.4</v>
      </c>
      <c r="L19" s="4" t="s">
        <v>231</v>
      </c>
      <c r="M19" s="4" t="s">
        <v>231</v>
      </c>
      <c r="N19" s="6">
        <v>0.4</v>
      </c>
      <c r="O19" s="4" t="s">
        <v>231</v>
      </c>
      <c r="P19" s="4" t="s">
        <v>232</v>
      </c>
      <c r="Q19" s="4" t="s">
        <v>232</v>
      </c>
      <c r="R19" s="7">
        <v>230</v>
      </c>
      <c r="S19" s="7">
        <v>60</v>
      </c>
      <c r="T19" s="6">
        <v>42.64</v>
      </c>
      <c r="U19" s="6">
        <v>0.1</v>
      </c>
      <c r="V19" s="7">
        <v>5</v>
      </c>
      <c r="W19" s="6">
        <v>1E-3</v>
      </c>
      <c r="X19" s="4" t="s">
        <v>231</v>
      </c>
      <c r="Y19" s="4" t="s">
        <v>231</v>
      </c>
      <c r="Z19" s="4" t="s">
        <v>245</v>
      </c>
    </row>
    <row r="20" spans="1:26" ht="16.5" x14ac:dyDescent="0.25">
      <c r="A20" s="4" t="s">
        <v>259</v>
      </c>
      <c r="B20" s="6">
        <v>12.6</v>
      </c>
      <c r="C20" s="6">
        <v>11.8</v>
      </c>
      <c r="D20" s="4" t="s">
        <v>231</v>
      </c>
      <c r="E20" s="4" t="s">
        <v>231</v>
      </c>
      <c r="F20" s="6">
        <v>3.46</v>
      </c>
      <c r="G20" s="6">
        <v>2.4</v>
      </c>
      <c r="H20" s="6">
        <v>3.46</v>
      </c>
      <c r="I20" s="6">
        <v>2.4</v>
      </c>
      <c r="J20" s="6">
        <v>3.46</v>
      </c>
      <c r="K20" s="6">
        <v>2.4</v>
      </c>
      <c r="L20" s="4" t="s">
        <v>231</v>
      </c>
      <c r="M20" s="4" t="s">
        <v>231</v>
      </c>
      <c r="N20" s="6">
        <v>0.4</v>
      </c>
      <c r="O20" s="4" t="s">
        <v>231</v>
      </c>
      <c r="P20" s="4" t="s">
        <v>232</v>
      </c>
      <c r="Q20" s="4" t="s">
        <v>232</v>
      </c>
      <c r="R20" s="7">
        <v>230</v>
      </c>
      <c r="S20" s="7">
        <v>60</v>
      </c>
      <c r="T20" s="6">
        <v>31.98</v>
      </c>
      <c r="U20" s="6">
        <v>0.1</v>
      </c>
      <c r="V20" s="7">
        <v>5</v>
      </c>
      <c r="W20" s="6">
        <v>1E-3</v>
      </c>
      <c r="X20" s="4" t="s">
        <v>231</v>
      </c>
      <c r="Y20" s="4" t="s">
        <v>231</v>
      </c>
      <c r="Z20" s="4" t="s">
        <v>247</v>
      </c>
    </row>
    <row r="21" spans="1:26" ht="16.5" x14ac:dyDescent="0.25">
      <c r="A21" s="4" t="s">
        <v>260</v>
      </c>
      <c r="B21" s="6">
        <v>12.6</v>
      </c>
      <c r="C21" s="6">
        <v>11.8</v>
      </c>
      <c r="D21" s="4" t="s">
        <v>231</v>
      </c>
      <c r="E21" s="4" t="s">
        <v>231</v>
      </c>
      <c r="F21" s="6">
        <v>3.46</v>
      </c>
      <c r="G21" s="6">
        <v>2.4</v>
      </c>
      <c r="H21" s="6">
        <v>3.46</v>
      </c>
      <c r="I21" s="6">
        <v>2.4</v>
      </c>
      <c r="J21" s="6">
        <v>3.46</v>
      </c>
      <c r="K21" s="6">
        <v>2.4</v>
      </c>
      <c r="L21" s="4" t="s">
        <v>231</v>
      </c>
      <c r="M21" s="4" t="s">
        <v>231</v>
      </c>
      <c r="N21" s="6">
        <v>0.4</v>
      </c>
      <c r="O21" s="4" t="s">
        <v>231</v>
      </c>
      <c r="P21" s="4" t="s">
        <v>232</v>
      </c>
      <c r="Q21" s="4" t="s">
        <v>232</v>
      </c>
      <c r="R21" s="7">
        <v>230</v>
      </c>
      <c r="S21" s="7">
        <v>60</v>
      </c>
      <c r="T21" s="6">
        <v>21.32</v>
      </c>
      <c r="U21" s="6">
        <v>0.1</v>
      </c>
      <c r="V21" s="7">
        <v>5</v>
      </c>
      <c r="W21" s="6">
        <v>1E-3</v>
      </c>
      <c r="X21" s="4" t="s">
        <v>231</v>
      </c>
      <c r="Y21" s="4" t="s">
        <v>231</v>
      </c>
      <c r="Z21" s="4" t="s">
        <v>249</v>
      </c>
    </row>
    <row r="22" spans="1:26" ht="16.5" x14ac:dyDescent="0.25">
      <c r="A22" s="4" t="s">
        <v>261</v>
      </c>
      <c r="B22" s="6">
        <v>12.6</v>
      </c>
      <c r="C22" s="6">
        <v>11.8</v>
      </c>
      <c r="D22" s="4" t="s">
        <v>231</v>
      </c>
      <c r="E22" s="4" t="s">
        <v>231</v>
      </c>
      <c r="F22" s="6">
        <v>3.46</v>
      </c>
      <c r="G22" s="6">
        <v>2.4</v>
      </c>
      <c r="H22" s="6">
        <v>3.46</v>
      </c>
      <c r="I22" s="6">
        <v>2.4</v>
      </c>
      <c r="J22" s="6">
        <v>3.46</v>
      </c>
      <c r="K22" s="6">
        <v>2.4</v>
      </c>
      <c r="L22" s="4" t="s">
        <v>231</v>
      </c>
      <c r="M22" s="4" t="s">
        <v>231</v>
      </c>
      <c r="N22" s="6">
        <v>0.4</v>
      </c>
      <c r="O22" s="4" t="s">
        <v>231</v>
      </c>
      <c r="P22" s="4" t="s">
        <v>232</v>
      </c>
      <c r="Q22" s="4" t="s">
        <v>232</v>
      </c>
      <c r="R22" s="7">
        <v>230</v>
      </c>
      <c r="S22" s="7">
        <v>60</v>
      </c>
      <c r="T22" s="6">
        <v>10.66</v>
      </c>
      <c r="U22" s="6">
        <v>0.1</v>
      </c>
      <c r="V22" s="7">
        <v>20</v>
      </c>
      <c r="W22" s="6">
        <v>1E-3</v>
      </c>
      <c r="X22" s="4" t="s">
        <v>231</v>
      </c>
      <c r="Y22" s="4" t="s">
        <v>231</v>
      </c>
      <c r="Z22" s="4" t="s">
        <v>251</v>
      </c>
    </row>
    <row r="23" spans="1:26" ht="27.75" x14ac:dyDescent="0.2">
      <c r="B23" s="15">
        <f>SUM(B3:B22)/20/B22</f>
        <v>0.99999999999999967</v>
      </c>
      <c r="C23" s="15">
        <f t="shared" ref="C23:R23" si="0">SUM(C3:C22)/20/C22</f>
        <v>1.0000000000000002</v>
      </c>
      <c r="D23" s="15" t="e">
        <f t="shared" si="0"/>
        <v>#VALUE!</v>
      </c>
      <c r="E23" s="15" t="e">
        <f t="shared" si="0"/>
        <v>#VALUE!</v>
      </c>
      <c r="F23" s="15">
        <f t="shared" si="0"/>
        <v>1</v>
      </c>
      <c r="G23" s="15">
        <f t="shared" si="0"/>
        <v>0.99999999999999978</v>
      </c>
      <c r="H23" s="15">
        <f t="shared" si="0"/>
        <v>1</v>
      </c>
      <c r="I23" s="15">
        <f t="shared" si="0"/>
        <v>0.99999999999999978</v>
      </c>
      <c r="J23" s="15">
        <f t="shared" si="0"/>
        <v>1</v>
      </c>
      <c r="K23" s="15">
        <f t="shared" si="0"/>
        <v>0.99999999999999978</v>
      </c>
      <c r="L23" s="15" t="e">
        <f t="shared" si="0"/>
        <v>#VALUE!</v>
      </c>
      <c r="M23" s="15" t="e">
        <f t="shared" si="0"/>
        <v>#VALUE!</v>
      </c>
      <c r="N23" s="15">
        <f t="shared" si="0"/>
        <v>1.0000000000000002</v>
      </c>
      <c r="O23" s="15" t="e">
        <f t="shared" si="0"/>
        <v>#VALUE!</v>
      </c>
      <c r="P23" s="15" t="e">
        <f t="shared" si="0"/>
        <v>#VALUE!</v>
      </c>
      <c r="Q23" s="15" t="e">
        <f t="shared" si="0"/>
        <v>#VALUE!</v>
      </c>
      <c r="R23" s="15">
        <f t="shared" si="0"/>
        <v>1</v>
      </c>
    </row>
    <row r="26" spans="1:26" ht="16.5" x14ac:dyDescent="0.25">
      <c r="B26" s="58" t="s">
        <v>653</v>
      </c>
      <c r="C26" s="59"/>
    </row>
  </sheetData>
  <mergeCells count="1">
    <mergeCell ref="B26:C26"/>
  </mergeCells>
  <phoneticPr fontId="2" type="noConversion"/>
  <hyperlinks>
    <hyperlink ref="B26" location="總表!A1" display="Back to List"/>
    <hyperlink ref="B26:C26" location="總表!A1" display="Back to List"/>
  </hyperlink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B12" sqref="B12:C12"/>
    </sheetView>
  </sheetViews>
  <sheetFormatPr defaultColWidth="8" defaultRowHeight="12.75" x14ac:dyDescent="0.2"/>
  <cols>
    <col min="1" max="13" width="8" style="4"/>
    <col min="14" max="14" width="10.25" style="4" customWidth="1"/>
    <col min="15" max="15" width="10" style="4" customWidth="1"/>
    <col min="16" max="16384" width="8" style="4"/>
  </cols>
  <sheetData>
    <row r="1" spans="1:20" ht="16.5" x14ac:dyDescent="0.25">
      <c r="A1" s="1" t="s">
        <v>262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4" t="s">
        <v>1</v>
      </c>
      <c r="B2" s="4" t="s">
        <v>2</v>
      </c>
      <c r="C2" s="4" t="s">
        <v>3</v>
      </c>
      <c r="D2" s="4" t="s">
        <v>2</v>
      </c>
      <c r="E2" s="4" t="s">
        <v>3</v>
      </c>
      <c r="F2" s="4" t="s">
        <v>2</v>
      </c>
      <c r="G2" s="4" t="s">
        <v>3</v>
      </c>
      <c r="H2" s="4" t="s">
        <v>2</v>
      </c>
      <c r="I2" s="4" t="s">
        <v>3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9</v>
      </c>
      <c r="R2" s="4" t="s">
        <v>12</v>
      </c>
      <c r="S2" s="4" t="s">
        <v>13</v>
      </c>
      <c r="T2" s="4" t="s">
        <v>15</v>
      </c>
    </row>
    <row r="3" spans="1:20" ht="16.5" x14ac:dyDescent="0.25">
      <c r="A3" s="4" t="s">
        <v>263</v>
      </c>
      <c r="B3" s="16" t="s">
        <v>186</v>
      </c>
      <c r="C3" s="16" t="s">
        <v>186</v>
      </c>
      <c r="D3" s="16" t="s">
        <v>186</v>
      </c>
      <c r="E3" s="16" t="s">
        <v>186</v>
      </c>
      <c r="F3" s="4" t="s">
        <v>186</v>
      </c>
      <c r="G3" s="4" t="s">
        <v>186</v>
      </c>
      <c r="H3" s="4" t="s">
        <v>186</v>
      </c>
      <c r="I3" s="4" t="s">
        <v>186</v>
      </c>
      <c r="J3" s="4" t="s">
        <v>186</v>
      </c>
      <c r="K3" s="4" t="s">
        <v>186</v>
      </c>
      <c r="L3" s="7">
        <v>230</v>
      </c>
      <c r="M3" s="7">
        <v>50</v>
      </c>
      <c r="N3" s="6">
        <v>53.3</v>
      </c>
      <c r="O3" s="6">
        <v>106.6</v>
      </c>
      <c r="P3" s="6">
        <v>0.1</v>
      </c>
      <c r="Q3" s="6">
        <v>0.1</v>
      </c>
      <c r="R3" s="7">
        <v>10</v>
      </c>
      <c r="S3" s="7">
        <v>10</v>
      </c>
      <c r="T3" s="4" t="s">
        <v>264</v>
      </c>
    </row>
    <row r="4" spans="1:20" ht="16.5" x14ac:dyDescent="0.25">
      <c r="A4" s="4" t="s">
        <v>265</v>
      </c>
      <c r="B4" s="6">
        <v>12.8</v>
      </c>
      <c r="C4" s="6">
        <v>11.6</v>
      </c>
      <c r="D4" s="6">
        <v>12.6</v>
      </c>
      <c r="E4" s="6">
        <v>11.4</v>
      </c>
      <c r="F4" s="4" t="s">
        <v>186</v>
      </c>
      <c r="G4" s="4" t="s">
        <v>186</v>
      </c>
      <c r="H4" s="4" t="s">
        <v>186</v>
      </c>
      <c r="I4" s="4" t="s">
        <v>186</v>
      </c>
      <c r="J4" s="4" t="s">
        <v>186</v>
      </c>
      <c r="K4" s="4" t="s">
        <v>186</v>
      </c>
      <c r="L4" s="7">
        <v>230</v>
      </c>
      <c r="M4" s="7">
        <v>50</v>
      </c>
      <c r="N4" s="6">
        <v>53.3</v>
      </c>
      <c r="O4" s="6">
        <v>106.6</v>
      </c>
      <c r="P4" s="6">
        <v>0.1</v>
      </c>
      <c r="Q4" s="6">
        <v>0.1</v>
      </c>
      <c r="R4" s="7">
        <v>10</v>
      </c>
      <c r="S4" s="7">
        <v>10</v>
      </c>
      <c r="T4" s="4" t="s">
        <v>266</v>
      </c>
    </row>
    <row r="5" spans="1:20" ht="16.5" x14ac:dyDescent="0.25">
      <c r="A5" s="4" t="s">
        <v>267</v>
      </c>
      <c r="B5" s="6">
        <v>12.8</v>
      </c>
      <c r="C5" s="6">
        <v>11.6</v>
      </c>
      <c r="D5" s="6">
        <v>12.6</v>
      </c>
      <c r="E5" s="6">
        <v>11.4</v>
      </c>
      <c r="F5" s="4" t="s">
        <v>186</v>
      </c>
      <c r="G5" s="4" t="s">
        <v>186</v>
      </c>
      <c r="H5" s="4" t="s">
        <v>186</v>
      </c>
      <c r="I5" s="4" t="s">
        <v>186</v>
      </c>
      <c r="J5" s="4" t="s">
        <v>186</v>
      </c>
      <c r="K5" s="4" t="s">
        <v>186</v>
      </c>
      <c r="L5" s="7">
        <v>230</v>
      </c>
      <c r="M5" s="7">
        <v>50</v>
      </c>
      <c r="N5" s="6">
        <v>106.6</v>
      </c>
      <c r="O5" s="6">
        <v>106.6</v>
      </c>
      <c r="P5" s="6">
        <v>0.1</v>
      </c>
      <c r="Q5" s="6">
        <v>0.1</v>
      </c>
      <c r="R5" s="7">
        <v>10</v>
      </c>
      <c r="S5" s="7">
        <v>10</v>
      </c>
      <c r="T5" s="4" t="s">
        <v>268</v>
      </c>
    </row>
    <row r="6" spans="1:20" ht="16.5" x14ac:dyDescent="0.25">
      <c r="A6" s="4" t="s">
        <v>269</v>
      </c>
      <c r="B6" s="6">
        <v>12.8</v>
      </c>
      <c r="C6" s="6">
        <v>11.6</v>
      </c>
      <c r="D6" s="6">
        <v>12.6</v>
      </c>
      <c r="E6" s="6">
        <v>11.4</v>
      </c>
      <c r="F6" s="4" t="s">
        <v>186</v>
      </c>
      <c r="G6" s="4" t="s">
        <v>186</v>
      </c>
      <c r="H6" s="4" t="s">
        <v>186</v>
      </c>
      <c r="I6" s="4" t="s">
        <v>186</v>
      </c>
      <c r="J6" s="4" t="s">
        <v>186</v>
      </c>
      <c r="K6" s="4" t="s">
        <v>186</v>
      </c>
      <c r="L6" s="7">
        <v>230</v>
      </c>
      <c r="M6" s="7">
        <v>50</v>
      </c>
      <c r="N6" s="6">
        <v>106.6</v>
      </c>
      <c r="O6" s="6">
        <v>106.6</v>
      </c>
      <c r="P6" s="6">
        <v>0.1</v>
      </c>
      <c r="Q6" s="6">
        <v>0.1</v>
      </c>
      <c r="R6" s="7">
        <v>10</v>
      </c>
      <c r="S6" s="7">
        <v>10</v>
      </c>
      <c r="T6" s="4" t="s">
        <v>270</v>
      </c>
    </row>
    <row r="7" spans="1:20" ht="16.5" x14ac:dyDescent="0.25">
      <c r="A7" s="4" t="s">
        <v>271</v>
      </c>
      <c r="B7" s="6">
        <v>12.8</v>
      </c>
      <c r="C7" s="6">
        <v>11.6</v>
      </c>
      <c r="D7" s="6">
        <v>12.6</v>
      </c>
      <c r="E7" s="6">
        <v>11.4</v>
      </c>
      <c r="F7" s="4" t="s">
        <v>186</v>
      </c>
      <c r="G7" s="4" t="s">
        <v>186</v>
      </c>
      <c r="H7" s="4" t="s">
        <v>186</v>
      </c>
      <c r="I7" s="4" t="s">
        <v>186</v>
      </c>
      <c r="J7" s="4" t="s">
        <v>186</v>
      </c>
      <c r="K7" s="4" t="s">
        <v>186</v>
      </c>
      <c r="L7" s="7">
        <v>230</v>
      </c>
      <c r="M7" s="7">
        <v>50</v>
      </c>
      <c r="N7" s="7">
        <v>0</v>
      </c>
      <c r="O7" s="7">
        <v>0</v>
      </c>
      <c r="P7" s="7">
        <v>0</v>
      </c>
      <c r="Q7" s="7">
        <v>0</v>
      </c>
      <c r="R7" s="7">
        <v>10</v>
      </c>
      <c r="S7" s="7">
        <v>10</v>
      </c>
      <c r="T7" s="4" t="s">
        <v>272</v>
      </c>
    </row>
    <row r="8" spans="1:20" ht="27.75" x14ac:dyDescent="0.2">
      <c r="B8" s="17">
        <f>SUM(B3:B7)/5/B7</f>
        <v>0.79999999999999993</v>
      </c>
      <c r="C8" s="17">
        <f t="shared" ref="C8:L8" si="0">SUM(C3:C7)/5/C7</f>
        <v>0.79999999999999993</v>
      </c>
      <c r="D8" s="17">
        <f t="shared" si="0"/>
        <v>0.8</v>
      </c>
      <c r="E8" s="17">
        <f t="shared" si="0"/>
        <v>0.8</v>
      </c>
      <c r="F8" s="15" t="e">
        <f t="shared" si="0"/>
        <v>#VALUE!</v>
      </c>
      <c r="G8" s="15" t="e">
        <f t="shared" si="0"/>
        <v>#VALUE!</v>
      </c>
      <c r="H8" s="15" t="e">
        <f t="shared" si="0"/>
        <v>#VALUE!</v>
      </c>
      <c r="I8" s="15" t="e">
        <f t="shared" si="0"/>
        <v>#VALUE!</v>
      </c>
      <c r="J8" s="15" t="e">
        <f t="shared" si="0"/>
        <v>#VALUE!</v>
      </c>
      <c r="K8" s="15" t="e">
        <f t="shared" si="0"/>
        <v>#VALUE!</v>
      </c>
      <c r="L8" s="15">
        <f t="shared" si="0"/>
        <v>1</v>
      </c>
    </row>
    <row r="12" spans="1:20" ht="16.5" x14ac:dyDescent="0.25">
      <c r="B12" s="58" t="s">
        <v>653</v>
      </c>
      <c r="C12" s="59"/>
    </row>
  </sheetData>
  <mergeCells count="1">
    <mergeCell ref="B12:C12"/>
  </mergeCells>
  <phoneticPr fontId="2" type="noConversion"/>
  <hyperlinks>
    <hyperlink ref="B12" location="總表!A1" display="Back to List"/>
    <hyperlink ref="B12:C12" location="總表!A1" display="Back to List"/>
  </hyperlinks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3"/>
  <sheetViews>
    <sheetView topLeftCell="A58" workbookViewId="0">
      <selection activeCell="C63" sqref="C63:D63"/>
    </sheetView>
  </sheetViews>
  <sheetFormatPr defaultRowHeight="16.5" x14ac:dyDescent="0.25"/>
  <cols>
    <col min="3" max="3" width="9.75" bestFit="1" customWidth="1"/>
  </cols>
  <sheetData>
    <row r="1" spans="1:48" ht="32.25" thickBot="1" x14ac:dyDescent="0.3">
      <c r="A1" s="25" t="s">
        <v>1</v>
      </c>
      <c r="B1" s="26" t="s">
        <v>335</v>
      </c>
      <c r="C1" s="26" t="s">
        <v>336</v>
      </c>
      <c r="D1" s="26" t="s">
        <v>337</v>
      </c>
      <c r="E1" s="26" t="s">
        <v>338</v>
      </c>
      <c r="F1" s="26" t="s">
        <v>339</v>
      </c>
      <c r="G1" s="26" t="s">
        <v>340</v>
      </c>
      <c r="H1" s="26" t="s">
        <v>341</v>
      </c>
      <c r="I1" s="26" t="s">
        <v>342</v>
      </c>
      <c r="J1" s="26" t="s">
        <v>343</v>
      </c>
      <c r="K1" s="26" t="s">
        <v>344</v>
      </c>
      <c r="L1" s="26" t="s">
        <v>345</v>
      </c>
      <c r="M1" s="26" t="s">
        <v>346</v>
      </c>
      <c r="N1" s="26" t="s">
        <v>347</v>
      </c>
      <c r="O1" s="26" t="s">
        <v>348</v>
      </c>
      <c r="P1" s="26" t="s">
        <v>349</v>
      </c>
      <c r="Q1" s="26" t="s">
        <v>350</v>
      </c>
      <c r="R1" s="26" t="s">
        <v>351</v>
      </c>
      <c r="S1" s="26" t="s">
        <v>352</v>
      </c>
      <c r="T1" s="26" t="s">
        <v>353</v>
      </c>
      <c r="U1" s="26" t="s">
        <v>354</v>
      </c>
      <c r="V1" s="26" t="s">
        <v>355</v>
      </c>
      <c r="W1" s="26" t="s">
        <v>356</v>
      </c>
      <c r="X1" s="26" t="s">
        <v>357</v>
      </c>
      <c r="Y1" s="26" t="s">
        <v>358</v>
      </c>
      <c r="Z1" s="26" t="s">
        <v>359</v>
      </c>
      <c r="AA1" s="26" t="s">
        <v>360</v>
      </c>
      <c r="AB1" s="26" t="s">
        <v>361</v>
      </c>
      <c r="AC1" s="26" t="s">
        <v>362</v>
      </c>
      <c r="AD1" s="26" t="s">
        <v>363</v>
      </c>
      <c r="AE1" s="26" t="s">
        <v>364</v>
      </c>
      <c r="AF1" s="26" t="s">
        <v>365</v>
      </c>
      <c r="AG1" s="26" t="s">
        <v>366</v>
      </c>
      <c r="AH1" s="26" t="s">
        <v>367</v>
      </c>
      <c r="AI1" s="26" t="s">
        <v>368</v>
      </c>
      <c r="AJ1" s="26" t="s">
        <v>369</v>
      </c>
      <c r="AK1" s="26" t="s">
        <v>370</v>
      </c>
      <c r="AL1" s="26" t="s">
        <v>371</v>
      </c>
      <c r="AM1" s="26" t="s">
        <v>372</v>
      </c>
      <c r="AN1" s="26" t="s">
        <v>373</v>
      </c>
      <c r="AO1" s="26" t="s">
        <v>374</v>
      </c>
      <c r="AP1" s="26" t="s">
        <v>375</v>
      </c>
      <c r="AQ1" s="26" t="s">
        <v>376</v>
      </c>
      <c r="AR1" s="26" t="s">
        <v>377</v>
      </c>
      <c r="AS1" s="26" t="s">
        <v>378</v>
      </c>
      <c r="AT1" s="26" t="s">
        <v>379</v>
      </c>
      <c r="AU1" s="26" t="s">
        <v>380</v>
      </c>
      <c r="AV1" s="26" t="s">
        <v>381</v>
      </c>
    </row>
    <row r="2" spans="1:48" ht="32.25" thickBot="1" x14ac:dyDescent="0.3">
      <c r="A2" s="27">
        <v>9</v>
      </c>
      <c r="B2" s="28" t="s">
        <v>382</v>
      </c>
      <c r="C2" s="29">
        <v>11.6</v>
      </c>
      <c r="D2" s="29">
        <v>11.4</v>
      </c>
      <c r="E2" s="29">
        <v>2.6</v>
      </c>
      <c r="F2" s="29">
        <v>2.6</v>
      </c>
      <c r="G2" s="29">
        <v>2.6</v>
      </c>
      <c r="H2" s="29">
        <v>12.8</v>
      </c>
      <c r="I2" s="29">
        <v>12.6</v>
      </c>
      <c r="J2" s="29">
        <v>3.46</v>
      </c>
      <c r="K2" s="29">
        <v>3.46</v>
      </c>
      <c r="L2" s="29">
        <v>3.46</v>
      </c>
      <c r="M2" s="29">
        <v>8</v>
      </c>
      <c r="N2" s="29">
        <v>8</v>
      </c>
      <c r="O2" s="29">
        <v>8</v>
      </c>
      <c r="P2" s="29">
        <v>8</v>
      </c>
      <c r="Q2" s="29">
        <v>8</v>
      </c>
      <c r="R2" s="29">
        <v>5</v>
      </c>
      <c r="S2" s="29">
        <v>5</v>
      </c>
      <c r="T2" s="29">
        <v>5</v>
      </c>
      <c r="U2" s="29">
        <v>1</v>
      </c>
      <c r="V2" s="29">
        <v>1</v>
      </c>
      <c r="W2" s="29">
        <v>3000</v>
      </c>
      <c r="X2" s="29">
        <v>1500</v>
      </c>
      <c r="Y2" s="29" t="s">
        <v>232</v>
      </c>
      <c r="Z2" s="29" t="s">
        <v>232</v>
      </c>
      <c r="AA2" s="29" t="s">
        <v>232</v>
      </c>
      <c r="AB2" s="29">
        <v>1</v>
      </c>
      <c r="AC2" s="29">
        <v>1</v>
      </c>
      <c r="AD2" s="29" t="s">
        <v>232</v>
      </c>
      <c r="AE2" s="29" t="s">
        <v>232</v>
      </c>
      <c r="AF2" s="29" t="s">
        <v>232</v>
      </c>
      <c r="AG2" s="29">
        <v>-500</v>
      </c>
      <c r="AH2" s="29">
        <v>-1500</v>
      </c>
      <c r="AI2" s="29">
        <v>500</v>
      </c>
      <c r="AJ2" s="29" t="s">
        <v>232</v>
      </c>
      <c r="AK2" s="29" t="s">
        <v>232</v>
      </c>
      <c r="AL2" s="29">
        <v>-100</v>
      </c>
      <c r="AM2" s="29">
        <v>-50</v>
      </c>
      <c r="AN2" s="29">
        <v>100</v>
      </c>
      <c r="AO2" s="29" t="s">
        <v>232</v>
      </c>
      <c r="AP2" s="29" t="s">
        <v>232</v>
      </c>
      <c r="AQ2" s="29">
        <v>264</v>
      </c>
      <c r="AR2" s="29">
        <v>106.6</v>
      </c>
      <c r="AS2" s="29">
        <v>0.1</v>
      </c>
      <c r="AT2" s="29">
        <v>0</v>
      </c>
      <c r="AU2" s="29">
        <v>0</v>
      </c>
      <c r="AV2" s="29">
        <v>0</v>
      </c>
    </row>
    <row r="3" spans="1:48" ht="32.25" thickBot="1" x14ac:dyDescent="0.3">
      <c r="A3" s="27">
        <v>19</v>
      </c>
      <c r="B3" s="28" t="s">
        <v>383</v>
      </c>
      <c r="C3" s="29">
        <v>11.6</v>
      </c>
      <c r="D3" s="29">
        <v>11.4</v>
      </c>
      <c r="E3" s="29">
        <v>2.6</v>
      </c>
      <c r="F3" s="29">
        <v>2.6</v>
      </c>
      <c r="G3" s="29">
        <v>2.6</v>
      </c>
      <c r="H3" s="29">
        <v>12.8</v>
      </c>
      <c r="I3" s="29">
        <v>12.6</v>
      </c>
      <c r="J3" s="29">
        <v>3.46</v>
      </c>
      <c r="K3" s="29">
        <v>3.46</v>
      </c>
      <c r="L3" s="29">
        <v>3.46</v>
      </c>
      <c r="M3" s="29">
        <v>8</v>
      </c>
      <c r="N3" s="29">
        <v>8</v>
      </c>
      <c r="O3" s="29">
        <v>8</v>
      </c>
      <c r="P3" s="29">
        <v>8</v>
      </c>
      <c r="Q3" s="29">
        <v>8</v>
      </c>
      <c r="R3" s="29">
        <v>5</v>
      </c>
      <c r="S3" s="29">
        <v>5</v>
      </c>
      <c r="T3" s="29">
        <v>5</v>
      </c>
      <c r="U3" s="29">
        <v>1</v>
      </c>
      <c r="V3" s="29">
        <v>1</v>
      </c>
      <c r="W3" s="29">
        <v>3000</v>
      </c>
      <c r="X3" s="29">
        <v>1500</v>
      </c>
      <c r="Y3" s="29" t="s">
        <v>232</v>
      </c>
      <c r="Z3" s="29" t="s">
        <v>232</v>
      </c>
      <c r="AA3" s="29" t="s">
        <v>232</v>
      </c>
      <c r="AB3" s="29">
        <v>1</v>
      </c>
      <c r="AC3" s="29">
        <v>1</v>
      </c>
      <c r="AD3" s="29" t="s">
        <v>232</v>
      </c>
      <c r="AE3" s="29" t="s">
        <v>232</v>
      </c>
      <c r="AF3" s="29" t="s">
        <v>232</v>
      </c>
      <c r="AG3" s="29">
        <v>-500</v>
      </c>
      <c r="AH3" s="29">
        <v>-1500</v>
      </c>
      <c r="AI3" s="29">
        <v>500</v>
      </c>
      <c r="AJ3" s="29" t="s">
        <v>232</v>
      </c>
      <c r="AK3" s="29" t="s">
        <v>232</v>
      </c>
      <c r="AL3" s="29">
        <v>-100</v>
      </c>
      <c r="AM3" s="29">
        <v>-50</v>
      </c>
      <c r="AN3" s="29">
        <v>100</v>
      </c>
      <c r="AO3" s="29" t="s">
        <v>232</v>
      </c>
      <c r="AP3" s="29" t="s">
        <v>232</v>
      </c>
      <c r="AQ3" s="29">
        <v>90</v>
      </c>
      <c r="AR3" s="29">
        <v>1</v>
      </c>
      <c r="AS3" s="29">
        <v>0.1</v>
      </c>
      <c r="AT3" s="29">
        <v>0</v>
      </c>
      <c r="AU3" s="29">
        <v>0</v>
      </c>
      <c r="AV3" s="29">
        <v>0</v>
      </c>
    </row>
    <row r="4" spans="1:48" ht="48" thickBot="1" x14ac:dyDescent="0.3">
      <c r="A4" s="27">
        <v>28</v>
      </c>
      <c r="B4" s="28" t="s">
        <v>384</v>
      </c>
      <c r="C4" s="29">
        <v>11.6</v>
      </c>
      <c r="D4" s="29">
        <v>11.4</v>
      </c>
      <c r="E4" s="29">
        <v>2.6</v>
      </c>
      <c r="F4" s="29">
        <v>2.6</v>
      </c>
      <c r="G4" s="29">
        <v>2.6</v>
      </c>
      <c r="H4" s="29">
        <v>12.8</v>
      </c>
      <c r="I4" s="29">
        <v>12.6</v>
      </c>
      <c r="J4" s="29">
        <v>3.46</v>
      </c>
      <c r="K4" s="29">
        <v>3.46</v>
      </c>
      <c r="L4" s="29">
        <v>3.46</v>
      </c>
      <c r="M4" s="29">
        <v>8</v>
      </c>
      <c r="N4" s="29">
        <v>8</v>
      </c>
      <c r="O4" s="29">
        <v>8</v>
      </c>
      <c r="P4" s="29">
        <v>8</v>
      </c>
      <c r="Q4" s="29">
        <v>8</v>
      </c>
      <c r="R4" s="29">
        <v>5</v>
      </c>
      <c r="S4" s="29">
        <v>5</v>
      </c>
      <c r="T4" s="29">
        <v>5</v>
      </c>
      <c r="U4" s="29">
        <v>1</v>
      </c>
      <c r="V4" s="29">
        <v>1</v>
      </c>
      <c r="W4" s="29">
        <v>3000</v>
      </c>
      <c r="X4" s="29">
        <v>1500</v>
      </c>
      <c r="Y4" s="29" t="s">
        <v>232</v>
      </c>
      <c r="Z4" s="29" t="s">
        <v>232</v>
      </c>
      <c r="AA4" s="29" t="s">
        <v>232</v>
      </c>
      <c r="AB4" s="29">
        <v>1</v>
      </c>
      <c r="AC4" s="29">
        <v>1</v>
      </c>
      <c r="AD4" s="29" t="s">
        <v>232</v>
      </c>
      <c r="AE4" s="29" t="s">
        <v>232</v>
      </c>
      <c r="AF4" s="29" t="s">
        <v>232</v>
      </c>
      <c r="AG4" s="29">
        <v>-500</v>
      </c>
      <c r="AH4" s="29">
        <v>-1500</v>
      </c>
      <c r="AI4" s="29">
        <v>500</v>
      </c>
      <c r="AJ4" s="29" t="s">
        <v>232</v>
      </c>
      <c r="AK4" s="29" t="s">
        <v>232</v>
      </c>
      <c r="AL4" s="29">
        <v>-100</v>
      </c>
      <c r="AM4" s="29">
        <v>-50</v>
      </c>
      <c r="AN4" s="29">
        <v>100</v>
      </c>
      <c r="AO4" s="29" t="s">
        <v>232</v>
      </c>
      <c r="AP4" s="29" t="s">
        <v>232</v>
      </c>
      <c r="AQ4" s="29">
        <v>90</v>
      </c>
      <c r="AR4" s="29">
        <v>73.8</v>
      </c>
      <c r="AS4" s="29">
        <v>0.1</v>
      </c>
      <c r="AT4" s="29">
        <v>0</v>
      </c>
      <c r="AU4" s="29">
        <v>0</v>
      </c>
      <c r="AV4" s="29">
        <v>0</v>
      </c>
    </row>
    <row r="5" spans="1:48" ht="32.25" thickBot="1" x14ac:dyDescent="0.3">
      <c r="A5" s="27">
        <v>37</v>
      </c>
      <c r="B5" s="28" t="s">
        <v>385</v>
      </c>
      <c r="C5" s="29">
        <v>11.6</v>
      </c>
      <c r="D5" s="29">
        <v>11.4</v>
      </c>
      <c r="E5" s="29">
        <v>2.6</v>
      </c>
      <c r="F5" s="29">
        <v>2.6</v>
      </c>
      <c r="G5" s="29">
        <v>2.6</v>
      </c>
      <c r="H5" s="29">
        <v>12.8</v>
      </c>
      <c r="I5" s="29">
        <v>12.6</v>
      </c>
      <c r="J5" s="29">
        <v>3.46</v>
      </c>
      <c r="K5" s="29">
        <v>3.46</v>
      </c>
      <c r="L5" s="29">
        <v>3.46</v>
      </c>
      <c r="M5" s="29">
        <v>8</v>
      </c>
      <c r="N5" s="29">
        <v>8</v>
      </c>
      <c r="O5" s="29">
        <v>8</v>
      </c>
      <c r="P5" s="29">
        <v>8</v>
      </c>
      <c r="Q5" s="29">
        <v>8</v>
      </c>
      <c r="R5" s="29">
        <v>5</v>
      </c>
      <c r="S5" s="29">
        <v>5</v>
      </c>
      <c r="T5" s="29">
        <v>5</v>
      </c>
      <c r="U5" s="29">
        <v>1</v>
      </c>
      <c r="V5" s="29">
        <v>1</v>
      </c>
      <c r="W5" s="29">
        <v>3000</v>
      </c>
      <c r="X5" s="29">
        <v>1500</v>
      </c>
      <c r="Y5" s="29" t="s">
        <v>232</v>
      </c>
      <c r="Z5" s="29" t="s">
        <v>232</v>
      </c>
      <c r="AA5" s="29" t="s">
        <v>232</v>
      </c>
      <c r="AB5" s="29">
        <v>1</v>
      </c>
      <c r="AC5" s="29">
        <v>1</v>
      </c>
      <c r="AD5" s="29" t="s">
        <v>232</v>
      </c>
      <c r="AE5" s="29" t="s">
        <v>232</v>
      </c>
      <c r="AF5" s="29" t="s">
        <v>232</v>
      </c>
      <c r="AG5" s="29">
        <v>-500</v>
      </c>
      <c r="AH5" s="29">
        <v>-1500</v>
      </c>
      <c r="AI5" s="29">
        <v>500</v>
      </c>
      <c r="AJ5" s="29" t="s">
        <v>232</v>
      </c>
      <c r="AK5" s="29" t="s">
        <v>232</v>
      </c>
      <c r="AL5" s="29">
        <v>-100</v>
      </c>
      <c r="AM5" s="29">
        <v>-50</v>
      </c>
      <c r="AN5" s="29">
        <v>100</v>
      </c>
      <c r="AO5" s="29" t="s">
        <v>232</v>
      </c>
      <c r="AP5" s="29" t="s">
        <v>232</v>
      </c>
      <c r="AQ5" s="29">
        <v>100</v>
      </c>
      <c r="AR5" s="29">
        <v>1</v>
      </c>
      <c r="AS5" s="29">
        <v>0.1</v>
      </c>
      <c r="AT5" s="29">
        <v>0</v>
      </c>
      <c r="AU5" s="29">
        <v>0</v>
      </c>
      <c r="AV5" s="29">
        <v>0</v>
      </c>
    </row>
    <row r="6" spans="1:48" ht="48" thickBot="1" x14ac:dyDescent="0.3">
      <c r="A6" s="27">
        <v>46</v>
      </c>
      <c r="B6" s="28" t="s">
        <v>386</v>
      </c>
      <c r="C6" s="29">
        <v>11.6</v>
      </c>
      <c r="D6" s="29">
        <v>11.4</v>
      </c>
      <c r="E6" s="29">
        <v>2.6</v>
      </c>
      <c r="F6" s="29">
        <v>2.6</v>
      </c>
      <c r="G6" s="29">
        <v>2.6</v>
      </c>
      <c r="H6" s="29">
        <v>12.8</v>
      </c>
      <c r="I6" s="29">
        <v>12.6</v>
      </c>
      <c r="J6" s="29">
        <v>3.46</v>
      </c>
      <c r="K6" s="29">
        <v>3.46</v>
      </c>
      <c r="L6" s="29">
        <v>3.46</v>
      </c>
      <c r="M6" s="29">
        <v>8</v>
      </c>
      <c r="N6" s="29">
        <v>8</v>
      </c>
      <c r="O6" s="29">
        <v>8</v>
      </c>
      <c r="P6" s="29">
        <v>8</v>
      </c>
      <c r="Q6" s="29">
        <v>8</v>
      </c>
      <c r="R6" s="29">
        <v>5</v>
      </c>
      <c r="S6" s="29">
        <v>5</v>
      </c>
      <c r="T6" s="29">
        <v>5</v>
      </c>
      <c r="U6" s="29">
        <v>1</v>
      </c>
      <c r="V6" s="29">
        <v>1</v>
      </c>
      <c r="W6" s="29">
        <v>3000</v>
      </c>
      <c r="X6" s="29">
        <v>1500</v>
      </c>
      <c r="Y6" s="29" t="s">
        <v>232</v>
      </c>
      <c r="Z6" s="29" t="s">
        <v>232</v>
      </c>
      <c r="AA6" s="29" t="s">
        <v>232</v>
      </c>
      <c r="AB6" s="29">
        <v>1</v>
      </c>
      <c r="AC6" s="29">
        <v>1</v>
      </c>
      <c r="AD6" s="29" t="s">
        <v>232</v>
      </c>
      <c r="AE6" s="29" t="s">
        <v>232</v>
      </c>
      <c r="AF6" s="29" t="s">
        <v>232</v>
      </c>
      <c r="AG6" s="29">
        <v>-500</v>
      </c>
      <c r="AH6" s="29">
        <v>-1500</v>
      </c>
      <c r="AI6" s="29">
        <v>500</v>
      </c>
      <c r="AJ6" s="29" t="s">
        <v>232</v>
      </c>
      <c r="AK6" s="29" t="s">
        <v>232</v>
      </c>
      <c r="AL6" s="29">
        <v>-100</v>
      </c>
      <c r="AM6" s="29">
        <v>-50</v>
      </c>
      <c r="AN6" s="29">
        <v>100</v>
      </c>
      <c r="AO6" s="29" t="s">
        <v>232</v>
      </c>
      <c r="AP6" s="29" t="s">
        <v>232</v>
      </c>
      <c r="AQ6" s="29">
        <v>100</v>
      </c>
      <c r="AR6" s="29">
        <v>82</v>
      </c>
      <c r="AS6" s="29">
        <v>0.1</v>
      </c>
      <c r="AT6" s="29">
        <v>0</v>
      </c>
      <c r="AU6" s="29">
        <v>0</v>
      </c>
      <c r="AV6" s="29">
        <v>0</v>
      </c>
    </row>
    <row r="7" spans="1:48" ht="32.25" thickBot="1" x14ac:dyDescent="0.3">
      <c r="A7" s="27">
        <v>55</v>
      </c>
      <c r="B7" s="28" t="s">
        <v>387</v>
      </c>
      <c r="C7" s="29">
        <v>11.6</v>
      </c>
      <c r="D7" s="29">
        <v>11.4</v>
      </c>
      <c r="E7" s="29">
        <v>2.6</v>
      </c>
      <c r="F7" s="29">
        <v>2.6</v>
      </c>
      <c r="G7" s="29">
        <v>2.6</v>
      </c>
      <c r="H7" s="29">
        <v>12.8</v>
      </c>
      <c r="I7" s="29">
        <v>12.6</v>
      </c>
      <c r="J7" s="29">
        <v>3.46</v>
      </c>
      <c r="K7" s="29">
        <v>3.46</v>
      </c>
      <c r="L7" s="29">
        <v>3.46</v>
      </c>
      <c r="M7" s="29">
        <v>8</v>
      </c>
      <c r="N7" s="29">
        <v>8</v>
      </c>
      <c r="O7" s="29">
        <v>8</v>
      </c>
      <c r="P7" s="29">
        <v>8</v>
      </c>
      <c r="Q7" s="29">
        <v>8</v>
      </c>
      <c r="R7" s="29">
        <v>5</v>
      </c>
      <c r="S7" s="29">
        <v>5</v>
      </c>
      <c r="T7" s="29">
        <v>5</v>
      </c>
      <c r="U7" s="29">
        <v>1</v>
      </c>
      <c r="V7" s="29">
        <v>1</v>
      </c>
      <c r="W7" s="29">
        <v>3000</v>
      </c>
      <c r="X7" s="29">
        <v>1500</v>
      </c>
      <c r="Y7" s="29" t="s">
        <v>232</v>
      </c>
      <c r="Z7" s="29" t="s">
        <v>232</v>
      </c>
      <c r="AA7" s="29" t="s">
        <v>232</v>
      </c>
      <c r="AB7" s="29">
        <v>1</v>
      </c>
      <c r="AC7" s="29">
        <v>1</v>
      </c>
      <c r="AD7" s="29" t="s">
        <v>232</v>
      </c>
      <c r="AE7" s="29" t="s">
        <v>232</v>
      </c>
      <c r="AF7" s="29" t="s">
        <v>232</v>
      </c>
      <c r="AG7" s="29">
        <v>-500</v>
      </c>
      <c r="AH7" s="29">
        <v>-1500</v>
      </c>
      <c r="AI7" s="29">
        <v>500</v>
      </c>
      <c r="AJ7" s="29" t="s">
        <v>232</v>
      </c>
      <c r="AK7" s="29" t="s">
        <v>232</v>
      </c>
      <c r="AL7" s="29">
        <v>-100</v>
      </c>
      <c r="AM7" s="29">
        <v>-50</v>
      </c>
      <c r="AN7" s="29">
        <v>100</v>
      </c>
      <c r="AO7" s="29" t="s">
        <v>232</v>
      </c>
      <c r="AP7" s="29" t="s">
        <v>232</v>
      </c>
      <c r="AQ7" s="29">
        <v>180</v>
      </c>
      <c r="AR7" s="29">
        <v>1</v>
      </c>
      <c r="AS7" s="29">
        <v>0.1</v>
      </c>
      <c r="AT7" s="29">
        <v>0</v>
      </c>
      <c r="AU7" s="29">
        <v>0</v>
      </c>
      <c r="AV7" s="29">
        <v>0</v>
      </c>
    </row>
    <row r="8" spans="1:48" ht="48" thickBot="1" x14ac:dyDescent="0.3">
      <c r="A8" s="27">
        <v>64</v>
      </c>
      <c r="B8" s="28" t="s">
        <v>388</v>
      </c>
      <c r="C8" s="29">
        <v>11.6</v>
      </c>
      <c r="D8" s="29">
        <v>11.4</v>
      </c>
      <c r="E8" s="29">
        <v>2.6</v>
      </c>
      <c r="F8" s="29">
        <v>2.6</v>
      </c>
      <c r="G8" s="29">
        <v>2.6</v>
      </c>
      <c r="H8" s="29">
        <v>12.8</v>
      </c>
      <c r="I8" s="29">
        <v>12.6</v>
      </c>
      <c r="J8" s="29">
        <v>3.46</v>
      </c>
      <c r="K8" s="29">
        <v>3.46</v>
      </c>
      <c r="L8" s="29">
        <v>3.46</v>
      </c>
      <c r="M8" s="29">
        <v>8</v>
      </c>
      <c r="N8" s="29">
        <v>8</v>
      </c>
      <c r="O8" s="29">
        <v>8</v>
      </c>
      <c r="P8" s="29">
        <v>8</v>
      </c>
      <c r="Q8" s="29">
        <v>8</v>
      </c>
      <c r="R8" s="29">
        <v>5</v>
      </c>
      <c r="S8" s="29">
        <v>5</v>
      </c>
      <c r="T8" s="29">
        <v>5</v>
      </c>
      <c r="U8" s="29">
        <v>1</v>
      </c>
      <c r="V8" s="29">
        <v>1</v>
      </c>
      <c r="W8" s="29">
        <v>3000</v>
      </c>
      <c r="X8" s="29">
        <v>1500</v>
      </c>
      <c r="Y8" s="29" t="s">
        <v>232</v>
      </c>
      <c r="Z8" s="29" t="s">
        <v>232</v>
      </c>
      <c r="AA8" s="29" t="s">
        <v>232</v>
      </c>
      <c r="AB8" s="29">
        <v>1</v>
      </c>
      <c r="AC8" s="29">
        <v>1</v>
      </c>
      <c r="AD8" s="29" t="s">
        <v>232</v>
      </c>
      <c r="AE8" s="29" t="s">
        <v>232</v>
      </c>
      <c r="AF8" s="29" t="s">
        <v>232</v>
      </c>
      <c r="AG8" s="29">
        <v>-500</v>
      </c>
      <c r="AH8" s="29">
        <v>-1500</v>
      </c>
      <c r="AI8" s="29">
        <v>500</v>
      </c>
      <c r="AJ8" s="29" t="s">
        <v>232</v>
      </c>
      <c r="AK8" s="29" t="s">
        <v>232</v>
      </c>
      <c r="AL8" s="29">
        <v>-100</v>
      </c>
      <c r="AM8" s="29">
        <v>-50</v>
      </c>
      <c r="AN8" s="29">
        <v>100</v>
      </c>
      <c r="AO8" s="29" t="s">
        <v>232</v>
      </c>
      <c r="AP8" s="29" t="s">
        <v>232</v>
      </c>
      <c r="AQ8" s="29">
        <v>180</v>
      </c>
      <c r="AR8" s="29">
        <v>106.6</v>
      </c>
      <c r="AS8" s="29">
        <v>0.1</v>
      </c>
      <c r="AT8" s="29">
        <v>0</v>
      </c>
      <c r="AU8" s="29">
        <v>0</v>
      </c>
      <c r="AV8" s="29">
        <v>0</v>
      </c>
    </row>
    <row r="9" spans="1:48" ht="32.25" thickBot="1" x14ac:dyDescent="0.3">
      <c r="A9" s="27">
        <v>73</v>
      </c>
      <c r="B9" s="28" t="s">
        <v>389</v>
      </c>
      <c r="C9" s="29">
        <v>11.6</v>
      </c>
      <c r="D9" s="29">
        <v>11.4</v>
      </c>
      <c r="E9" s="29">
        <v>2.6</v>
      </c>
      <c r="F9" s="29">
        <v>2.6</v>
      </c>
      <c r="G9" s="29">
        <v>2.6</v>
      </c>
      <c r="H9" s="29">
        <v>12.8</v>
      </c>
      <c r="I9" s="29">
        <v>12.6</v>
      </c>
      <c r="J9" s="29">
        <v>3.46</v>
      </c>
      <c r="K9" s="29">
        <v>3.46</v>
      </c>
      <c r="L9" s="29">
        <v>3.46</v>
      </c>
      <c r="M9" s="29">
        <v>8</v>
      </c>
      <c r="N9" s="29">
        <v>8</v>
      </c>
      <c r="O9" s="29">
        <v>8</v>
      </c>
      <c r="P9" s="29">
        <v>8</v>
      </c>
      <c r="Q9" s="29">
        <v>8</v>
      </c>
      <c r="R9" s="29">
        <v>5</v>
      </c>
      <c r="S9" s="29">
        <v>5</v>
      </c>
      <c r="T9" s="29">
        <v>5</v>
      </c>
      <c r="U9" s="29">
        <v>1</v>
      </c>
      <c r="V9" s="29">
        <v>1</v>
      </c>
      <c r="W9" s="29">
        <v>3000</v>
      </c>
      <c r="X9" s="29">
        <v>1500</v>
      </c>
      <c r="Y9" s="29" t="s">
        <v>232</v>
      </c>
      <c r="Z9" s="29" t="s">
        <v>232</v>
      </c>
      <c r="AA9" s="29" t="s">
        <v>232</v>
      </c>
      <c r="AB9" s="29">
        <v>1</v>
      </c>
      <c r="AC9" s="29">
        <v>1</v>
      </c>
      <c r="AD9" s="29" t="s">
        <v>232</v>
      </c>
      <c r="AE9" s="29" t="s">
        <v>232</v>
      </c>
      <c r="AF9" s="29" t="s">
        <v>232</v>
      </c>
      <c r="AG9" s="29">
        <v>-500</v>
      </c>
      <c r="AH9" s="29">
        <v>-1500</v>
      </c>
      <c r="AI9" s="29">
        <v>500</v>
      </c>
      <c r="AJ9" s="29" t="s">
        <v>232</v>
      </c>
      <c r="AK9" s="29" t="s">
        <v>232</v>
      </c>
      <c r="AL9" s="29">
        <v>-100</v>
      </c>
      <c r="AM9" s="29">
        <v>-50</v>
      </c>
      <c r="AN9" s="29">
        <v>100</v>
      </c>
      <c r="AO9" s="29" t="s">
        <v>232</v>
      </c>
      <c r="AP9" s="29" t="s">
        <v>232</v>
      </c>
      <c r="AQ9" s="29">
        <v>264</v>
      </c>
      <c r="AR9" s="29">
        <v>1</v>
      </c>
      <c r="AS9" s="29">
        <v>0.1</v>
      </c>
      <c r="AT9" s="29">
        <v>0</v>
      </c>
      <c r="AU9" s="29">
        <v>0</v>
      </c>
      <c r="AV9" s="29">
        <v>0</v>
      </c>
    </row>
    <row r="10" spans="1:48" ht="48" thickBot="1" x14ac:dyDescent="0.3">
      <c r="A10" s="27">
        <v>82</v>
      </c>
      <c r="B10" s="28" t="s">
        <v>390</v>
      </c>
      <c r="C10" s="29">
        <v>11.6</v>
      </c>
      <c r="D10" s="29">
        <v>11.4</v>
      </c>
      <c r="E10" s="29">
        <v>2.6</v>
      </c>
      <c r="F10" s="29">
        <v>2.6</v>
      </c>
      <c r="G10" s="29">
        <v>2.6</v>
      </c>
      <c r="H10" s="29">
        <v>12.8</v>
      </c>
      <c r="I10" s="29">
        <v>12.6</v>
      </c>
      <c r="J10" s="29">
        <v>3.46</v>
      </c>
      <c r="K10" s="29">
        <v>3.46</v>
      </c>
      <c r="L10" s="29">
        <v>3.46</v>
      </c>
      <c r="M10" s="29">
        <v>8</v>
      </c>
      <c r="N10" s="29">
        <v>8</v>
      </c>
      <c r="O10" s="29">
        <v>8</v>
      </c>
      <c r="P10" s="29">
        <v>8</v>
      </c>
      <c r="Q10" s="29">
        <v>8</v>
      </c>
      <c r="R10" s="29">
        <v>5</v>
      </c>
      <c r="S10" s="29">
        <v>5</v>
      </c>
      <c r="T10" s="29">
        <v>5</v>
      </c>
      <c r="U10" s="29">
        <v>1</v>
      </c>
      <c r="V10" s="29">
        <v>1</v>
      </c>
      <c r="W10" s="29">
        <v>3000</v>
      </c>
      <c r="X10" s="29">
        <v>1500</v>
      </c>
      <c r="Y10" s="29" t="s">
        <v>232</v>
      </c>
      <c r="Z10" s="29" t="s">
        <v>232</v>
      </c>
      <c r="AA10" s="29" t="s">
        <v>232</v>
      </c>
      <c r="AB10" s="29">
        <v>1</v>
      </c>
      <c r="AC10" s="29">
        <v>1</v>
      </c>
      <c r="AD10" s="29" t="s">
        <v>232</v>
      </c>
      <c r="AE10" s="29" t="s">
        <v>232</v>
      </c>
      <c r="AF10" s="29" t="s">
        <v>232</v>
      </c>
      <c r="AG10" s="29">
        <v>-500</v>
      </c>
      <c r="AH10" s="29">
        <v>-1500</v>
      </c>
      <c r="AI10" s="29">
        <v>500</v>
      </c>
      <c r="AJ10" s="29" t="s">
        <v>232</v>
      </c>
      <c r="AK10" s="29" t="s">
        <v>232</v>
      </c>
      <c r="AL10" s="29">
        <v>-100</v>
      </c>
      <c r="AM10" s="29">
        <v>-50</v>
      </c>
      <c r="AN10" s="29">
        <v>100</v>
      </c>
      <c r="AO10" s="29" t="s">
        <v>232</v>
      </c>
      <c r="AP10" s="29" t="s">
        <v>232</v>
      </c>
      <c r="AQ10" s="29">
        <v>264</v>
      </c>
      <c r="AR10" s="29">
        <v>104.1</v>
      </c>
      <c r="AS10" s="29">
        <v>2.5</v>
      </c>
      <c r="AT10" s="29">
        <v>0</v>
      </c>
      <c r="AU10" s="29">
        <v>0</v>
      </c>
      <c r="AV10" s="29">
        <v>0</v>
      </c>
    </row>
    <row r="11" spans="1:48" ht="32.25" thickBot="1" x14ac:dyDescent="0.3">
      <c r="A11" s="27">
        <v>92</v>
      </c>
      <c r="B11" s="28" t="s">
        <v>391</v>
      </c>
      <c r="C11" s="29">
        <v>11.6</v>
      </c>
      <c r="D11" s="29">
        <v>11.4</v>
      </c>
      <c r="E11" s="29">
        <v>2.6</v>
      </c>
      <c r="F11" s="29">
        <v>2.6</v>
      </c>
      <c r="G11" s="29">
        <v>2.6</v>
      </c>
      <c r="H11" s="29">
        <v>12.8</v>
      </c>
      <c r="I11" s="29">
        <v>12.6</v>
      </c>
      <c r="J11" s="29">
        <v>3.46</v>
      </c>
      <c r="K11" s="29">
        <v>3.46</v>
      </c>
      <c r="L11" s="29">
        <v>3.46</v>
      </c>
      <c r="M11" s="29">
        <v>8</v>
      </c>
      <c r="N11" s="29">
        <v>8</v>
      </c>
      <c r="O11" s="29">
        <v>8</v>
      </c>
      <c r="P11" s="29">
        <v>8</v>
      </c>
      <c r="Q11" s="29">
        <v>8</v>
      </c>
      <c r="R11" s="29">
        <v>5</v>
      </c>
      <c r="S11" s="29">
        <v>5</v>
      </c>
      <c r="T11" s="29">
        <v>5</v>
      </c>
      <c r="U11" s="29">
        <v>1</v>
      </c>
      <c r="V11" s="29">
        <v>1</v>
      </c>
      <c r="W11" s="29">
        <v>3000</v>
      </c>
      <c r="X11" s="29">
        <v>1500</v>
      </c>
      <c r="Y11" s="29" t="s">
        <v>232</v>
      </c>
      <c r="Z11" s="29" t="s">
        <v>232</v>
      </c>
      <c r="AA11" s="29" t="s">
        <v>232</v>
      </c>
      <c r="AB11" s="29">
        <v>1</v>
      </c>
      <c r="AC11" s="29">
        <v>1</v>
      </c>
      <c r="AD11" s="29" t="s">
        <v>232</v>
      </c>
      <c r="AE11" s="29" t="s">
        <v>232</v>
      </c>
      <c r="AF11" s="29" t="s">
        <v>232</v>
      </c>
      <c r="AG11" s="29">
        <v>-500</v>
      </c>
      <c r="AH11" s="29">
        <v>-1500</v>
      </c>
      <c r="AI11" s="29">
        <v>500</v>
      </c>
      <c r="AJ11" s="29" t="s">
        <v>232</v>
      </c>
      <c r="AK11" s="29" t="s">
        <v>232</v>
      </c>
      <c r="AL11" s="29">
        <v>-100</v>
      </c>
      <c r="AM11" s="29">
        <v>-50</v>
      </c>
      <c r="AN11" s="29">
        <v>100</v>
      </c>
      <c r="AO11" s="29" t="s">
        <v>232</v>
      </c>
      <c r="AP11" s="29" t="s">
        <v>232</v>
      </c>
      <c r="AQ11" s="29">
        <v>164</v>
      </c>
      <c r="AR11" s="29">
        <v>1</v>
      </c>
      <c r="AS11" s="29">
        <v>0.1</v>
      </c>
      <c r="AT11" s="29">
        <v>0</v>
      </c>
      <c r="AU11" s="29">
        <v>0</v>
      </c>
      <c r="AV11" s="29">
        <v>0</v>
      </c>
    </row>
    <row r="12" spans="1:48" ht="48" thickBot="1" x14ac:dyDescent="0.3">
      <c r="A12" s="27">
        <v>101</v>
      </c>
      <c r="B12" s="28" t="s">
        <v>392</v>
      </c>
      <c r="C12" s="29">
        <v>11.6</v>
      </c>
      <c r="D12" s="29">
        <v>11.4</v>
      </c>
      <c r="E12" s="29">
        <v>2.6</v>
      </c>
      <c r="F12" s="29">
        <v>2.6</v>
      </c>
      <c r="G12" s="29">
        <v>2.6</v>
      </c>
      <c r="H12" s="29">
        <v>12.8</v>
      </c>
      <c r="I12" s="29">
        <v>12.6</v>
      </c>
      <c r="J12" s="29">
        <v>3.46</v>
      </c>
      <c r="K12" s="29">
        <v>3.46</v>
      </c>
      <c r="L12" s="29">
        <v>3.46</v>
      </c>
      <c r="M12" s="29">
        <v>8</v>
      </c>
      <c r="N12" s="29">
        <v>8</v>
      </c>
      <c r="O12" s="29">
        <v>8</v>
      </c>
      <c r="P12" s="29">
        <v>8</v>
      </c>
      <c r="Q12" s="29">
        <v>8</v>
      </c>
      <c r="R12" s="29">
        <v>5</v>
      </c>
      <c r="S12" s="29">
        <v>5</v>
      </c>
      <c r="T12" s="29">
        <v>5</v>
      </c>
      <c r="U12" s="29">
        <v>1</v>
      </c>
      <c r="V12" s="29">
        <v>1</v>
      </c>
      <c r="W12" s="29">
        <v>3000</v>
      </c>
      <c r="X12" s="29">
        <v>1500</v>
      </c>
      <c r="Y12" s="29" t="s">
        <v>232</v>
      </c>
      <c r="Z12" s="29" t="s">
        <v>232</v>
      </c>
      <c r="AA12" s="29" t="s">
        <v>232</v>
      </c>
      <c r="AB12" s="29">
        <v>1</v>
      </c>
      <c r="AC12" s="29">
        <v>1</v>
      </c>
      <c r="AD12" s="29" t="s">
        <v>232</v>
      </c>
      <c r="AE12" s="29" t="s">
        <v>232</v>
      </c>
      <c r="AF12" s="29" t="s">
        <v>232</v>
      </c>
      <c r="AG12" s="29">
        <v>-500</v>
      </c>
      <c r="AH12" s="29">
        <v>-1500</v>
      </c>
      <c r="AI12" s="29">
        <v>500</v>
      </c>
      <c r="AJ12" s="29" t="s">
        <v>232</v>
      </c>
      <c r="AK12" s="29" t="s">
        <v>232</v>
      </c>
      <c r="AL12" s="29">
        <v>-100</v>
      </c>
      <c r="AM12" s="29">
        <v>-50</v>
      </c>
      <c r="AN12" s="29">
        <v>100</v>
      </c>
      <c r="AO12" s="29" t="s">
        <v>232</v>
      </c>
      <c r="AP12" s="29" t="s">
        <v>232</v>
      </c>
      <c r="AQ12" s="29">
        <v>164</v>
      </c>
      <c r="AR12" s="29">
        <v>106.6</v>
      </c>
      <c r="AS12" s="29">
        <v>0.1</v>
      </c>
      <c r="AT12" s="29">
        <v>0</v>
      </c>
      <c r="AU12" s="29">
        <v>0</v>
      </c>
      <c r="AV12" s="29">
        <v>0</v>
      </c>
    </row>
    <row r="13" spans="1:48" ht="32.25" thickBot="1" x14ac:dyDescent="0.3">
      <c r="A13" s="27">
        <v>110</v>
      </c>
      <c r="B13" s="28" t="s">
        <v>393</v>
      </c>
      <c r="C13" s="29">
        <v>11.6</v>
      </c>
      <c r="D13" s="29">
        <v>11.4</v>
      </c>
      <c r="E13" s="29">
        <v>2.6</v>
      </c>
      <c r="F13" s="29">
        <v>2.6</v>
      </c>
      <c r="G13" s="29">
        <v>2.6</v>
      </c>
      <c r="H13" s="29">
        <v>12.8</v>
      </c>
      <c r="I13" s="29">
        <v>12.6</v>
      </c>
      <c r="J13" s="29">
        <v>3.46</v>
      </c>
      <c r="K13" s="29">
        <v>3.46</v>
      </c>
      <c r="L13" s="29">
        <v>3.46</v>
      </c>
      <c r="M13" s="29">
        <v>8</v>
      </c>
      <c r="N13" s="29">
        <v>8</v>
      </c>
      <c r="O13" s="29">
        <v>8</v>
      </c>
      <c r="P13" s="29">
        <v>8</v>
      </c>
      <c r="Q13" s="29">
        <v>8</v>
      </c>
      <c r="R13" s="29">
        <v>5</v>
      </c>
      <c r="S13" s="29">
        <v>5</v>
      </c>
      <c r="T13" s="29">
        <v>5</v>
      </c>
      <c r="U13" s="29">
        <v>1</v>
      </c>
      <c r="V13" s="29">
        <v>1</v>
      </c>
      <c r="W13" s="29">
        <v>3000</v>
      </c>
      <c r="X13" s="29">
        <v>1500</v>
      </c>
      <c r="Y13" s="29" t="s">
        <v>232</v>
      </c>
      <c r="Z13" s="29" t="s">
        <v>232</v>
      </c>
      <c r="AA13" s="29" t="s">
        <v>232</v>
      </c>
      <c r="AB13" s="29">
        <v>1</v>
      </c>
      <c r="AC13" s="29">
        <v>1</v>
      </c>
      <c r="AD13" s="29" t="s">
        <v>232</v>
      </c>
      <c r="AE13" s="29" t="s">
        <v>232</v>
      </c>
      <c r="AF13" s="29" t="s">
        <v>232</v>
      </c>
      <c r="AG13" s="29">
        <v>-500</v>
      </c>
      <c r="AH13" s="29">
        <v>-1500</v>
      </c>
      <c r="AI13" s="29">
        <v>500</v>
      </c>
      <c r="AJ13" s="29" t="s">
        <v>232</v>
      </c>
      <c r="AK13" s="29" t="s">
        <v>232</v>
      </c>
      <c r="AL13" s="29">
        <v>-100</v>
      </c>
      <c r="AM13" s="29">
        <v>-50</v>
      </c>
      <c r="AN13" s="29">
        <v>100</v>
      </c>
      <c r="AO13" s="29" t="s">
        <v>232</v>
      </c>
      <c r="AP13" s="29" t="s">
        <v>232</v>
      </c>
      <c r="AQ13" s="29">
        <v>180</v>
      </c>
      <c r="AR13" s="29">
        <v>1</v>
      </c>
      <c r="AS13" s="29">
        <v>0.1</v>
      </c>
      <c r="AT13" s="29">
        <v>0</v>
      </c>
      <c r="AU13" s="29">
        <v>0</v>
      </c>
      <c r="AV13" s="29">
        <v>0</v>
      </c>
    </row>
    <row r="14" spans="1:48" ht="48" thickBot="1" x14ac:dyDescent="0.3">
      <c r="A14" s="27">
        <v>119</v>
      </c>
      <c r="B14" s="28" t="s">
        <v>394</v>
      </c>
      <c r="C14" s="29">
        <v>11.6</v>
      </c>
      <c r="D14" s="29">
        <v>11.4</v>
      </c>
      <c r="E14" s="29">
        <v>2.6</v>
      </c>
      <c r="F14" s="29">
        <v>2.6</v>
      </c>
      <c r="G14" s="29">
        <v>2.6</v>
      </c>
      <c r="H14" s="29">
        <v>12.8</v>
      </c>
      <c r="I14" s="29">
        <v>12.6</v>
      </c>
      <c r="J14" s="29">
        <v>3.46</v>
      </c>
      <c r="K14" s="29">
        <v>3.46</v>
      </c>
      <c r="L14" s="29">
        <v>3.46</v>
      </c>
      <c r="M14" s="29">
        <v>8</v>
      </c>
      <c r="N14" s="29">
        <v>8</v>
      </c>
      <c r="O14" s="29">
        <v>8</v>
      </c>
      <c r="P14" s="29">
        <v>8</v>
      </c>
      <c r="Q14" s="29">
        <v>8</v>
      </c>
      <c r="R14" s="29">
        <v>5</v>
      </c>
      <c r="S14" s="29">
        <v>5</v>
      </c>
      <c r="T14" s="29">
        <v>5</v>
      </c>
      <c r="U14" s="29">
        <v>1</v>
      </c>
      <c r="V14" s="29">
        <v>1</v>
      </c>
      <c r="W14" s="29">
        <v>3000</v>
      </c>
      <c r="X14" s="29">
        <v>1500</v>
      </c>
      <c r="Y14" s="29" t="s">
        <v>232</v>
      </c>
      <c r="Z14" s="29" t="s">
        <v>232</v>
      </c>
      <c r="AA14" s="29" t="s">
        <v>232</v>
      </c>
      <c r="AB14" s="29">
        <v>1</v>
      </c>
      <c r="AC14" s="29">
        <v>1</v>
      </c>
      <c r="AD14" s="29" t="s">
        <v>232</v>
      </c>
      <c r="AE14" s="29" t="s">
        <v>232</v>
      </c>
      <c r="AF14" s="29" t="s">
        <v>232</v>
      </c>
      <c r="AG14" s="29">
        <v>-500</v>
      </c>
      <c r="AH14" s="29">
        <v>-1500</v>
      </c>
      <c r="AI14" s="29">
        <v>500</v>
      </c>
      <c r="AJ14" s="29" t="s">
        <v>232</v>
      </c>
      <c r="AK14" s="29" t="s">
        <v>232</v>
      </c>
      <c r="AL14" s="29">
        <v>-100</v>
      </c>
      <c r="AM14" s="29">
        <v>-50</v>
      </c>
      <c r="AN14" s="29">
        <v>100</v>
      </c>
      <c r="AO14" s="29" t="s">
        <v>232</v>
      </c>
      <c r="AP14" s="29" t="s">
        <v>232</v>
      </c>
      <c r="AQ14" s="29">
        <v>180</v>
      </c>
      <c r="AR14" s="29">
        <v>106.6</v>
      </c>
      <c r="AS14" s="29">
        <v>0.1</v>
      </c>
      <c r="AT14" s="29">
        <v>0</v>
      </c>
      <c r="AU14" s="29">
        <v>0</v>
      </c>
      <c r="AV14" s="29">
        <v>0</v>
      </c>
    </row>
    <row r="15" spans="1:48" ht="32.25" thickBot="1" x14ac:dyDescent="0.3">
      <c r="A15" s="27">
        <v>128</v>
      </c>
      <c r="B15" s="28" t="s">
        <v>395</v>
      </c>
      <c r="C15" s="29">
        <v>11.6</v>
      </c>
      <c r="D15" s="29">
        <v>11.4</v>
      </c>
      <c r="E15" s="29">
        <v>2.6</v>
      </c>
      <c r="F15" s="29">
        <v>2.6</v>
      </c>
      <c r="G15" s="29">
        <v>2.6</v>
      </c>
      <c r="H15" s="29">
        <v>12.8</v>
      </c>
      <c r="I15" s="29">
        <v>12.6</v>
      </c>
      <c r="J15" s="29">
        <v>3.46</v>
      </c>
      <c r="K15" s="29">
        <v>3.46</v>
      </c>
      <c r="L15" s="29">
        <v>3.46</v>
      </c>
      <c r="M15" s="29">
        <v>8</v>
      </c>
      <c r="N15" s="29">
        <v>8</v>
      </c>
      <c r="O15" s="29">
        <v>8</v>
      </c>
      <c r="P15" s="29">
        <v>8</v>
      </c>
      <c r="Q15" s="29">
        <v>8</v>
      </c>
      <c r="R15" s="29">
        <v>5</v>
      </c>
      <c r="S15" s="29">
        <v>5</v>
      </c>
      <c r="T15" s="29">
        <v>5</v>
      </c>
      <c r="U15" s="29">
        <v>1</v>
      </c>
      <c r="V15" s="29">
        <v>1</v>
      </c>
      <c r="W15" s="29">
        <v>3000</v>
      </c>
      <c r="X15" s="29">
        <v>1500</v>
      </c>
      <c r="Y15" s="29" t="s">
        <v>232</v>
      </c>
      <c r="Z15" s="29" t="s">
        <v>232</v>
      </c>
      <c r="AA15" s="29" t="s">
        <v>232</v>
      </c>
      <c r="AB15" s="29">
        <v>1</v>
      </c>
      <c r="AC15" s="29">
        <v>1</v>
      </c>
      <c r="AD15" s="29" t="s">
        <v>232</v>
      </c>
      <c r="AE15" s="29" t="s">
        <v>232</v>
      </c>
      <c r="AF15" s="29" t="s">
        <v>232</v>
      </c>
      <c r="AG15" s="29">
        <v>-500</v>
      </c>
      <c r="AH15" s="29">
        <v>-1500</v>
      </c>
      <c r="AI15" s="29">
        <v>500</v>
      </c>
      <c r="AJ15" s="29" t="s">
        <v>232</v>
      </c>
      <c r="AK15" s="29" t="s">
        <v>232</v>
      </c>
      <c r="AL15" s="29">
        <v>-100</v>
      </c>
      <c r="AM15" s="29">
        <v>-50</v>
      </c>
      <c r="AN15" s="29">
        <v>100</v>
      </c>
      <c r="AO15" s="29" t="s">
        <v>232</v>
      </c>
      <c r="AP15" s="29" t="s">
        <v>232</v>
      </c>
      <c r="AQ15" s="29">
        <v>300</v>
      </c>
      <c r="AR15" s="29">
        <v>1</v>
      </c>
      <c r="AS15" s="29">
        <v>0.1</v>
      </c>
      <c r="AT15" s="29">
        <v>0</v>
      </c>
      <c r="AU15" s="29">
        <v>0</v>
      </c>
      <c r="AV15" s="29">
        <v>0</v>
      </c>
    </row>
    <row r="16" spans="1:48" ht="48" thickBot="1" x14ac:dyDescent="0.3">
      <c r="A16" s="27">
        <v>137</v>
      </c>
      <c r="B16" s="28" t="s">
        <v>396</v>
      </c>
      <c r="C16" s="29">
        <v>11.6</v>
      </c>
      <c r="D16" s="29">
        <v>11.4</v>
      </c>
      <c r="E16" s="29">
        <v>2.6</v>
      </c>
      <c r="F16" s="29">
        <v>2.6</v>
      </c>
      <c r="G16" s="29">
        <v>2.6</v>
      </c>
      <c r="H16" s="29">
        <v>12.8</v>
      </c>
      <c r="I16" s="29">
        <v>12.6</v>
      </c>
      <c r="J16" s="29">
        <v>3.46</v>
      </c>
      <c r="K16" s="29">
        <v>3.46</v>
      </c>
      <c r="L16" s="29">
        <v>3.46</v>
      </c>
      <c r="M16" s="29">
        <v>8</v>
      </c>
      <c r="N16" s="29">
        <v>8</v>
      </c>
      <c r="O16" s="29">
        <v>8</v>
      </c>
      <c r="P16" s="29">
        <v>8</v>
      </c>
      <c r="Q16" s="29">
        <v>8</v>
      </c>
      <c r="R16" s="29">
        <v>5</v>
      </c>
      <c r="S16" s="29">
        <v>5</v>
      </c>
      <c r="T16" s="29">
        <v>5</v>
      </c>
      <c r="U16" s="29">
        <v>1</v>
      </c>
      <c r="V16" s="29">
        <v>1</v>
      </c>
      <c r="W16" s="29">
        <v>3000</v>
      </c>
      <c r="X16" s="29">
        <v>1500</v>
      </c>
      <c r="Y16" s="29" t="s">
        <v>232</v>
      </c>
      <c r="Z16" s="29" t="s">
        <v>232</v>
      </c>
      <c r="AA16" s="29" t="s">
        <v>232</v>
      </c>
      <c r="AB16" s="29">
        <v>1</v>
      </c>
      <c r="AC16" s="29">
        <v>1</v>
      </c>
      <c r="AD16" s="29" t="s">
        <v>232</v>
      </c>
      <c r="AE16" s="29" t="s">
        <v>232</v>
      </c>
      <c r="AF16" s="29" t="s">
        <v>232</v>
      </c>
      <c r="AG16" s="29">
        <v>-500</v>
      </c>
      <c r="AH16" s="29">
        <v>-1500</v>
      </c>
      <c r="AI16" s="29">
        <v>500</v>
      </c>
      <c r="AJ16" s="29" t="s">
        <v>232</v>
      </c>
      <c r="AK16" s="29" t="s">
        <v>232</v>
      </c>
      <c r="AL16" s="29">
        <v>-100</v>
      </c>
      <c r="AM16" s="29">
        <v>-50</v>
      </c>
      <c r="AN16" s="29">
        <v>100</v>
      </c>
      <c r="AO16" s="29" t="s">
        <v>232</v>
      </c>
      <c r="AP16" s="29" t="s">
        <v>232</v>
      </c>
      <c r="AQ16" s="29">
        <v>300</v>
      </c>
      <c r="AR16" s="29">
        <v>106.6</v>
      </c>
      <c r="AS16" s="29">
        <v>0.1</v>
      </c>
      <c r="AT16" s="29">
        <v>0</v>
      </c>
      <c r="AU16" s="29">
        <v>0</v>
      </c>
      <c r="AV16" s="29">
        <v>0</v>
      </c>
    </row>
    <row r="17" spans="1:48" ht="32.25" thickBot="1" x14ac:dyDescent="0.3">
      <c r="A17" s="27">
        <v>149</v>
      </c>
      <c r="B17" s="28" t="s">
        <v>383</v>
      </c>
      <c r="C17" s="29">
        <v>11.6</v>
      </c>
      <c r="D17" s="29">
        <v>11.4</v>
      </c>
      <c r="E17" s="29">
        <v>2.6</v>
      </c>
      <c r="F17" s="29">
        <v>2.6</v>
      </c>
      <c r="G17" s="29">
        <v>2.6</v>
      </c>
      <c r="H17" s="29">
        <v>12.8</v>
      </c>
      <c r="I17" s="29">
        <v>12.6</v>
      </c>
      <c r="J17" s="29">
        <v>3.46</v>
      </c>
      <c r="K17" s="29">
        <v>3.46</v>
      </c>
      <c r="L17" s="29">
        <v>3.46</v>
      </c>
      <c r="M17" s="29">
        <v>8</v>
      </c>
      <c r="N17" s="29">
        <v>8</v>
      </c>
      <c r="O17" s="29">
        <v>8</v>
      </c>
      <c r="P17" s="29">
        <v>8</v>
      </c>
      <c r="Q17" s="29">
        <v>8</v>
      </c>
      <c r="R17" s="29">
        <v>5</v>
      </c>
      <c r="S17" s="29">
        <v>5</v>
      </c>
      <c r="T17" s="29">
        <v>5</v>
      </c>
      <c r="U17" s="29">
        <v>1</v>
      </c>
      <c r="V17" s="29">
        <v>1</v>
      </c>
      <c r="W17" s="29">
        <v>3000</v>
      </c>
      <c r="X17" s="29">
        <v>1500</v>
      </c>
      <c r="Y17" s="29" t="s">
        <v>232</v>
      </c>
      <c r="Z17" s="29" t="s">
        <v>232</v>
      </c>
      <c r="AA17" s="29" t="s">
        <v>232</v>
      </c>
      <c r="AB17" s="29">
        <v>1</v>
      </c>
      <c r="AC17" s="29">
        <v>1</v>
      </c>
      <c r="AD17" s="29" t="s">
        <v>232</v>
      </c>
      <c r="AE17" s="29" t="s">
        <v>232</v>
      </c>
      <c r="AF17" s="29" t="s">
        <v>232</v>
      </c>
      <c r="AG17" s="29">
        <v>-500</v>
      </c>
      <c r="AH17" s="29">
        <v>-1500</v>
      </c>
      <c r="AI17" s="29">
        <v>500</v>
      </c>
      <c r="AJ17" s="29" t="s">
        <v>232</v>
      </c>
      <c r="AK17" s="29" t="s">
        <v>232</v>
      </c>
      <c r="AL17" s="29">
        <v>-100</v>
      </c>
      <c r="AM17" s="29">
        <v>-50</v>
      </c>
      <c r="AN17" s="29">
        <v>100</v>
      </c>
      <c r="AO17" s="29" t="s">
        <v>232</v>
      </c>
      <c r="AP17" s="29" t="s">
        <v>232</v>
      </c>
      <c r="AQ17" s="29">
        <v>90</v>
      </c>
      <c r="AR17" s="29">
        <v>1</v>
      </c>
      <c r="AS17" s="29">
        <v>0.1</v>
      </c>
      <c r="AT17" s="29">
        <v>0</v>
      </c>
      <c r="AU17" s="29">
        <v>0</v>
      </c>
      <c r="AV17" s="29">
        <v>0</v>
      </c>
    </row>
    <row r="18" spans="1:48" ht="48" thickBot="1" x14ac:dyDescent="0.3">
      <c r="A18" s="27">
        <v>174</v>
      </c>
      <c r="B18" s="28" t="s">
        <v>384</v>
      </c>
      <c r="C18" s="29">
        <v>11.6</v>
      </c>
      <c r="D18" s="29">
        <v>11.4</v>
      </c>
      <c r="E18" s="29">
        <v>2.6</v>
      </c>
      <c r="F18" s="29">
        <v>2.6</v>
      </c>
      <c r="G18" s="29">
        <v>2.6</v>
      </c>
      <c r="H18" s="29">
        <v>12.8</v>
      </c>
      <c r="I18" s="29">
        <v>12.6</v>
      </c>
      <c r="J18" s="29">
        <v>3.46</v>
      </c>
      <c r="K18" s="29">
        <v>3.46</v>
      </c>
      <c r="L18" s="29">
        <v>3.46</v>
      </c>
      <c r="M18" s="29">
        <v>8</v>
      </c>
      <c r="N18" s="29">
        <v>8</v>
      </c>
      <c r="O18" s="29">
        <v>8</v>
      </c>
      <c r="P18" s="29">
        <v>8</v>
      </c>
      <c r="Q18" s="29">
        <v>8</v>
      </c>
      <c r="R18" s="29">
        <v>5</v>
      </c>
      <c r="S18" s="29">
        <v>5</v>
      </c>
      <c r="T18" s="29">
        <v>5</v>
      </c>
      <c r="U18" s="29">
        <v>1</v>
      </c>
      <c r="V18" s="29">
        <v>1</v>
      </c>
      <c r="W18" s="29">
        <v>3000</v>
      </c>
      <c r="X18" s="29">
        <v>1500</v>
      </c>
      <c r="Y18" s="29" t="s">
        <v>232</v>
      </c>
      <c r="Z18" s="29" t="s">
        <v>232</v>
      </c>
      <c r="AA18" s="29" t="s">
        <v>232</v>
      </c>
      <c r="AB18" s="29">
        <v>1</v>
      </c>
      <c r="AC18" s="29">
        <v>1</v>
      </c>
      <c r="AD18" s="29" t="s">
        <v>232</v>
      </c>
      <c r="AE18" s="29" t="s">
        <v>232</v>
      </c>
      <c r="AF18" s="29" t="s">
        <v>232</v>
      </c>
      <c r="AG18" s="29">
        <v>-500</v>
      </c>
      <c r="AH18" s="29">
        <v>-1500</v>
      </c>
      <c r="AI18" s="29">
        <v>500</v>
      </c>
      <c r="AJ18" s="29" t="s">
        <v>232</v>
      </c>
      <c r="AK18" s="29" t="s">
        <v>232</v>
      </c>
      <c r="AL18" s="29">
        <v>-100</v>
      </c>
      <c r="AM18" s="29">
        <v>-50</v>
      </c>
      <c r="AN18" s="29">
        <v>100</v>
      </c>
      <c r="AO18" s="29" t="s">
        <v>232</v>
      </c>
      <c r="AP18" s="29" t="s">
        <v>232</v>
      </c>
      <c r="AQ18" s="29">
        <v>90</v>
      </c>
      <c r="AR18" s="29">
        <v>73.8</v>
      </c>
      <c r="AS18" s="29">
        <v>0.1</v>
      </c>
      <c r="AT18" s="29">
        <v>0</v>
      </c>
      <c r="AU18" s="29">
        <v>0</v>
      </c>
      <c r="AV18" s="29">
        <v>0</v>
      </c>
    </row>
    <row r="19" spans="1:48" ht="32.25" thickBot="1" x14ac:dyDescent="0.3">
      <c r="A19" s="27">
        <v>211</v>
      </c>
      <c r="B19" s="28" t="s">
        <v>385</v>
      </c>
      <c r="C19" s="29">
        <v>11.6</v>
      </c>
      <c r="D19" s="29">
        <v>11.4</v>
      </c>
      <c r="E19" s="29">
        <v>2.6</v>
      </c>
      <c r="F19" s="29">
        <v>2.6</v>
      </c>
      <c r="G19" s="29">
        <v>2.6</v>
      </c>
      <c r="H19" s="29">
        <v>12.8</v>
      </c>
      <c r="I19" s="29">
        <v>12.6</v>
      </c>
      <c r="J19" s="29">
        <v>3.46</v>
      </c>
      <c r="K19" s="29">
        <v>3.46</v>
      </c>
      <c r="L19" s="29">
        <v>3.46</v>
      </c>
      <c r="M19" s="29">
        <v>8</v>
      </c>
      <c r="N19" s="29">
        <v>8</v>
      </c>
      <c r="O19" s="29">
        <v>8</v>
      </c>
      <c r="P19" s="29">
        <v>8</v>
      </c>
      <c r="Q19" s="29">
        <v>8</v>
      </c>
      <c r="R19" s="29">
        <v>5</v>
      </c>
      <c r="S19" s="29">
        <v>5</v>
      </c>
      <c r="T19" s="29">
        <v>5</v>
      </c>
      <c r="U19" s="29">
        <v>1</v>
      </c>
      <c r="V19" s="29">
        <v>1</v>
      </c>
      <c r="W19" s="29">
        <v>3000</v>
      </c>
      <c r="X19" s="29">
        <v>1500</v>
      </c>
      <c r="Y19" s="29" t="s">
        <v>232</v>
      </c>
      <c r="Z19" s="29" t="s">
        <v>232</v>
      </c>
      <c r="AA19" s="29" t="s">
        <v>232</v>
      </c>
      <c r="AB19" s="29">
        <v>1</v>
      </c>
      <c r="AC19" s="29">
        <v>1</v>
      </c>
      <c r="AD19" s="29" t="s">
        <v>232</v>
      </c>
      <c r="AE19" s="29" t="s">
        <v>232</v>
      </c>
      <c r="AF19" s="29" t="s">
        <v>232</v>
      </c>
      <c r="AG19" s="29">
        <v>-500</v>
      </c>
      <c r="AH19" s="29">
        <v>-1500</v>
      </c>
      <c r="AI19" s="29">
        <v>500</v>
      </c>
      <c r="AJ19" s="29" t="s">
        <v>232</v>
      </c>
      <c r="AK19" s="29" t="s">
        <v>232</v>
      </c>
      <c r="AL19" s="29">
        <v>-100</v>
      </c>
      <c r="AM19" s="29">
        <v>-50</v>
      </c>
      <c r="AN19" s="29">
        <v>100</v>
      </c>
      <c r="AO19" s="29" t="s">
        <v>232</v>
      </c>
      <c r="AP19" s="29" t="s">
        <v>232</v>
      </c>
      <c r="AQ19" s="29">
        <v>100</v>
      </c>
      <c r="AR19" s="29">
        <v>1</v>
      </c>
      <c r="AS19" s="29">
        <v>0.1</v>
      </c>
      <c r="AT19" s="29">
        <v>0</v>
      </c>
      <c r="AU19" s="29">
        <v>0</v>
      </c>
      <c r="AV19" s="29">
        <v>0</v>
      </c>
    </row>
    <row r="20" spans="1:48" ht="48" thickBot="1" x14ac:dyDescent="0.3">
      <c r="A20" s="27">
        <v>236</v>
      </c>
      <c r="B20" s="28" t="s">
        <v>386</v>
      </c>
      <c r="C20" s="29">
        <v>11.6</v>
      </c>
      <c r="D20" s="29">
        <v>11.4</v>
      </c>
      <c r="E20" s="29">
        <v>2.6</v>
      </c>
      <c r="F20" s="29">
        <v>2.6</v>
      </c>
      <c r="G20" s="29">
        <v>2.6</v>
      </c>
      <c r="H20" s="29">
        <v>12.8</v>
      </c>
      <c r="I20" s="29">
        <v>12.6</v>
      </c>
      <c r="J20" s="29">
        <v>3.46</v>
      </c>
      <c r="K20" s="29">
        <v>3.46</v>
      </c>
      <c r="L20" s="29">
        <v>3.46</v>
      </c>
      <c r="M20" s="29">
        <v>8</v>
      </c>
      <c r="N20" s="29">
        <v>8</v>
      </c>
      <c r="O20" s="29">
        <v>8</v>
      </c>
      <c r="P20" s="29">
        <v>8</v>
      </c>
      <c r="Q20" s="29">
        <v>8</v>
      </c>
      <c r="R20" s="29">
        <v>5</v>
      </c>
      <c r="S20" s="29">
        <v>5</v>
      </c>
      <c r="T20" s="29">
        <v>5</v>
      </c>
      <c r="U20" s="29">
        <v>1</v>
      </c>
      <c r="V20" s="29">
        <v>1</v>
      </c>
      <c r="W20" s="29">
        <v>3000</v>
      </c>
      <c r="X20" s="29">
        <v>1500</v>
      </c>
      <c r="Y20" s="29" t="s">
        <v>232</v>
      </c>
      <c r="Z20" s="29" t="s">
        <v>232</v>
      </c>
      <c r="AA20" s="29" t="s">
        <v>232</v>
      </c>
      <c r="AB20" s="29">
        <v>1</v>
      </c>
      <c r="AC20" s="29">
        <v>1</v>
      </c>
      <c r="AD20" s="29" t="s">
        <v>232</v>
      </c>
      <c r="AE20" s="29" t="s">
        <v>232</v>
      </c>
      <c r="AF20" s="29" t="s">
        <v>232</v>
      </c>
      <c r="AG20" s="29">
        <v>-500</v>
      </c>
      <c r="AH20" s="29">
        <v>-1500</v>
      </c>
      <c r="AI20" s="29">
        <v>500</v>
      </c>
      <c r="AJ20" s="29" t="s">
        <v>232</v>
      </c>
      <c r="AK20" s="29" t="s">
        <v>232</v>
      </c>
      <c r="AL20" s="29">
        <v>-100</v>
      </c>
      <c r="AM20" s="29">
        <v>-50</v>
      </c>
      <c r="AN20" s="29">
        <v>100</v>
      </c>
      <c r="AO20" s="29" t="s">
        <v>232</v>
      </c>
      <c r="AP20" s="29" t="s">
        <v>232</v>
      </c>
      <c r="AQ20" s="29">
        <v>100</v>
      </c>
      <c r="AR20" s="29">
        <v>82</v>
      </c>
      <c r="AS20" s="29">
        <v>0.1</v>
      </c>
      <c r="AT20" s="29">
        <v>0</v>
      </c>
      <c r="AU20" s="29">
        <v>0</v>
      </c>
      <c r="AV20" s="29">
        <v>0</v>
      </c>
    </row>
    <row r="21" spans="1:48" ht="32.25" thickBot="1" x14ac:dyDescent="0.3">
      <c r="A21" s="27">
        <v>273</v>
      </c>
      <c r="B21" s="28" t="s">
        <v>387</v>
      </c>
      <c r="C21" s="29">
        <v>11.6</v>
      </c>
      <c r="D21" s="29">
        <v>11.4</v>
      </c>
      <c r="E21" s="29">
        <v>2.6</v>
      </c>
      <c r="F21" s="29">
        <v>2.6</v>
      </c>
      <c r="G21" s="29">
        <v>2.6</v>
      </c>
      <c r="H21" s="29">
        <v>12.8</v>
      </c>
      <c r="I21" s="29">
        <v>12.6</v>
      </c>
      <c r="J21" s="29">
        <v>3.46</v>
      </c>
      <c r="K21" s="29">
        <v>3.46</v>
      </c>
      <c r="L21" s="29">
        <v>3.46</v>
      </c>
      <c r="M21" s="29">
        <v>8</v>
      </c>
      <c r="N21" s="29">
        <v>8</v>
      </c>
      <c r="O21" s="29">
        <v>8</v>
      </c>
      <c r="P21" s="29">
        <v>8</v>
      </c>
      <c r="Q21" s="29">
        <v>8</v>
      </c>
      <c r="R21" s="29">
        <v>5</v>
      </c>
      <c r="S21" s="29">
        <v>5</v>
      </c>
      <c r="T21" s="29">
        <v>5</v>
      </c>
      <c r="U21" s="29">
        <v>1</v>
      </c>
      <c r="V21" s="29">
        <v>1</v>
      </c>
      <c r="W21" s="29">
        <v>3000</v>
      </c>
      <c r="X21" s="29">
        <v>1500</v>
      </c>
      <c r="Y21" s="29" t="s">
        <v>232</v>
      </c>
      <c r="Z21" s="29" t="s">
        <v>232</v>
      </c>
      <c r="AA21" s="29" t="s">
        <v>232</v>
      </c>
      <c r="AB21" s="29">
        <v>1</v>
      </c>
      <c r="AC21" s="29">
        <v>1</v>
      </c>
      <c r="AD21" s="29" t="s">
        <v>232</v>
      </c>
      <c r="AE21" s="29" t="s">
        <v>232</v>
      </c>
      <c r="AF21" s="29" t="s">
        <v>232</v>
      </c>
      <c r="AG21" s="29">
        <v>-500</v>
      </c>
      <c r="AH21" s="29">
        <v>-1500</v>
      </c>
      <c r="AI21" s="29">
        <v>500</v>
      </c>
      <c r="AJ21" s="29" t="s">
        <v>232</v>
      </c>
      <c r="AK21" s="29" t="s">
        <v>232</v>
      </c>
      <c r="AL21" s="29">
        <v>-100</v>
      </c>
      <c r="AM21" s="29">
        <v>-50</v>
      </c>
      <c r="AN21" s="29">
        <v>100</v>
      </c>
      <c r="AO21" s="29" t="s">
        <v>232</v>
      </c>
      <c r="AP21" s="29" t="s">
        <v>232</v>
      </c>
      <c r="AQ21" s="29">
        <v>180</v>
      </c>
      <c r="AR21" s="29">
        <v>1</v>
      </c>
      <c r="AS21" s="29">
        <v>0.1</v>
      </c>
      <c r="AT21" s="29">
        <v>0</v>
      </c>
      <c r="AU21" s="29">
        <v>0</v>
      </c>
      <c r="AV21" s="29">
        <v>0</v>
      </c>
    </row>
    <row r="22" spans="1:48" ht="48" thickBot="1" x14ac:dyDescent="0.3">
      <c r="A22" s="27">
        <v>298</v>
      </c>
      <c r="B22" s="28" t="s">
        <v>388</v>
      </c>
      <c r="C22" s="29">
        <v>11.6</v>
      </c>
      <c r="D22" s="29">
        <v>11.4</v>
      </c>
      <c r="E22" s="29">
        <v>2.6</v>
      </c>
      <c r="F22" s="29">
        <v>2.6</v>
      </c>
      <c r="G22" s="29">
        <v>2.6</v>
      </c>
      <c r="H22" s="29">
        <v>12.8</v>
      </c>
      <c r="I22" s="29">
        <v>12.6</v>
      </c>
      <c r="J22" s="29">
        <v>3.46</v>
      </c>
      <c r="K22" s="29">
        <v>3.46</v>
      </c>
      <c r="L22" s="29">
        <v>3.46</v>
      </c>
      <c r="M22" s="29">
        <v>8</v>
      </c>
      <c r="N22" s="29">
        <v>8</v>
      </c>
      <c r="O22" s="29">
        <v>8</v>
      </c>
      <c r="P22" s="29">
        <v>8</v>
      </c>
      <c r="Q22" s="29">
        <v>8</v>
      </c>
      <c r="R22" s="29">
        <v>5</v>
      </c>
      <c r="S22" s="29">
        <v>5</v>
      </c>
      <c r="T22" s="29">
        <v>5</v>
      </c>
      <c r="U22" s="29">
        <v>1</v>
      </c>
      <c r="V22" s="29">
        <v>1</v>
      </c>
      <c r="W22" s="29">
        <v>3000</v>
      </c>
      <c r="X22" s="29">
        <v>1500</v>
      </c>
      <c r="Y22" s="29" t="s">
        <v>232</v>
      </c>
      <c r="Z22" s="29" t="s">
        <v>232</v>
      </c>
      <c r="AA22" s="29" t="s">
        <v>232</v>
      </c>
      <c r="AB22" s="29">
        <v>1</v>
      </c>
      <c r="AC22" s="29">
        <v>1</v>
      </c>
      <c r="AD22" s="29" t="s">
        <v>232</v>
      </c>
      <c r="AE22" s="29" t="s">
        <v>232</v>
      </c>
      <c r="AF22" s="29" t="s">
        <v>232</v>
      </c>
      <c r="AG22" s="29">
        <v>-500</v>
      </c>
      <c r="AH22" s="29">
        <v>-1500</v>
      </c>
      <c r="AI22" s="29">
        <v>500</v>
      </c>
      <c r="AJ22" s="29" t="s">
        <v>232</v>
      </c>
      <c r="AK22" s="29" t="s">
        <v>232</v>
      </c>
      <c r="AL22" s="29">
        <v>-100</v>
      </c>
      <c r="AM22" s="29">
        <v>-50</v>
      </c>
      <c r="AN22" s="29">
        <v>100</v>
      </c>
      <c r="AO22" s="29" t="s">
        <v>232</v>
      </c>
      <c r="AP22" s="29" t="s">
        <v>232</v>
      </c>
      <c r="AQ22" s="29">
        <v>180</v>
      </c>
      <c r="AR22" s="29">
        <v>106.6</v>
      </c>
      <c r="AS22" s="29">
        <v>0.1</v>
      </c>
      <c r="AT22" s="29">
        <v>0</v>
      </c>
      <c r="AU22" s="29">
        <v>0</v>
      </c>
      <c r="AV22" s="29">
        <v>0</v>
      </c>
    </row>
    <row r="23" spans="1:48" ht="32.25" thickBot="1" x14ac:dyDescent="0.3">
      <c r="A23" s="27">
        <v>335</v>
      </c>
      <c r="B23" s="28" t="s">
        <v>389</v>
      </c>
      <c r="C23" s="29">
        <v>11.6</v>
      </c>
      <c r="D23" s="29">
        <v>11.4</v>
      </c>
      <c r="E23" s="29">
        <v>2.6</v>
      </c>
      <c r="F23" s="29">
        <v>2.6</v>
      </c>
      <c r="G23" s="29">
        <v>2.6</v>
      </c>
      <c r="H23" s="29">
        <v>12.8</v>
      </c>
      <c r="I23" s="29">
        <v>12.6</v>
      </c>
      <c r="J23" s="29">
        <v>3.46</v>
      </c>
      <c r="K23" s="29">
        <v>3.46</v>
      </c>
      <c r="L23" s="29">
        <v>3.46</v>
      </c>
      <c r="M23" s="29">
        <v>8</v>
      </c>
      <c r="N23" s="29">
        <v>8</v>
      </c>
      <c r="O23" s="29">
        <v>8</v>
      </c>
      <c r="P23" s="29">
        <v>8</v>
      </c>
      <c r="Q23" s="29">
        <v>8</v>
      </c>
      <c r="R23" s="29">
        <v>5</v>
      </c>
      <c r="S23" s="29">
        <v>5</v>
      </c>
      <c r="T23" s="29">
        <v>5</v>
      </c>
      <c r="U23" s="29">
        <v>1</v>
      </c>
      <c r="V23" s="29">
        <v>1</v>
      </c>
      <c r="W23" s="29">
        <v>3000</v>
      </c>
      <c r="X23" s="29">
        <v>1500</v>
      </c>
      <c r="Y23" s="29" t="s">
        <v>232</v>
      </c>
      <c r="Z23" s="29" t="s">
        <v>232</v>
      </c>
      <c r="AA23" s="29" t="s">
        <v>232</v>
      </c>
      <c r="AB23" s="29">
        <v>1</v>
      </c>
      <c r="AC23" s="29">
        <v>1</v>
      </c>
      <c r="AD23" s="29" t="s">
        <v>232</v>
      </c>
      <c r="AE23" s="29" t="s">
        <v>232</v>
      </c>
      <c r="AF23" s="29" t="s">
        <v>232</v>
      </c>
      <c r="AG23" s="29">
        <v>-500</v>
      </c>
      <c r="AH23" s="29">
        <v>-1500</v>
      </c>
      <c r="AI23" s="29">
        <v>500</v>
      </c>
      <c r="AJ23" s="29" t="s">
        <v>232</v>
      </c>
      <c r="AK23" s="29" t="s">
        <v>232</v>
      </c>
      <c r="AL23" s="29">
        <v>-100</v>
      </c>
      <c r="AM23" s="29">
        <v>-50</v>
      </c>
      <c r="AN23" s="29">
        <v>100</v>
      </c>
      <c r="AO23" s="29" t="s">
        <v>232</v>
      </c>
      <c r="AP23" s="29" t="s">
        <v>232</v>
      </c>
      <c r="AQ23" s="29">
        <v>264</v>
      </c>
      <c r="AR23" s="29">
        <v>1</v>
      </c>
      <c r="AS23" s="29">
        <v>0.1</v>
      </c>
      <c r="AT23" s="29">
        <v>0</v>
      </c>
      <c r="AU23" s="29">
        <v>0</v>
      </c>
      <c r="AV23" s="29">
        <v>0</v>
      </c>
    </row>
    <row r="24" spans="1:48" ht="48" thickBot="1" x14ac:dyDescent="0.3">
      <c r="A24" s="27">
        <v>360</v>
      </c>
      <c r="B24" s="28" t="s">
        <v>390</v>
      </c>
      <c r="C24" s="29">
        <v>11.6</v>
      </c>
      <c r="D24" s="29">
        <v>11.4</v>
      </c>
      <c r="E24" s="29">
        <v>2.6</v>
      </c>
      <c r="F24" s="29">
        <v>2.6</v>
      </c>
      <c r="G24" s="29">
        <v>2.6</v>
      </c>
      <c r="H24" s="29">
        <v>12.8</v>
      </c>
      <c r="I24" s="29">
        <v>12.6</v>
      </c>
      <c r="J24" s="29">
        <v>3.46</v>
      </c>
      <c r="K24" s="29">
        <v>3.46</v>
      </c>
      <c r="L24" s="29">
        <v>3.46</v>
      </c>
      <c r="M24" s="29">
        <v>8</v>
      </c>
      <c r="N24" s="29">
        <v>8</v>
      </c>
      <c r="O24" s="29">
        <v>8</v>
      </c>
      <c r="P24" s="29">
        <v>8</v>
      </c>
      <c r="Q24" s="29">
        <v>8</v>
      </c>
      <c r="R24" s="29">
        <v>5</v>
      </c>
      <c r="S24" s="29">
        <v>5</v>
      </c>
      <c r="T24" s="29">
        <v>5</v>
      </c>
      <c r="U24" s="29">
        <v>1</v>
      </c>
      <c r="V24" s="29">
        <v>1</v>
      </c>
      <c r="W24" s="29">
        <v>3000</v>
      </c>
      <c r="X24" s="29">
        <v>1500</v>
      </c>
      <c r="Y24" s="29" t="s">
        <v>232</v>
      </c>
      <c r="Z24" s="29" t="s">
        <v>232</v>
      </c>
      <c r="AA24" s="29" t="s">
        <v>232</v>
      </c>
      <c r="AB24" s="29">
        <v>1</v>
      </c>
      <c r="AC24" s="29">
        <v>1</v>
      </c>
      <c r="AD24" s="29" t="s">
        <v>232</v>
      </c>
      <c r="AE24" s="29" t="s">
        <v>232</v>
      </c>
      <c r="AF24" s="29" t="s">
        <v>232</v>
      </c>
      <c r="AG24" s="29">
        <v>-500</v>
      </c>
      <c r="AH24" s="29">
        <v>-1500</v>
      </c>
      <c r="AI24" s="29">
        <v>500</v>
      </c>
      <c r="AJ24" s="29" t="s">
        <v>232</v>
      </c>
      <c r="AK24" s="29" t="s">
        <v>232</v>
      </c>
      <c r="AL24" s="29">
        <v>-100</v>
      </c>
      <c r="AM24" s="29">
        <v>-50</v>
      </c>
      <c r="AN24" s="29">
        <v>100</v>
      </c>
      <c r="AO24" s="29" t="s">
        <v>232</v>
      </c>
      <c r="AP24" s="29" t="s">
        <v>232</v>
      </c>
      <c r="AQ24" s="29">
        <v>264</v>
      </c>
      <c r="AR24" s="29">
        <v>104.1</v>
      </c>
      <c r="AS24" s="29">
        <v>2.5</v>
      </c>
      <c r="AT24" s="29">
        <v>0</v>
      </c>
      <c r="AU24" s="29">
        <v>0</v>
      </c>
      <c r="AV24" s="29">
        <v>0</v>
      </c>
    </row>
    <row r="25" spans="1:48" ht="32.25" thickBot="1" x14ac:dyDescent="0.3">
      <c r="A25" s="27">
        <v>398</v>
      </c>
      <c r="B25" s="28" t="s">
        <v>391</v>
      </c>
      <c r="C25" s="29">
        <v>11.6</v>
      </c>
      <c r="D25" s="29">
        <v>11.4</v>
      </c>
      <c r="E25" s="29">
        <v>2.6</v>
      </c>
      <c r="F25" s="29">
        <v>2.6</v>
      </c>
      <c r="G25" s="29">
        <v>2.6</v>
      </c>
      <c r="H25" s="29">
        <v>12.8</v>
      </c>
      <c r="I25" s="29">
        <v>12.6</v>
      </c>
      <c r="J25" s="29">
        <v>3.46</v>
      </c>
      <c r="K25" s="29">
        <v>3.46</v>
      </c>
      <c r="L25" s="29">
        <v>3.46</v>
      </c>
      <c r="M25" s="29">
        <v>8</v>
      </c>
      <c r="N25" s="29">
        <v>8</v>
      </c>
      <c r="O25" s="29">
        <v>8</v>
      </c>
      <c r="P25" s="29">
        <v>8</v>
      </c>
      <c r="Q25" s="29">
        <v>8</v>
      </c>
      <c r="R25" s="29">
        <v>5</v>
      </c>
      <c r="S25" s="29">
        <v>5</v>
      </c>
      <c r="T25" s="29">
        <v>5</v>
      </c>
      <c r="U25" s="29">
        <v>1</v>
      </c>
      <c r="V25" s="29">
        <v>1</v>
      </c>
      <c r="W25" s="29">
        <v>3000</v>
      </c>
      <c r="X25" s="29">
        <v>1500</v>
      </c>
      <c r="Y25" s="29" t="s">
        <v>232</v>
      </c>
      <c r="Z25" s="29" t="s">
        <v>232</v>
      </c>
      <c r="AA25" s="29" t="s">
        <v>232</v>
      </c>
      <c r="AB25" s="29">
        <v>1</v>
      </c>
      <c r="AC25" s="29">
        <v>1</v>
      </c>
      <c r="AD25" s="29" t="s">
        <v>232</v>
      </c>
      <c r="AE25" s="29" t="s">
        <v>232</v>
      </c>
      <c r="AF25" s="29" t="s">
        <v>232</v>
      </c>
      <c r="AG25" s="29">
        <v>-500</v>
      </c>
      <c r="AH25" s="29">
        <v>-1500</v>
      </c>
      <c r="AI25" s="29">
        <v>500</v>
      </c>
      <c r="AJ25" s="29" t="s">
        <v>232</v>
      </c>
      <c r="AK25" s="29" t="s">
        <v>232</v>
      </c>
      <c r="AL25" s="29">
        <v>-100</v>
      </c>
      <c r="AM25" s="29">
        <v>-50</v>
      </c>
      <c r="AN25" s="29">
        <v>100</v>
      </c>
      <c r="AO25" s="29" t="s">
        <v>232</v>
      </c>
      <c r="AP25" s="29" t="s">
        <v>232</v>
      </c>
      <c r="AQ25" s="29">
        <v>164</v>
      </c>
      <c r="AR25" s="29">
        <v>1</v>
      </c>
      <c r="AS25" s="29">
        <v>0.1</v>
      </c>
      <c r="AT25" s="29">
        <v>0</v>
      </c>
      <c r="AU25" s="29">
        <v>0</v>
      </c>
      <c r="AV25" s="29">
        <v>0</v>
      </c>
    </row>
    <row r="26" spans="1:48" ht="48" thickBot="1" x14ac:dyDescent="0.3">
      <c r="A26" s="27">
        <v>424</v>
      </c>
      <c r="B26" s="28" t="s">
        <v>392</v>
      </c>
      <c r="C26" s="29">
        <v>11.6</v>
      </c>
      <c r="D26" s="29">
        <v>11.4</v>
      </c>
      <c r="E26" s="29">
        <v>2.6</v>
      </c>
      <c r="F26" s="29">
        <v>2.6</v>
      </c>
      <c r="G26" s="29">
        <v>2.6</v>
      </c>
      <c r="H26" s="29">
        <v>12.8</v>
      </c>
      <c r="I26" s="29">
        <v>12.6</v>
      </c>
      <c r="J26" s="29">
        <v>3.46</v>
      </c>
      <c r="K26" s="29">
        <v>3.46</v>
      </c>
      <c r="L26" s="29">
        <v>3.46</v>
      </c>
      <c r="M26" s="29">
        <v>8</v>
      </c>
      <c r="N26" s="29">
        <v>8</v>
      </c>
      <c r="O26" s="29">
        <v>8</v>
      </c>
      <c r="P26" s="29">
        <v>8</v>
      </c>
      <c r="Q26" s="29">
        <v>8</v>
      </c>
      <c r="R26" s="29">
        <v>5</v>
      </c>
      <c r="S26" s="29">
        <v>5</v>
      </c>
      <c r="T26" s="29">
        <v>5</v>
      </c>
      <c r="U26" s="29">
        <v>1</v>
      </c>
      <c r="V26" s="29">
        <v>1</v>
      </c>
      <c r="W26" s="29">
        <v>3000</v>
      </c>
      <c r="X26" s="29">
        <v>1500</v>
      </c>
      <c r="Y26" s="29" t="s">
        <v>232</v>
      </c>
      <c r="Z26" s="29" t="s">
        <v>232</v>
      </c>
      <c r="AA26" s="29" t="s">
        <v>232</v>
      </c>
      <c r="AB26" s="29">
        <v>1</v>
      </c>
      <c r="AC26" s="29">
        <v>1</v>
      </c>
      <c r="AD26" s="29" t="s">
        <v>232</v>
      </c>
      <c r="AE26" s="29" t="s">
        <v>232</v>
      </c>
      <c r="AF26" s="29" t="s">
        <v>232</v>
      </c>
      <c r="AG26" s="29">
        <v>-500</v>
      </c>
      <c r="AH26" s="29">
        <v>-1500</v>
      </c>
      <c r="AI26" s="29">
        <v>500</v>
      </c>
      <c r="AJ26" s="29" t="s">
        <v>232</v>
      </c>
      <c r="AK26" s="29" t="s">
        <v>232</v>
      </c>
      <c r="AL26" s="29">
        <v>-100</v>
      </c>
      <c r="AM26" s="29">
        <v>-50</v>
      </c>
      <c r="AN26" s="29">
        <v>100</v>
      </c>
      <c r="AO26" s="29" t="s">
        <v>232</v>
      </c>
      <c r="AP26" s="29" t="s">
        <v>232</v>
      </c>
      <c r="AQ26" s="29">
        <v>164</v>
      </c>
      <c r="AR26" s="29">
        <v>106.6</v>
      </c>
      <c r="AS26" s="29">
        <v>0.1</v>
      </c>
      <c r="AT26" s="29">
        <v>0</v>
      </c>
      <c r="AU26" s="29">
        <v>0</v>
      </c>
      <c r="AV26" s="29">
        <v>0</v>
      </c>
    </row>
    <row r="27" spans="1:48" ht="32.25" thickBot="1" x14ac:dyDescent="0.3">
      <c r="A27" s="27">
        <v>461</v>
      </c>
      <c r="B27" s="28" t="s">
        <v>393</v>
      </c>
      <c r="C27" s="29">
        <v>11.6</v>
      </c>
      <c r="D27" s="29">
        <v>11.4</v>
      </c>
      <c r="E27" s="29">
        <v>2.6</v>
      </c>
      <c r="F27" s="29">
        <v>2.6</v>
      </c>
      <c r="G27" s="29">
        <v>2.6</v>
      </c>
      <c r="H27" s="29">
        <v>12.8</v>
      </c>
      <c r="I27" s="29">
        <v>12.6</v>
      </c>
      <c r="J27" s="29">
        <v>3.46</v>
      </c>
      <c r="K27" s="29">
        <v>3.46</v>
      </c>
      <c r="L27" s="29">
        <v>3.46</v>
      </c>
      <c r="M27" s="29">
        <v>8</v>
      </c>
      <c r="N27" s="29">
        <v>8</v>
      </c>
      <c r="O27" s="29">
        <v>8</v>
      </c>
      <c r="P27" s="29">
        <v>8</v>
      </c>
      <c r="Q27" s="29">
        <v>8</v>
      </c>
      <c r="R27" s="29">
        <v>5</v>
      </c>
      <c r="S27" s="29">
        <v>5</v>
      </c>
      <c r="T27" s="29">
        <v>5</v>
      </c>
      <c r="U27" s="29">
        <v>1</v>
      </c>
      <c r="V27" s="29">
        <v>1</v>
      </c>
      <c r="W27" s="29">
        <v>3000</v>
      </c>
      <c r="X27" s="29">
        <v>1500</v>
      </c>
      <c r="Y27" s="29" t="s">
        <v>232</v>
      </c>
      <c r="Z27" s="29" t="s">
        <v>232</v>
      </c>
      <c r="AA27" s="29" t="s">
        <v>232</v>
      </c>
      <c r="AB27" s="29">
        <v>1</v>
      </c>
      <c r="AC27" s="29">
        <v>1</v>
      </c>
      <c r="AD27" s="29" t="s">
        <v>232</v>
      </c>
      <c r="AE27" s="29" t="s">
        <v>232</v>
      </c>
      <c r="AF27" s="29" t="s">
        <v>232</v>
      </c>
      <c r="AG27" s="29">
        <v>-500</v>
      </c>
      <c r="AH27" s="29">
        <v>-1500</v>
      </c>
      <c r="AI27" s="29">
        <v>500</v>
      </c>
      <c r="AJ27" s="29" t="s">
        <v>232</v>
      </c>
      <c r="AK27" s="29" t="s">
        <v>232</v>
      </c>
      <c r="AL27" s="29">
        <v>-100</v>
      </c>
      <c r="AM27" s="29">
        <v>-50</v>
      </c>
      <c r="AN27" s="29">
        <v>100</v>
      </c>
      <c r="AO27" s="29" t="s">
        <v>232</v>
      </c>
      <c r="AP27" s="29" t="s">
        <v>232</v>
      </c>
      <c r="AQ27" s="29">
        <v>180</v>
      </c>
      <c r="AR27" s="29">
        <v>1</v>
      </c>
      <c r="AS27" s="29">
        <v>0.1</v>
      </c>
      <c r="AT27" s="29">
        <v>0</v>
      </c>
      <c r="AU27" s="29">
        <v>0</v>
      </c>
      <c r="AV27" s="29">
        <v>0</v>
      </c>
    </row>
    <row r="28" spans="1:48" ht="48" thickBot="1" x14ac:dyDescent="0.3">
      <c r="A28" s="27">
        <v>486</v>
      </c>
      <c r="B28" s="28" t="s">
        <v>394</v>
      </c>
      <c r="C28" s="29">
        <v>11.6</v>
      </c>
      <c r="D28" s="29">
        <v>11.4</v>
      </c>
      <c r="E28" s="29">
        <v>2.6</v>
      </c>
      <c r="F28" s="29">
        <v>2.6</v>
      </c>
      <c r="G28" s="29">
        <v>2.6</v>
      </c>
      <c r="H28" s="29">
        <v>12.8</v>
      </c>
      <c r="I28" s="29">
        <v>12.6</v>
      </c>
      <c r="J28" s="29">
        <v>3.46</v>
      </c>
      <c r="K28" s="29">
        <v>3.46</v>
      </c>
      <c r="L28" s="29">
        <v>3.46</v>
      </c>
      <c r="M28" s="29">
        <v>8</v>
      </c>
      <c r="N28" s="29">
        <v>8</v>
      </c>
      <c r="O28" s="29">
        <v>8</v>
      </c>
      <c r="P28" s="29">
        <v>8</v>
      </c>
      <c r="Q28" s="29">
        <v>8</v>
      </c>
      <c r="R28" s="29">
        <v>5</v>
      </c>
      <c r="S28" s="29">
        <v>5</v>
      </c>
      <c r="T28" s="29">
        <v>5</v>
      </c>
      <c r="U28" s="29">
        <v>1</v>
      </c>
      <c r="V28" s="29">
        <v>1</v>
      </c>
      <c r="W28" s="29">
        <v>3000</v>
      </c>
      <c r="X28" s="29">
        <v>1500</v>
      </c>
      <c r="Y28" s="29" t="s">
        <v>232</v>
      </c>
      <c r="Z28" s="29" t="s">
        <v>232</v>
      </c>
      <c r="AA28" s="29" t="s">
        <v>232</v>
      </c>
      <c r="AB28" s="29">
        <v>1</v>
      </c>
      <c r="AC28" s="29">
        <v>1</v>
      </c>
      <c r="AD28" s="29" t="s">
        <v>232</v>
      </c>
      <c r="AE28" s="29" t="s">
        <v>232</v>
      </c>
      <c r="AF28" s="29" t="s">
        <v>232</v>
      </c>
      <c r="AG28" s="29">
        <v>-500</v>
      </c>
      <c r="AH28" s="29">
        <v>-1500</v>
      </c>
      <c r="AI28" s="29">
        <v>500</v>
      </c>
      <c r="AJ28" s="29" t="s">
        <v>232</v>
      </c>
      <c r="AK28" s="29" t="s">
        <v>232</v>
      </c>
      <c r="AL28" s="29">
        <v>-100</v>
      </c>
      <c r="AM28" s="29">
        <v>-50</v>
      </c>
      <c r="AN28" s="29">
        <v>100</v>
      </c>
      <c r="AO28" s="29" t="s">
        <v>232</v>
      </c>
      <c r="AP28" s="29" t="s">
        <v>232</v>
      </c>
      <c r="AQ28" s="29">
        <v>180</v>
      </c>
      <c r="AR28" s="29">
        <v>106.6</v>
      </c>
      <c r="AS28" s="29">
        <v>0.1</v>
      </c>
      <c r="AT28" s="29">
        <v>0</v>
      </c>
      <c r="AU28" s="29">
        <v>0</v>
      </c>
      <c r="AV28" s="29">
        <v>0</v>
      </c>
    </row>
    <row r="29" spans="1:48" ht="32.25" thickBot="1" x14ac:dyDescent="0.3">
      <c r="A29" s="27">
        <v>523</v>
      </c>
      <c r="B29" s="28" t="s">
        <v>395</v>
      </c>
      <c r="C29" s="29">
        <v>11.6</v>
      </c>
      <c r="D29" s="29">
        <v>11.4</v>
      </c>
      <c r="E29" s="29">
        <v>2.6</v>
      </c>
      <c r="F29" s="29">
        <v>2.6</v>
      </c>
      <c r="G29" s="29">
        <v>2.6</v>
      </c>
      <c r="H29" s="29">
        <v>12.8</v>
      </c>
      <c r="I29" s="29">
        <v>12.6</v>
      </c>
      <c r="J29" s="29">
        <v>3.46</v>
      </c>
      <c r="K29" s="29">
        <v>3.46</v>
      </c>
      <c r="L29" s="29">
        <v>3.46</v>
      </c>
      <c r="M29" s="29">
        <v>8</v>
      </c>
      <c r="N29" s="29">
        <v>8</v>
      </c>
      <c r="O29" s="29">
        <v>8</v>
      </c>
      <c r="P29" s="29">
        <v>8</v>
      </c>
      <c r="Q29" s="29">
        <v>8</v>
      </c>
      <c r="R29" s="29">
        <v>5</v>
      </c>
      <c r="S29" s="29">
        <v>5</v>
      </c>
      <c r="T29" s="29">
        <v>5</v>
      </c>
      <c r="U29" s="29">
        <v>1</v>
      </c>
      <c r="V29" s="29">
        <v>1</v>
      </c>
      <c r="W29" s="29">
        <v>3000</v>
      </c>
      <c r="X29" s="29">
        <v>1500</v>
      </c>
      <c r="Y29" s="29" t="s">
        <v>232</v>
      </c>
      <c r="Z29" s="29" t="s">
        <v>232</v>
      </c>
      <c r="AA29" s="29" t="s">
        <v>232</v>
      </c>
      <c r="AB29" s="29">
        <v>1</v>
      </c>
      <c r="AC29" s="29">
        <v>1</v>
      </c>
      <c r="AD29" s="29" t="s">
        <v>232</v>
      </c>
      <c r="AE29" s="29" t="s">
        <v>232</v>
      </c>
      <c r="AF29" s="29" t="s">
        <v>232</v>
      </c>
      <c r="AG29" s="29">
        <v>-500</v>
      </c>
      <c r="AH29" s="29">
        <v>-1500</v>
      </c>
      <c r="AI29" s="29">
        <v>500</v>
      </c>
      <c r="AJ29" s="29" t="s">
        <v>232</v>
      </c>
      <c r="AK29" s="29" t="s">
        <v>232</v>
      </c>
      <c r="AL29" s="29">
        <v>-100</v>
      </c>
      <c r="AM29" s="29">
        <v>-50</v>
      </c>
      <c r="AN29" s="29">
        <v>100</v>
      </c>
      <c r="AO29" s="29" t="s">
        <v>232</v>
      </c>
      <c r="AP29" s="29" t="s">
        <v>232</v>
      </c>
      <c r="AQ29" s="29">
        <v>300</v>
      </c>
      <c r="AR29" s="29">
        <v>1</v>
      </c>
      <c r="AS29" s="29">
        <v>0.1</v>
      </c>
      <c r="AT29" s="29">
        <v>0</v>
      </c>
      <c r="AU29" s="29">
        <v>0</v>
      </c>
      <c r="AV29" s="29">
        <v>0</v>
      </c>
    </row>
    <row r="30" spans="1:48" ht="48" thickBot="1" x14ac:dyDescent="0.3">
      <c r="A30" s="27">
        <v>548</v>
      </c>
      <c r="B30" s="28" t="s">
        <v>396</v>
      </c>
      <c r="C30" s="29">
        <v>11.6</v>
      </c>
      <c r="D30" s="29">
        <v>11.4</v>
      </c>
      <c r="E30" s="29">
        <v>2.6</v>
      </c>
      <c r="F30" s="29">
        <v>2.6</v>
      </c>
      <c r="G30" s="29">
        <v>2.6</v>
      </c>
      <c r="H30" s="29">
        <v>12.8</v>
      </c>
      <c r="I30" s="29">
        <v>12.6</v>
      </c>
      <c r="J30" s="29">
        <v>3.46</v>
      </c>
      <c r="K30" s="29">
        <v>3.46</v>
      </c>
      <c r="L30" s="29">
        <v>3.46</v>
      </c>
      <c r="M30" s="29">
        <v>8</v>
      </c>
      <c r="N30" s="29">
        <v>8</v>
      </c>
      <c r="O30" s="29">
        <v>8</v>
      </c>
      <c r="P30" s="29">
        <v>8</v>
      </c>
      <c r="Q30" s="29">
        <v>8</v>
      </c>
      <c r="R30" s="29">
        <v>5</v>
      </c>
      <c r="S30" s="29">
        <v>5</v>
      </c>
      <c r="T30" s="29">
        <v>5</v>
      </c>
      <c r="U30" s="29">
        <v>1</v>
      </c>
      <c r="V30" s="29">
        <v>1</v>
      </c>
      <c r="W30" s="29">
        <v>3000</v>
      </c>
      <c r="X30" s="29">
        <v>1500</v>
      </c>
      <c r="Y30" s="29" t="s">
        <v>232</v>
      </c>
      <c r="Z30" s="29" t="s">
        <v>232</v>
      </c>
      <c r="AA30" s="29" t="s">
        <v>232</v>
      </c>
      <c r="AB30" s="29">
        <v>1</v>
      </c>
      <c r="AC30" s="29">
        <v>1</v>
      </c>
      <c r="AD30" s="29" t="s">
        <v>232</v>
      </c>
      <c r="AE30" s="29" t="s">
        <v>232</v>
      </c>
      <c r="AF30" s="29" t="s">
        <v>232</v>
      </c>
      <c r="AG30" s="29">
        <v>-500</v>
      </c>
      <c r="AH30" s="29">
        <v>-1500</v>
      </c>
      <c r="AI30" s="29">
        <v>500</v>
      </c>
      <c r="AJ30" s="29" t="s">
        <v>232</v>
      </c>
      <c r="AK30" s="29" t="s">
        <v>232</v>
      </c>
      <c r="AL30" s="29">
        <v>-100</v>
      </c>
      <c r="AM30" s="29">
        <v>-50</v>
      </c>
      <c r="AN30" s="29">
        <v>100</v>
      </c>
      <c r="AO30" s="29" t="s">
        <v>232</v>
      </c>
      <c r="AP30" s="29" t="s">
        <v>232</v>
      </c>
      <c r="AQ30" s="29">
        <v>300</v>
      </c>
      <c r="AR30" s="29">
        <v>106.6</v>
      </c>
      <c r="AS30" s="29">
        <v>0.1</v>
      </c>
      <c r="AT30" s="29">
        <v>0</v>
      </c>
      <c r="AU30" s="29">
        <v>0</v>
      </c>
      <c r="AV30" s="29">
        <v>0</v>
      </c>
    </row>
    <row r="31" spans="1:48" ht="42.75" customHeight="1" thickBot="1" x14ac:dyDescent="0.3">
      <c r="C31" s="33">
        <f>SUM(C2:C30)/29/C30</f>
        <v>1.0000000000000002</v>
      </c>
      <c r="D31" s="33">
        <f t="shared" ref="D31:AV31" si="0">SUM(D2:D30)/29/D30</f>
        <v>0.99999999999999989</v>
      </c>
      <c r="E31" s="33">
        <f t="shared" si="0"/>
        <v>0.99999999999999978</v>
      </c>
      <c r="F31" s="33">
        <f t="shared" si="0"/>
        <v>0.99999999999999978</v>
      </c>
      <c r="G31" s="33">
        <f t="shared" si="0"/>
        <v>0.99999999999999978</v>
      </c>
      <c r="H31" s="33">
        <f t="shared" si="0"/>
        <v>1.0000000000000004</v>
      </c>
      <c r="I31" s="33">
        <f t="shared" si="0"/>
        <v>1.0000000000000002</v>
      </c>
      <c r="J31" s="33">
        <f t="shared" si="0"/>
        <v>0.99999999999999944</v>
      </c>
      <c r="K31" s="33">
        <f t="shared" si="0"/>
        <v>0.99999999999999944</v>
      </c>
      <c r="L31" s="33">
        <f t="shared" si="0"/>
        <v>0.99999999999999944</v>
      </c>
      <c r="M31" s="33">
        <f t="shared" si="0"/>
        <v>1</v>
      </c>
      <c r="N31" s="33">
        <f t="shared" si="0"/>
        <v>1</v>
      </c>
      <c r="O31" s="33">
        <f t="shared" si="0"/>
        <v>1</v>
      </c>
      <c r="P31" s="33">
        <f t="shared" si="0"/>
        <v>1</v>
      </c>
      <c r="Q31" s="33">
        <f t="shared" si="0"/>
        <v>1</v>
      </c>
      <c r="R31" s="33">
        <f t="shared" si="0"/>
        <v>1</v>
      </c>
      <c r="S31" s="33">
        <f t="shared" si="0"/>
        <v>1</v>
      </c>
      <c r="T31" s="33">
        <f t="shared" si="0"/>
        <v>1</v>
      </c>
      <c r="U31" s="33">
        <f t="shared" si="0"/>
        <v>1</v>
      </c>
      <c r="V31" s="33">
        <f t="shared" si="0"/>
        <v>1</v>
      </c>
      <c r="W31" s="33">
        <f t="shared" si="0"/>
        <v>1</v>
      </c>
      <c r="X31" s="33">
        <f t="shared" si="0"/>
        <v>1</v>
      </c>
      <c r="Y31" s="33" t="e">
        <f t="shared" si="0"/>
        <v>#VALUE!</v>
      </c>
      <c r="Z31" s="33" t="e">
        <f t="shared" si="0"/>
        <v>#VALUE!</v>
      </c>
      <c r="AA31" s="33" t="e">
        <f t="shared" si="0"/>
        <v>#VALUE!</v>
      </c>
      <c r="AB31" s="33">
        <f t="shared" si="0"/>
        <v>1</v>
      </c>
      <c r="AC31" s="33">
        <f t="shared" si="0"/>
        <v>1</v>
      </c>
      <c r="AD31" s="33" t="e">
        <f t="shared" si="0"/>
        <v>#VALUE!</v>
      </c>
      <c r="AE31" s="33" t="e">
        <f t="shared" si="0"/>
        <v>#VALUE!</v>
      </c>
      <c r="AF31" s="33" t="e">
        <f t="shared" si="0"/>
        <v>#VALUE!</v>
      </c>
      <c r="AG31" s="33">
        <f t="shared" si="0"/>
        <v>1</v>
      </c>
      <c r="AH31" s="33">
        <f t="shared" si="0"/>
        <v>1</v>
      </c>
      <c r="AI31" s="33">
        <f t="shared" si="0"/>
        <v>1</v>
      </c>
      <c r="AJ31" s="33" t="e">
        <f t="shared" si="0"/>
        <v>#VALUE!</v>
      </c>
      <c r="AK31" s="33" t="e">
        <f t="shared" si="0"/>
        <v>#VALUE!</v>
      </c>
      <c r="AL31" s="33">
        <f t="shared" si="0"/>
        <v>1</v>
      </c>
      <c r="AM31" s="33">
        <f t="shared" si="0"/>
        <v>1</v>
      </c>
      <c r="AN31" s="33">
        <f t="shared" si="0"/>
        <v>1</v>
      </c>
      <c r="AO31" s="33" t="e">
        <f t="shared" si="0"/>
        <v>#VALUE!</v>
      </c>
      <c r="AP31" s="33" t="e">
        <f t="shared" si="0"/>
        <v>#VALUE!</v>
      </c>
      <c r="AQ31" s="33"/>
      <c r="AR31" s="33"/>
      <c r="AS31" s="33"/>
      <c r="AT31" s="33" t="e">
        <f t="shared" si="0"/>
        <v>#DIV/0!</v>
      </c>
      <c r="AU31" s="33" t="e">
        <f t="shared" si="0"/>
        <v>#DIV/0!</v>
      </c>
      <c r="AV31" s="33" t="e">
        <f t="shared" si="0"/>
        <v>#DIV/0!</v>
      </c>
    </row>
    <row r="32" spans="1:48" ht="63.75" thickBot="1" x14ac:dyDescent="0.3">
      <c r="A32" s="34">
        <v>22</v>
      </c>
      <c r="B32" s="35" t="s">
        <v>397</v>
      </c>
      <c r="C32" s="36">
        <v>1.22</v>
      </c>
      <c r="D32" s="36">
        <v>1.2</v>
      </c>
      <c r="E32" s="36">
        <v>2.6</v>
      </c>
      <c r="F32" s="36">
        <v>2.6</v>
      </c>
      <c r="G32" s="36">
        <v>2.6</v>
      </c>
      <c r="H32" s="36">
        <v>11.6</v>
      </c>
      <c r="I32" s="36">
        <v>10.8</v>
      </c>
      <c r="J32" s="36">
        <v>3.46</v>
      </c>
      <c r="K32" s="36">
        <v>3.46</v>
      </c>
      <c r="L32" s="36">
        <v>3.46</v>
      </c>
      <c r="M32" s="36">
        <v>5</v>
      </c>
      <c r="N32" s="36">
        <v>5</v>
      </c>
      <c r="O32" s="36">
        <v>8</v>
      </c>
      <c r="P32" s="36">
        <v>8</v>
      </c>
      <c r="Q32" s="36">
        <v>8</v>
      </c>
      <c r="R32" s="36">
        <v>6</v>
      </c>
      <c r="S32" s="36">
        <v>6</v>
      </c>
      <c r="T32" s="36">
        <v>1</v>
      </c>
      <c r="U32" s="36">
        <v>1</v>
      </c>
      <c r="V32" s="36">
        <v>1</v>
      </c>
      <c r="W32" s="36">
        <v>70</v>
      </c>
      <c r="X32" s="36">
        <v>70</v>
      </c>
      <c r="Y32" s="36" t="s">
        <v>232</v>
      </c>
      <c r="Z32" s="36" t="s">
        <v>232</v>
      </c>
      <c r="AA32" s="36" t="s">
        <v>232</v>
      </c>
      <c r="AB32" s="36">
        <v>5</v>
      </c>
      <c r="AC32" s="36">
        <v>1</v>
      </c>
      <c r="AD32" s="36" t="s">
        <v>232</v>
      </c>
      <c r="AE32" s="36" t="s">
        <v>232</v>
      </c>
      <c r="AF32" s="36" t="s">
        <v>232</v>
      </c>
      <c r="AG32" s="36" t="s">
        <v>232</v>
      </c>
      <c r="AH32" s="36" t="s">
        <v>232</v>
      </c>
      <c r="AI32" s="36" t="s">
        <v>232</v>
      </c>
      <c r="AJ32" s="36" t="s">
        <v>232</v>
      </c>
      <c r="AK32" s="36" t="s">
        <v>232</v>
      </c>
      <c r="AL32" s="36" t="s">
        <v>232</v>
      </c>
      <c r="AM32" s="36" t="s">
        <v>232</v>
      </c>
      <c r="AN32" s="36" t="s">
        <v>232</v>
      </c>
      <c r="AO32" s="36" t="s">
        <v>232</v>
      </c>
      <c r="AP32" s="36" t="s">
        <v>232</v>
      </c>
      <c r="AQ32" s="36">
        <v>90</v>
      </c>
      <c r="AR32" s="36">
        <v>1</v>
      </c>
      <c r="AS32" s="36">
        <v>0.1</v>
      </c>
      <c r="AT32" s="36">
        <v>0</v>
      </c>
      <c r="AU32" s="36">
        <v>0</v>
      </c>
      <c r="AV32" s="36">
        <v>0</v>
      </c>
    </row>
    <row r="33" spans="1:48" ht="63.75" thickBot="1" x14ac:dyDescent="0.3">
      <c r="A33" s="27">
        <v>31</v>
      </c>
      <c r="B33" s="28" t="s">
        <v>398</v>
      </c>
      <c r="C33" s="29">
        <v>1.22</v>
      </c>
      <c r="D33" s="29">
        <v>1.2</v>
      </c>
      <c r="E33" s="29">
        <v>2.6</v>
      </c>
      <c r="F33" s="29">
        <v>2.6</v>
      </c>
      <c r="G33" s="29">
        <v>2.6</v>
      </c>
      <c r="H33" s="29">
        <v>11.6</v>
      </c>
      <c r="I33" s="29">
        <v>10.8</v>
      </c>
      <c r="J33" s="29">
        <v>3.46</v>
      </c>
      <c r="K33" s="29">
        <v>3.46</v>
      </c>
      <c r="L33" s="29">
        <v>3.46</v>
      </c>
      <c r="M33" s="29">
        <v>5</v>
      </c>
      <c r="N33" s="29">
        <v>5</v>
      </c>
      <c r="O33" s="29">
        <v>8</v>
      </c>
      <c r="P33" s="29">
        <v>8</v>
      </c>
      <c r="Q33" s="29">
        <v>8</v>
      </c>
      <c r="R33" s="29">
        <v>6</v>
      </c>
      <c r="S33" s="29">
        <v>6</v>
      </c>
      <c r="T33" s="29">
        <v>1</v>
      </c>
      <c r="U33" s="29">
        <v>1</v>
      </c>
      <c r="V33" s="29">
        <v>1</v>
      </c>
      <c r="W33" s="29">
        <v>70</v>
      </c>
      <c r="X33" s="29">
        <v>70</v>
      </c>
      <c r="Y33" s="29" t="s">
        <v>232</v>
      </c>
      <c r="Z33" s="29" t="s">
        <v>232</v>
      </c>
      <c r="AA33" s="29" t="s">
        <v>232</v>
      </c>
      <c r="AB33" s="29">
        <v>5</v>
      </c>
      <c r="AC33" s="29">
        <v>1</v>
      </c>
      <c r="AD33" s="29" t="s">
        <v>232</v>
      </c>
      <c r="AE33" s="29" t="s">
        <v>232</v>
      </c>
      <c r="AF33" s="29" t="s">
        <v>232</v>
      </c>
      <c r="AG33" s="29" t="s">
        <v>232</v>
      </c>
      <c r="AH33" s="29" t="s">
        <v>232</v>
      </c>
      <c r="AI33" s="29" t="s">
        <v>232</v>
      </c>
      <c r="AJ33" s="29" t="s">
        <v>232</v>
      </c>
      <c r="AK33" s="29" t="s">
        <v>232</v>
      </c>
      <c r="AL33" s="29" t="s">
        <v>232</v>
      </c>
      <c r="AM33" s="29" t="s">
        <v>232</v>
      </c>
      <c r="AN33" s="29" t="s">
        <v>232</v>
      </c>
      <c r="AO33" s="29" t="s">
        <v>232</v>
      </c>
      <c r="AP33" s="29" t="s">
        <v>232</v>
      </c>
      <c r="AQ33" s="29">
        <v>90</v>
      </c>
      <c r="AR33" s="29">
        <v>73.8</v>
      </c>
      <c r="AS33" s="29">
        <v>0.1</v>
      </c>
      <c r="AT33" s="29">
        <v>0</v>
      </c>
      <c r="AU33" s="29">
        <v>0</v>
      </c>
      <c r="AV33" s="29">
        <v>0</v>
      </c>
    </row>
    <row r="34" spans="1:48" ht="63.75" thickBot="1" x14ac:dyDescent="0.3">
      <c r="A34" s="27">
        <v>40</v>
      </c>
      <c r="B34" s="28" t="s">
        <v>399</v>
      </c>
      <c r="C34" s="29">
        <v>1.22</v>
      </c>
      <c r="D34" s="29">
        <v>1.2</v>
      </c>
      <c r="E34" s="29">
        <v>2.6</v>
      </c>
      <c r="F34" s="29">
        <v>2.6</v>
      </c>
      <c r="G34" s="29">
        <v>2.6</v>
      </c>
      <c r="H34" s="29">
        <v>11.6</v>
      </c>
      <c r="I34" s="29">
        <v>10.8</v>
      </c>
      <c r="J34" s="29">
        <v>3.46</v>
      </c>
      <c r="K34" s="29">
        <v>3.46</v>
      </c>
      <c r="L34" s="29">
        <v>3.46</v>
      </c>
      <c r="M34" s="29">
        <v>5</v>
      </c>
      <c r="N34" s="29">
        <v>5</v>
      </c>
      <c r="O34" s="29">
        <v>8</v>
      </c>
      <c r="P34" s="29">
        <v>8</v>
      </c>
      <c r="Q34" s="29">
        <v>8</v>
      </c>
      <c r="R34" s="29">
        <v>6</v>
      </c>
      <c r="S34" s="29">
        <v>6</v>
      </c>
      <c r="T34" s="29">
        <v>1</v>
      </c>
      <c r="U34" s="29">
        <v>1</v>
      </c>
      <c r="V34" s="29">
        <v>1</v>
      </c>
      <c r="W34" s="29">
        <v>70</v>
      </c>
      <c r="X34" s="29">
        <v>70</v>
      </c>
      <c r="Y34" s="29" t="s">
        <v>232</v>
      </c>
      <c r="Z34" s="29" t="s">
        <v>232</v>
      </c>
      <c r="AA34" s="29" t="s">
        <v>232</v>
      </c>
      <c r="AB34" s="29">
        <v>5</v>
      </c>
      <c r="AC34" s="29">
        <v>1</v>
      </c>
      <c r="AD34" s="29" t="s">
        <v>232</v>
      </c>
      <c r="AE34" s="29" t="s">
        <v>232</v>
      </c>
      <c r="AF34" s="29" t="s">
        <v>232</v>
      </c>
      <c r="AG34" s="29" t="s">
        <v>232</v>
      </c>
      <c r="AH34" s="29" t="s">
        <v>232</v>
      </c>
      <c r="AI34" s="29" t="s">
        <v>232</v>
      </c>
      <c r="AJ34" s="29" t="s">
        <v>232</v>
      </c>
      <c r="AK34" s="29" t="s">
        <v>232</v>
      </c>
      <c r="AL34" s="29" t="s">
        <v>232</v>
      </c>
      <c r="AM34" s="29" t="s">
        <v>232</v>
      </c>
      <c r="AN34" s="29" t="s">
        <v>232</v>
      </c>
      <c r="AO34" s="29" t="s">
        <v>232</v>
      </c>
      <c r="AP34" s="29" t="s">
        <v>232</v>
      </c>
      <c r="AQ34" s="29">
        <v>100</v>
      </c>
      <c r="AR34" s="29">
        <v>1</v>
      </c>
      <c r="AS34" s="29">
        <v>0.1</v>
      </c>
      <c r="AT34" s="29">
        <v>0</v>
      </c>
      <c r="AU34" s="29">
        <v>0</v>
      </c>
      <c r="AV34" s="29">
        <v>0</v>
      </c>
    </row>
    <row r="35" spans="1:48" ht="63.75" thickBot="1" x14ac:dyDescent="0.3">
      <c r="A35" s="27">
        <v>49</v>
      </c>
      <c r="B35" s="28" t="s">
        <v>400</v>
      </c>
      <c r="C35" s="29">
        <v>1.22</v>
      </c>
      <c r="D35" s="29">
        <v>1.2</v>
      </c>
      <c r="E35" s="29">
        <v>2.6</v>
      </c>
      <c r="F35" s="29">
        <v>2.6</v>
      </c>
      <c r="G35" s="29">
        <v>2.6</v>
      </c>
      <c r="H35" s="29">
        <v>11.6</v>
      </c>
      <c r="I35" s="29">
        <v>10.8</v>
      </c>
      <c r="J35" s="29">
        <v>3.46</v>
      </c>
      <c r="K35" s="29">
        <v>3.46</v>
      </c>
      <c r="L35" s="29">
        <v>3.46</v>
      </c>
      <c r="M35" s="29">
        <v>5</v>
      </c>
      <c r="N35" s="29">
        <v>5</v>
      </c>
      <c r="O35" s="29">
        <v>8</v>
      </c>
      <c r="P35" s="29">
        <v>8</v>
      </c>
      <c r="Q35" s="29">
        <v>8</v>
      </c>
      <c r="R35" s="29">
        <v>6</v>
      </c>
      <c r="S35" s="29">
        <v>6</v>
      </c>
      <c r="T35" s="29">
        <v>1</v>
      </c>
      <c r="U35" s="29">
        <v>1</v>
      </c>
      <c r="V35" s="29">
        <v>1</v>
      </c>
      <c r="W35" s="29">
        <v>70</v>
      </c>
      <c r="X35" s="29">
        <v>70</v>
      </c>
      <c r="Y35" s="29" t="s">
        <v>232</v>
      </c>
      <c r="Z35" s="29" t="s">
        <v>232</v>
      </c>
      <c r="AA35" s="29" t="s">
        <v>232</v>
      </c>
      <c r="AB35" s="29">
        <v>5</v>
      </c>
      <c r="AC35" s="29">
        <v>1</v>
      </c>
      <c r="AD35" s="29" t="s">
        <v>232</v>
      </c>
      <c r="AE35" s="29" t="s">
        <v>232</v>
      </c>
      <c r="AF35" s="29" t="s">
        <v>232</v>
      </c>
      <c r="AG35" s="29" t="s">
        <v>232</v>
      </c>
      <c r="AH35" s="29" t="s">
        <v>232</v>
      </c>
      <c r="AI35" s="29" t="s">
        <v>232</v>
      </c>
      <c r="AJ35" s="29" t="s">
        <v>232</v>
      </c>
      <c r="AK35" s="29" t="s">
        <v>232</v>
      </c>
      <c r="AL35" s="29" t="s">
        <v>232</v>
      </c>
      <c r="AM35" s="29" t="s">
        <v>232</v>
      </c>
      <c r="AN35" s="29" t="s">
        <v>232</v>
      </c>
      <c r="AO35" s="29" t="s">
        <v>232</v>
      </c>
      <c r="AP35" s="29" t="s">
        <v>232</v>
      </c>
      <c r="AQ35" s="29">
        <v>100</v>
      </c>
      <c r="AR35" s="29">
        <v>82</v>
      </c>
      <c r="AS35" s="29">
        <v>0.1</v>
      </c>
      <c r="AT35" s="29">
        <v>0</v>
      </c>
      <c r="AU35" s="29">
        <v>0</v>
      </c>
      <c r="AV35" s="29">
        <v>0</v>
      </c>
    </row>
    <row r="36" spans="1:48" ht="63.75" thickBot="1" x14ac:dyDescent="0.3">
      <c r="A36" s="27">
        <v>58</v>
      </c>
      <c r="B36" s="28" t="s">
        <v>401</v>
      </c>
      <c r="C36" s="29">
        <v>1.22</v>
      </c>
      <c r="D36" s="29">
        <v>1.2</v>
      </c>
      <c r="E36" s="29">
        <v>2.6</v>
      </c>
      <c r="F36" s="29">
        <v>2.6</v>
      </c>
      <c r="G36" s="29">
        <v>2.6</v>
      </c>
      <c r="H36" s="29">
        <v>11.6</v>
      </c>
      <c r="I36" s="29">
        <v>10.8</v>
      </c>
      <c r="J36" s="29">
        <v>3.46</v>
      </c>
      <c r="K36" s="29">
        <v>3.46</v>
      </c>
      <c r="L36" s="29">
        <v>3.46</v>
      </c>
      <c r="M36" s="29">
        <v>5</v>
      </c>
      <c r="N36" s="29">
        <v>5</v>
      </c>
      <c r="O36" s="29">
        <v>8</v>
      </c>
      <c r="P36" s="29">
        <v>8</v>
      </c>
      <c r="Q36" s="29">
        <v>8</v>
      </c>
      <c r="R36" s="29">
        <v>6</v>
      </c>
      <c r="S36" s="29">
        <v>6</v>
      </c>
      <c r="T36" s="29">
        <v>1</v>
      </c>
      <c r="U36" s="29">
        <v>1</v>
      </c>
      <c r="V36" s="29">
        <v>1</v>
      </c>
      <c r="W36" s="29">
        <v>70</v>
      </c>
      <c r="X36" s="29">
        <v>70</v>
      </c>
      <c r="Y36" s="29" t="s">
        <v>232</v>
      </c>
      <c r="Z36" s="29" t="s">
        <v>232</v>
      </c>
      <c r="AA36" s="29" t="s">
        <v>232</v>
      </c>
      <c r="AB36" s="29">
        <v>5</v>
      </c>
      <c r="AC36" s="29">
        <v>1</v>
      </c>
      <c r="AD36" s="29" t="s">
        <v>232</v>
      </c>
      <c r="AE36" s="29" t="s">
        <v>232</v>
      </c>
      <c r="AF36" s="29" t="s">
        <v>232</v>
      </c>
      <c r="AG36" s="29" t="s">
        <v>232</v>
      </c>
      <c r="AH36" s="29" t="s">
        <v>232</v>
      </c>
      <c r="AI36" s="29" t="s">
        <v>232</v>
      </c>
      <c r="AJ36" s="29" t="s">
        <v>232</v>
      </c>
      <c r="AK36" s="29" t="s">
        <v>232</v>
      </c>
      <c r="AL36" s="29" t="s">
        <v>232</v>
      </c>
      <c r="AM36" s="29" t="s">
        <v>232</v>
      </c>
      <c r="AN36" s="29" t="s">
        <v>232</v>
      </c>
      <c r="AO36" s="29" t="s">
        <v>232</v>
      </c>
      <c r="AP36" s="29" t="s">
        <v>232</v>
      </c>
      <c r="AQ36" s="29">
        <v>180</v>
      </c>
      <c r="AR36" s="29">
        <v>1</v>
      </c>
      <c r="AS36" s="29">
        <v>0.1</v>
      </c>
      <c r="AT36" s="29">
        <v>0</v>
      </c>
      <c r="AU36" s="29">
        <v>0</v>
      </c>
      <c r="AV36" s="29">
        <v>0</v>
      </c>
    </row>
    <row r="37" spans="1:48" ht="63.75" thickBot="1" x14ac:dyDescent="0.3">
      <c r="A37" s="27">
        <v>67</v>
      </c>
      <c r="B37" s="28" t="s">
        <v>402</v>
      </c>
      <c r="C37" s="29">
        <v>1.22</v>
      </c>
      <c r="D37" s="29">
        <v>1.2</v>
      </c>
      <c r="E37" s="29">
        <v>2.6</v>
      </c>
      <c r="F37" s="29">
        <v>2.6</v>
      </c>
      <c r="G37" s="29">
        <v>2.6</v>
      </c>
      <c r="H37" s="29">
        <v>11.6</v>
      </c>
      <c r="I37" s="29">
        <v>10.8</v>
      </c>
      <c r="J37" s="29">
        <v>3.46</v>
      </c>
      <c r="K37" s="29">
        <v>3.46</v>
      </c>
      <c r="L37" s="29">
        <v>3.46</v>
      </c>
      <c r="M37" s="29">
        <v>5</v>
      </c>
      <c r="N37" s="29">
        <v>5</v>
      </c>
      <c r="O37" s="29">
        <v>8</v>
      </c>
      <c r="P37" s="29">
        <v>8</v>
      </c>
      <c r="Q37" s="29">
        <v>8</v>
      </c>
      <c r="R37" s="29">
        <v>6</v>
      </c>
      <c r="S37" s="29">
        <v>6</v>
      </c>
      <c r="T37" s="29">
        <v>1</v>
      </c>
      <c r="U37" s="29">
        <v>1</v>
      </c>
      <c r="V37" s="29">
        <v>1</v>
      </c>
      <c r="W37" s="29">
        <v>70</v>
      </c>
      <c r="X37" s="29">
        <v>70</v>
      </c>
      <c r="Y37" s="29" t="s">
        <v>232</v>
      </c>
      <c r="Z37" s="29" t="s">
        <v>232</v>
      </c>
      <c r="AA37" s="29" t="s">
        <v>232</v>
      </c>
      <c r="AB37" s="29">
        <v>5</v>
      </c>
      <c r="AC37" s="29">
        <v>1</v>
      </c>
      <c r="AD37" s="29" t="s">
        <v>232</v>
      </c>
      <c r="AE37" s="29" t="s">
        <v>232</v>
      </c>
      <c r="AF37" s="29" t="s">
        <v>232</v>
      </c>
      <c r="AG37" s="29" t="s">
        <v>232</v>
      </c>
      <c r="AH37" s="29" t="s">
        <v>232</v>
      </c>
      <c r="AI37" s="29" t="s">
        <v>232</v>
      </c>
      <c r="AJ37" s="29" t="s">
        <v>232</v>
      </c>
      <c r="AK37" s="29" t="s">
        <v>232</v>
      </c>
      <c r="AL37" s="29" t="s">
        <v>232</v>
      </c>
      <c r="AM37" s="29" t="s">
        <v>232</v>
      </c>
      <c r="AN37" s="29" t="s">
        <v>232</v>
      </c>
      <c r="AO37" s="29" t="s">
        <v>232</v>
      </c>
      <c r="AP37" s="29" t="s">
        <v>232</v>
      </c>
      <c r="AQ37" s="29">
        <v>180</v>
      </c>
      <c r="AR37" s="29">
        <v>106.6</v>
      </c>
      <c r="AS37" s="29">
        <v>0.1</v>
      </c>
      <c r="AT37" s="29">
        <v>0</v>
      </c>
      <c r="AU37" s="29">
        <v>0</v>
      </c>
      <c r="AV37" s="29">
        <v>0</v>
      </c>
    </row>
    <row r="38" spans="1:48" ht="63.75" thickBot="1" x14ac:dyDescent="0.3">
      <c r="A38" s="27">
        <v>76</v>
      </c>
      <c r="B38" s="28" t="s">
        <v>403</v>
      </c>
      <c r="C38" s="29">
        <v>1.22</v>
      </c>
      <c r="D38" s="29">
        <v>1.2</v>
      </c>
      <c r="E38" s="29">
        <v>2.6</v>
      </c>
      <c r="F38" s="29">
        <v>2.6</v>
      </c>
      <c r="G38" s="29">
        <v>2.6</v>
      </c>
      <c r="H38" s="29">
        <v>11.6</v>
      </c>
      <c r="I38" s="29">
        <v>10.8</v>
      </c>
      <c r="J38" s="29">
        <v>3.46</v>
      </c>
      <c r="K38" s="29">
        <v>3.46</v>
      </c>
      <c r="L38" s="29">
        <v>3.46</v>
      </c>
      <c r="M38" s="29">
        <v>5</v>
      </c>
      <c r="N38" s="29">
        <v>5</v>
      </c>
      <c r="O38" s="29">
        <v>8</v>
      </c>
      <c r="P38" s="29">
        <v>8</v>
      </c>
      <c r="Q38" s="29">
        <v>8</v>
      </c>
      <c r="R38" s="29">
        <v>6</v>
      </c>
      <c r="S38" s="29">
        <v>6</v>
      </c>
      <c r="T38" s="29">
        <v>1</v>
      </c>
      <c r="U38" s="29">
        <v>1</v>
      </c>
      <c r="V38" s="29">
        <v>1</v>
      </c>
      <c r="W38" s="29">
        <v>70</v>
      </c>
      <c r="X38" s="29">
        <v>70</v>
      </c>
      <c r="Y38" s="29" t="s">
        <v>232</v>
      </c>
      <c r="Z38" s="29" t="s">
        <v>232</v>
      </c>
      <c r="AA38" s="29" t="s">
        <v>232</v>
      </c>
      <c r="AB38" s="29">
        <v>5</v>
      </c>
      <c r="AC38" s="29">
        <v>1</v>
      </c>
      <c r="AD38" s="29" t="s">
        <v>232</v>
      </c>
      <c r="AE38" s="29" t="s">
        <v>232</v>
      </c>
      <c r="AF38" s="29" t="s">
        <v>232</v>
      </c>
      <c r="AG38" s="29" t="s">
        <v>232</v>
      </c>
      <c r="AH38" s="29" t="s">
        <v>232</v>
      </c>
      <c r="AI38" s="29" t="s">
        <v>232</v>
      </c>
      <c r="AJ38" s="29" t="s">
        <v>232</v>
      </c>
      <c r="AK38" s="29" t="s">
        <v>232</v>
      </c>
      <c r="AL38" s="29" t="s">
        <v>232</v>
      </c>
      <c r="AM38" s="29" t="s">
        <v>232</v>
      </c>
      <c r="AN38" s="29" t="s">
        <v>232</v>
      </c>
      <c r="AO38" s="29" t="s">
        <v>232</v>
      </c>
      <c r="AP38" s="29" t="s">
        <v>232</v>
      </c>
      <c r="AQ38" s="29">
        <v>264</v>
      </c>
      <c r="AR38" s="29">
        <v>1</v>
      </c>
      <c r="AS38" s="29">
        <v>0.1</v>
      </c>
      <c r="AT38" s="29">
        <v>0</v>
      </c>
      <c r="AU38" s="29">
        <v>0</v>
      </c>
      <c r="AV38" s="29">
        <v>0</v>
      </c>
    </row>
    <row r="39" spans="1:48" ht="63.75" thickBot="1" x14ac:dyDescent="0.3">
      <c r="A39" s="27">
        <v>85</v>
      </c>
      <c r="B39" s="28" t="s">
        <v>404</v>
      </c>
      <c r="C39" s="29">
        <v>1.22</v>
      </c>
      <c r="D39" s="29">
        <v>1.2</v>
      </c>
      <c r="E39" s="29">
        <v>2.6</v>
      </c>
      <c r="F39" s="29">
        <v>2.6</v>
      </c>
      <c r="G39" s="29">
        <v>2.6</v>
      </c>
      <c r="H39" s="29">
        <v>11.6</v>
      </c>
      <c r="I39" s="29">
        <v>10.8</v>
      </c>
      <c r="J39" s="29">
        <v>3.46</v>
      </c>
      <c r="K39" s="29">
        <v>3.46</v>
      </c>
      <c r="L39" s="29">
        <v>3.46</v>
      </c>
      <c r="M39" s="29">
        <v>5</v>
      </c>
      <c r="N39" s="29">
        <v>5</v>
      </c>
      <c r="O39" s="29">
        <v>8</v>
      </c>
      <c r="P39" s="29">
        <v>8</v>
      </c>
      <c r="Q39" s="29">
        <v>8</v>
      </c>
      <c r="R39" s="29">
        <v>6</v>
      </c>
      <c r="S39" s="29">
        <v>6</v>
      </c>
      <c r="T39" s="29">
        <v>1</v>
      </c>
      <c r="U39" s="29">
        <v>1</v>
      </c>
      <c r="V39" s="29">
        <v>1</v>
      </c>
      <c r="W39" s="29">
        <v>70</v>
      </c>
      <c r="X39" s="29">
        <v>70</v>
      </c>
      <c r="Y39" s="29" t="s">
        <v>232</v>
      </c>
      <c r="Z39" s="29" t="s">
        <v>232</v>
      </c>
      <c r="AA39" s="29" t="s">
        <v>232</v>
      </c>
      <c r="AB39" s="29">
        <v>5</v>
      </c>
      <c r="AC39" s="29">
        <v>1</v>
      </c>
      <c r="AD39" s="29" t="s">
        <v>232</v>
      </c>
      <c r="AE39" s="29" t="s">
        <v>232</v>
      </c>
      <c r="AF39" s="29" t="s">
        <v>232</v>
      </c>
      <c r="AG39" s="29" t="s">
        <v>232</v>
      </c>
      <c r="AH39" s="29" t="s">
        <v>232</v>
      </c>
      <c r="AI39" s="29" t="s">
        <v>232</v>
      </c>
      <c r="AJ39" s="29" t="s">
        <v>232</v>
      </c>
      <c r="AK39" s="29" t="s">
        <v>232</v>
      </c>
      <c r="AL39" s="29" t="s">
        <v>232</v>
      </c>
      <c r="AM39" s="29" t="s">
        <v>232</v>
      </c>
      <c r="AN39" s="29" t="s">
        <v>232</v>
      </c>
      <c r="AO39" s="29" t="s">
        <v>232</v>
      </c>
      <c r="AP39" s="29" t="s">
        <v>232</v>
      </c>
      <c r="AQ39" s="29">
        <v>264</v>
      </c>
      <c r="AR39" s="29">
        <v>104.1</v>
      </c>
      <c r="AS39" s="29">
        <v>2.5</v>
      </c>
      <c r="AT39" s="29">
        <v>0</v>
      </c>
      <c r="AU39" s="29">
        <v>0</v>
      </c>
      <c r="AV39" s="29">
        <v>0</v>
      </c>
    </row>
    <row r="40" spans="1:48" ht="63.75" thickBot="1" x14ac:dyDescent="0.3">
      <c r="A40" s="27">
        <v>95</v>
      </c>
      <c r="B40" s="28" t="s">
        <v>405</v>
      </c>
      <c r="C40" s="29">
        <v>1.22</v>
      </c>
      <c r="D40" s="29">
        <v>1.2</v>
      </c>
      <c r="E40" s="29">
        <v>2.6</v>
      </c>
      <c r="F40" s="29">
        <v>2.6</v>
      </c>
      <c r="G40" s="29">
        <v>2.6</v>
      </c>
      <c r="H40" s="29">
        <v>11.6</v>
      </c>
      <c r="I40" s="29">
        <v>10.8</v>
      </c>
      <c r="J40" s="29">
        <v>3.46</v>
      </c>
      <c r="K40" s="29">
        <v>3.46</v>
      </c>
      <c r="L40" s="29">
        <v>3.46</v>
      </c>
      <c r="M40" s="29">
        <v>5</v>
      </c>
      <c r="N40" s="29">
        <v>5</v>
      </c>
      <c r="O40" s="29">
        <v>8</v>
      </c>
      <c r="P40" s="29">
        <v>8</v>
      </c>
      <c r="Q40" s="29">
        <v>8</v>
      </c>
      <c r="R40" s="29">
        <v>6</v>
      </c>
      <c r="S40" s="29">
        <v>6</v>
      </c>
      <c r="T40" s="29">
        <v>1</v>
      </c>
      <c r="U40" s="29">
        <v>1</v>
      </c>
      <c r="V40" s="29">
        <v>1</v>
      </c>
      <c r="W40" s="29">
        <v>70</v>
      </c>
      <c r="X40" s="29">
        <v>70</v>
      </c>
      <c r="Y40" s="29" t="s">
        <v>232</v>
      </c>
      <c r="Z40" s="29" t="s">
        <v>232</v>
      </c>
      <c r="AA40" s="29" t="s">
        <v>232</v>
      </c>
      <c r="AB40" s="29">
        <v>5</v>
      </c>
      <c r="AC40" s="29">
        <v>1</v>
      </c>
      <c r="AD40" s="29" t="s">
        <v>232</v>
      </c>
      <c r="AE40" s="29" t="s">
        <v>232</v>
      </c>
      <c r="AF40" s="29" t="s">
        <v>232</v>
      </c>
      <c r="AG40" s="29" t="s">
        <v>232</v>
      </c>
      <c r="AH40" s="29" t="s">
        <v>232</v>
      </c>
      <c r="AI40" s="29" t="s">
        <v>232</v>
      </c>
      <c r="AJ40" s="29" t="s">
        <v>232</v>
      </c>
      <c r="AK40" s="29" t="s">
        <v>232</v>
      </c>
      <c r="AL40" s="29" t="s">
        <v>232</v>
      </c>
      <c r="AM40" s="29" t="s">
        <v>232</v>
      </c>
      <c r="AN40" s="29" t="s">
        <v>232</v>
      </c>
      <c r="AO40" s="29" t="s">
        <v>232</v>
      </c>
      <c r="AP40" s="29" t="s">
        <v>232</v>
      </c>
      <c r="AQ40" s="29">
        <v>164</v>
      </c>
      <c r="AR40" s="29">
        <v>1</v>
      </c>
      <c r="AS40" s="29">
        <v>0.1</v>
      </c>
      <c r="AT40" s="29">
        <v>0</v>
      </c>
      <c r="AU40" s="29">
        <v>0</v>
      </c>
      <c r="AV40" s="29">
        <v>0</v>
      </c>
    </row>
    <row r="41" spans="1:48" ht="63.75" thickBot="1" x14ac:dyDescent="0.3">
      <c r="A41" s="27">
        <v>104</v>
      </c>
      <c r="B41" s="28" t="s">
        <v>406</v>
      </c>
      <c r="C41" s="29">
        <v>1.22</v>
      </c>
      <c r="D41" s="29">
        <v>1.2</v>
      </c>
      <c r="E41" s="29">
        <v>2.6</v>
      </c>
      <c r="F41" s="29">
        <v>2.6</v>
      </c>
      <c r="G41" s="29">
        <v>2.6</v>
      </c>
      <c r="H41" s="29">
        <v>11.6</v>
      </c>
      <c r="I41" s="29">
        <v>10.8</v>
      </c>
      <c r="J41" s="29">
        <v>3.46</v>
      </c>
      <c r="K41" s="29">
        <v>3.46</v>
      </c>
      <c r="L41" s="29">
        <v>3.46</v>
      </c>
      <c r="M41" s="29">
        <v>5</v>
      </c>
      <c r="N41" s="29">
        <v>5</v>
      </c>
      <c r="O41" s="29">
        <v>8</v>
      </c>
      <c r="P41" s="29">
        <v>8</v>
      </c>
      <c r="Q41" s="29">
        <v>8</v>
      </c>
      <c r="R41" s="29">
        <v>6</v>
      </c>
      <c r="S41" s="29">
        <v>6</v>
      </c>
      <c r="T41" s="29">
        <v>1</v>
      </c>
      <c r="U41" s="29">
        <v>1</v>
      </c>
      <c r="V41" s="29">
        <v>1</v>
      </c>
      <c r="W41" s="29">
        <v>70</v>
      </c>
      <c r="X41" s="29">
        <v>70</v>
      </c>
      <c r="Y41" s="29" t="s">
        <v>232</v>
      </c>
      <c r="Z41" s="29" t="s">
        <v>232</v>
      </c>
      <c r="AA41" s="29" t="s">
        <v>232</v>
      </c>
      <c r="AB41" s="29">
        <v>5</v>
      </c>
      <c r="AC41" s="29">
        <v>1</v>
      </c>
      <c r="AD41" s="29" t="s">
        <v>232</v>
      </c>
      <c r="AE41" s="29" t="s">
        <v>232</v>
      </c>
      <c r="AF41" s="29" t="s">
        <v>232</v>
      </c>
      <c r="AG41" s="29" t="s">
        <v>232</v>
      </c>
      <c r="AH41" s="29" t="s">
        <v>232</v>
      </c>
      <c r="AI41" s="29" t="s">
        <v>232</v>
      </c>
      <c r="AJ41" s="29" t="s">
        <v>232</v>
      </c>
      <c r="AK41" s="29" t="s">
        <v>232</v>
      </c>
      <c r="AL41" s="29" t="s">
        <v>232</v>
      </c>
      <c r="AM41" s="29" t="s">
        <v>232</v>
      </c>
      <c r="AN41" s="29" t="s">
        <v>232</v>
      </c>
      <c r="AO41" s="29" t="s">
        <v>232</v>
      </c>
      <c r="AP41" s="29" t="s">
        <v>232</v>
      </c>
      <c r="AQ41" s="29">
        <v>164</v>
      </c>
      <c r="AR41" s="29">
        <v>106.6</v>
      </c>
      <c r="AS41" s="29">
        <v>0.1</v>
      </c>
      <c r="AT41" s="29">
        <v>0</v>
      </c>
      <c r="AU41" s="29">
        <v>0</v>
      </c>
      <c r="AV41" s="29">
        <v>0</v>
      </c>
    </row>
    <row r="42" spans="1:48" ht="63.75" thickBot="1" x14ac:dyDescent="0.3">
      <c r="A42" s="27">
        <v>113</v>
      </c>
      <c r="B42" s="28" t="s">
        <v>407</v>
      </c>
      <c r="C42" s="29">
        <v>1.22</v>
      </c>
      <c r="D42" s="29">
        <v>1.2</v>
      </c>
      <c r="E42" s="29">
        <v>2.6</v>
      </c>
      <c r="F42" s="29">
        <v>2.6</v>
      </c>
      <c r="G42" s="29">
        <v>2.6</v>
      </c>
      <c r="H42" s="29">
        <v>11.6</v>
      </c>
      <c r="I42" s="29">
        <v>10.8</v>
      </c>
      <c r="J42" s="29">
        <v>3.46</v>
      </c>
      <c r="K42" s="29">
        <v>3.46</v>
      </c>
      <c r="L42" s="29">
        <v>3.46</v>
      </c>
      <c r="M42" s="29">
        <v>5</v>
      </c>
      <c r="N42" s="29">
        <v>5</v>
      </c>
      <c r="O42" s="29">
        <v>8</v>
      </c>
      <c r="P42" s="29">
        <v>8</v>
      </c>
      <c r="Q42" s="29">
        <v>8</v>
      </c>
      <c r="R42" s="29">
        <v>6</v>
      </c>
      <c r="S42" s="29">
        <v>6</v>
      </c>
      <c r="T42" s="29">
        <v>1</v>
      </c>
      <c r="U42" s="29">
        <v>1</v>
      </c>
      <c r="V42" s="29">
        <v>1</v>
      </c>
      <c r="W42" s="29">
        <v>70</v>
      </c>
      <c r="X42" s="29">
        <v>70</v>
      </c>
      <c r="Y42" s="29" t="s">
        <v>232</v>
      </c>
      <c r="Z42" s="29" t="s">
        <v>232</v>
      </c>
      <c r="AA42" s="29" t="s">
        <v>232</v>
      </c>
      <c r="AB42" s="29">
        <v>5</v>
      </c>
      <c r="AC42" s="29">
        <v>1</v>
      </c>
      <c r="AD42" s="29" t="s">
        <v>232</v>
      </c>
      <c r="AE42" s="29" t="s">
        <v>232</v>
      </c>
      <c r="AF42" s="29" t="s">
        <v>232</v>
      </c>
      <c r="AG42" s="29" t="s">
        <v>232</v>
      </c>
      <c r="AH42" s="29" t="s">
        <v>232</v>
      </c>
      <c r="AI42" s="29" t="s">
        <v>232</v>
      </c>
      <c r="AJ42" s="29" t="s">
        <v>232</v>
      </c>
      <c r="AK42" s="29" t="s">
        <v>232</v>
      </c>
      <c r="AL42" s="29" t="s">
        <v>232</v>
      </c>
      <c r="AM42" s="29" t="s">
        <v>232</v>
      </c>
      <c r="AN42" s="29" t="s">
        <v>232</v>
      </c>
      <c r="AO42" s="29" t="s">
        <v>232</v>
      </c>
      <c r="AP42" s="29" t="s">
        <v>232</v>
      </c>
      <c r="AQ42" s="29">
        <v>180</v>
      </c>
      <c r="AR42" s="29">
        <v>1</v>
      </c>
      <c r="AS42" s="29">
        <v>0.1</v>
      </c>
      <c r="AT42" s="29">
        <v>0</v>
      </c>
      <c r="AU42" s="29">
        <v>0</v>
      </c>
      <c r="AV42" s="29">
        <v>0</v>
      </c>
    </row>
    <row r="43" spans="1:48" ht="63.75" thickBot="1" x14ac:dyDescent="0.3">
      <c r="A43" s="27">
        <v>122</v>
      </c>
      <c r="B43" s="28" t="s">
        <v>408</v>
      </c>
      <c r="C43" s="29">
        <v>1.22</v>
      </c>
      <c r="D43" s="29">
        <v>1.2</v>
      </c>
      <c r="E43" s="29">
        <v>2.6</v>
      </c>
      <c r="F43" s="29">
        <v>2.6</v>
      </c>
      <c r="G43" s="29">
        <v>2.6</v>
      </c>
      <c r="H43" s="29">
        <v>11.6</v>
      </c>
      <c r="I43" s="29">
        <v>10.8</v>
      </c>
      <c r="J43" s="29">
        <v>3.46</v>
      </c>
      <c r="K43" s="29">
        <v>3.46</v>
      </c>
      <c r="L43" s="29">
        <v>3.46</v>
      </c>
      <c r="M43" s="29">
        <v>5</v>
      </c>
      <c r="N43" s="29">
        <v>5</v>
      </c>
      <c r="O43" s="29">
        <v>8</v>
      </c>
      <c r="P43" s="29">
        <v>8</v>
      </c>
      <c r="Q43" s="29">
        <v>8</v>
      </c>
      <c r="R43" s="29">
        <v>6</v>
      </c>
      <c r="S43" s="29">
        <v>6</v>
      </c>
      <c r="T43" s="29">
        <v>1</v>
      </c>
      <c r="U43" s="29">
        <v>1</v>
      </c>
      <c r="V43" s="29">
        <v>1</v>
      </c>
      <c r="W43" s="29">
        <v>70</v>
      </c>
      <c r="X43" s="29">
        <v>70</v>
      </c>
      <c r="Y43" s="29" t="s">
        <v>232</v>
      </c>
      <c r="Z43" s="29" t="s">
        <v>232</v>
      </c>
      <c r="AA43" s="29" t="s">
        <v>232</v>
      </c>
      <c r="AB43" s="29">
        <v>5</v>
      </c>
      <c r="AC43" s="29">
        <v>1</v>
      </c>
      <c r="AD43" s="29" t="s">
        <v>232</v>
      </c>
      <c r="AE43" s="29" t="s">
        <v>232</v>
      </c>
      <c r="AF43" s="29" t="s">
        <v>232</v>
      </c>
      <c r="AG43" s="29" t="s">
        <v>232</v>
      </c>
      <c r="AH43" s="29" t="s">
        <v>232</v>
      </c>
      <c r="AI43" s="29" t="s">
        <v>232</v>
      </c>
      <c r="AJ43" s="29" t="s">
        <v>232</v>
      </c>
      <c r="AK43" s="29" t="s">
        <v>232</v>
      </c>
      <c r="AL43" s="29" t="s">
        <v>232</v>
      </c>
      <c r="AM43" s="29" t="s">
        <v>232</v>
      </c>
      <c r="AN43" s="29" t="s">
        <v>232</v>
      </c>
      <c r="AO43" s="29" t="s">
        <v>232</v>
      </c>
      <c r="AP43" s="29" t="s">
        <v>232</v>
      </c>
      <c r="AQ43" s="29">
        <v>180</v>
      </c>
      <c r="AR43" s="29">
        <v>106.6</v>
      </c>
      <c r="AS43" s="29">
        <v>0.1</v>
      </c>
      <c r="AT43" s="29">
        <v>0</v>
      </c>
      <c r="AU43" s="29">
        <v>0</v>
      </c>
      <c r="AV43" s="29">
        <v>0</v>
      </c>
    </row>
    <row r="44" spans="1:48" ht="63.75" thickBot="1" x14ac:dyDescent="0.3">
      <c r="A44" s="27">
        <v>131</v>
      </c>
      <c r="B44" s="28" t="s">
        <v>409</v>
      </c>
      <c r="C44" s="29">
        <v>1.22</v>
      </c>
      <c r="D44" s="29">
        <v>1.2</v>
      </c>
      <c r="E44" s="29">
        <v>2.6</v>
      </c>
      <c r="F44" s="29">
        <v>2.6</v>
      </c>
      <c r="G44" s="29">
        <v>2.6</v>
      </c>
      <c r="H44" s="29">
        <v>11.6</v>
      </c>
      <c r="I44" s="29">
        <v>10.8</v>
      </c>
      <c r="J44" s="29">
        <v>3.46</v>
      </c>
      <c r="K44" s="29">
        <v>3.46</v>
      </c>
      <c r="L44" s="29">
        <v>3.46</v>
      </c>
      <c r="M44" s="29">
        <v>5</v>
      </c>
      <c r="N44" s="29">
        <v>5</v>
      </c>
      <c r="O44" s="29">
        <v>8</v>
      </c>
      <c r="P44" s="29">
        <v>8</v>
      </c>
      <c r="Q44" s="29">
        <v>8</v>
      </c>
      <c r="R44" s="29">
        <v>6</v>
      </c>
      <c r="S44" s="29">
        <v>6</v>
      </c>
      <c r="T44" s="29">
        <v>1</v>
      </c>
      <c r="U44" s="29">
        <v>1</v>
      </c>
      <c r="V44" s="29">
        <v>1</v>
      </c>
      <c r="W44" s="29">
        <v>70</v>
      </c>
      <c r="X44" s="29">
        <v>70</v>
      </c>
      <c r="Y44" s="29" t="s">
        <v>232</v>
      </c>
      <c r="Z44" s="29" t="s">
        <v>232</v>
      </c>
      <c r="AA44" s="29" t="s">
        <v>232</v>
      </c>
      <c r="AB44" s="29">
        <v>5</v>
      </c>
      <c r="AC44" s="29">
        <v>1</v>
      </c>
      <c r="AD44" s="29" t="s">
        <v>232</v>
      </c>
      <c r="AE44" s="29" t="s">
        <v>232</v>
      </c>
      <c r="AF44" s="29" t="s">
        <v>232</v>
      </c>
      <c r="AG44" s="29" t="s">
        <v>232</v>
      </c>
      <c r="AH44" s="29" t="s">
        <v>232</v>
      </c>
      <c r="AI44" s="29" t="s">
        <v>232</v>
      </c>
      <c r="AJ44" s="29" t="s">
        <v>232</v>
      </c>
      <c r="AK44" s="29" t="s">
        <v>232</v>
      </c>
      <c r="AL44" s="29" t="s">
        <v>232</v>
      </c>
      <c r="AM44" s="29" t="s">
        <v>232</v>
      </c>
      <c r="AN44" s="29" t="s">
        <v>232</v>
      </c>
      <c r="AO44" s="29" t="s">
        <v>232</v>
      </c>
      <c r="AP44" s="29" t="s">
        <v>232</v>
      </c>
      <c r="AQ44" s="29">
        <v>300</v>
      </c>
      <c r="AR44" s="29">
        <v>1</v>
      </c>
      <c r="AS44" s="29">
        <v>0.1</v>
      </c>
      <c r="AT44" s="29">
        <v>0</v>
      </c>
      <c r="AU44" s="29">
        <v>0</v>
      </c>
      <c r="AV44" s="29">
        <v>0</v>
      </c>
    </row>
    <row r="45" spans="1:48" ht="63.75" thickBot="1" x14ac:dyDescent="0.3">
      <c r="A45" s="27">
        <v>140</v>
      </c>
      <c r="B45" s="28" t="s">
        <v>410</v>
      </c>
      <c r="C45" s="29">
        <v>1.22</v>
      </c>
      <c r="D45" s="29">
        <v>1.2</v>
      </c>
      <c r="E45" s="29">
        <v>2.6</v>
      </c>
      <c r="F45" s="29">
        <v>2.6</v>
      </c>
      <c r="G45" s="29">
        <v>2.6</v>
      </c>
      <c r="H45" s="29">
        <v>11.6</v>
      </c>
      <c r="I45" s="29">
        <v>10.8</v>
      </c>
      <c r="J45" s="29">
        <v>3.46</v>
      </c>
      <c r="K45" s="29">
        <v>3.46</v>
      </c>
      <c r="L45" s="29">
        <v>3.46</v>
      </c>
      <c r="M45" s="29">
        <v>5</v>
      </c>
      <c r="N45" s="29">
        <v>5</v>
      </c>
      <c r="O45" s="29">
        <v>8</v>
      </c>
      <c r="P45" s="29">
        <v>8</v>
      </c>
      <c r="Q45" s="29">
        <v>8</v>
      </c>
      <c r="R45" s="29">
        <v>6</v>
      </c>
      <c r="S45" s="29">
        <v>6</v>
      </c>
      <c r="T45" s="29">
        <v>1</v>
      </c>
      <c r="U45" s="29">
        <v>1</v>
      </c>
      <c r="V45" s="29">
        <v>1</v>
      </c>
      <c r="W45" s="29">
        <v>70</v>
      </c>
      <c r="X45" s="29">
        <v>70</v>
      </c>
      <c r="Y45" s="29" t="s">
        <v>232</v>
      </c>
      <c r="Z45" s="29" t="s">
        <v>232</v>
      </c>
      <c r="AA45" s="29" t="s">
        <v>232</v>
      </c>
      <c r="AB45" s="29">
        <v>5</v>
      </c>
      <c r="AC45" s="29">
        <v>1</v>
      </c>
      <c r="AD45" s="29" t="s">
        <v>232</v>
      </c>
      <c r="AE45" s="29" t="s">
        <v>232</v>
      </c>
      <c r="AF45" s="29" t="s">
        <v>232</v>
      </c>
      <c r="AG45" s="29" t="s">
        <v>232</v>
      </c>
      <c r="AH45" s="29" t="s">
        <v>232</v>
      </c>
      <c r="AI45" s="29" t="s">
        <v>232</v>
      </c>
      <c r="AJ45" s="29" t="s">
        <v>232</v>
      </c>
      <c r="AK45" s="29" t="s">
        <v>232</v>
      </c>
      <c r="AL45" s="29" t="s">
        <v>232</v>
      </c>
      <c r="AM45" s="29" t="s">
        <v>232</v>
      </c>
      <c r="AN45" s="29" t="s">
        <v>232</v>
      </c>
      <c r="AO45" s="29" t="s">
        <v>232</v>
      </c>
      <c r="AP45" s="29" t="s">
        <v>232</v>
      </c>
      <c r="AQ45" s="29">
        <v>300</v>
      </c>
      <c r="AR45" s="29">
        <v>106.6</v>
      </c>
      <c r="AS45" s="29">
        <v>0.1</v>
      </c>
      <c r="AT45" s="29">
        <v>0</v>
      </c>
      <c r="AU45" s="29">
        <v>0</v>
      </c>
      <c r="AV45" s="29">
        <v>0</v>
      </c>
    </row>
    <row r="46" spans="1:48" ht="63.75" thickBot="1" x14ac:dyDescent="0.3">
      <c r="A46" s="27">
        <v>157</v>
      </c>
      <c r="B46" s="28" t="s">
        <v>397</v>
      </c>
      <c r="C46" s="29">
        <v>1.22</v>
      </c>
      <c r="D46" s="29">
        <v>1.2</v>
      </c>
      <c r="E46" s="29">
        <v>2.6</v>
      </c>
      <c r="F46" s="29">
        <v>2.6</v>
      </c>
      <c r="G46" s="29">
        <v>2.6</v>
      </c>
      <c r="H46" s="29">
        <v>11.6</v>
      </c>
      <c r="I46" s="29">
        <v>10.8</v>
      </c>
      <c r="J46" s="29">
        <v>3.46</v>
      </c>
      <c r="K46" s="29">
        <v>3.46</v>
      </c>
      <c r="L46" s="29">
        <v>3.46</v>
      </c>
      <c r="M46" s="29">
        <v>5</v>
      </c>
      <c r="N46" s="29">
        <v>5</v>
      </c>
      <c r="O46" s="29">
        <v>8</v>
      </c>
      <c r="P46" s="29">
        <v>8</v>
      </c>
      <c r="Q46" s="29">
        <v>8</v>
      </c>
      <c r="R46" s="29">
        <v>6</v>
      </c>
      <c r="S46" s="29">
        <v>6</v>
      </c>
      <c r="T46" s="29">
        <v>1</v>
      </c>
      <c r="U46" s="29">
        <v>1</v>
      </c>
      <c r="V46" s="29">
        <v>1</v>
      </c>
      <c r="W46" s="29">
        <v>70</v>
      </c>
      <c r="X46" s="29">
        <v>70</v>
      </c>
      <c r="Y46" s="29" t="s">
        <v>232</v>
      </c>
      <c r="Z46" s="29" t="s">
        <v>232</v>
      </c>
      <c r="AA46" s="29" t="s">
        <v>232</v>
      </c>
      <c r="AB46" s="29">
        <v>5</v>
      </c>
      <c r="AC46" s="29">
        <v>1</v>
      </c>
      <c r="AD46" s="29" t="s">
        <v>232</v>
      </c>
      <c r="AE46" s="29" t="s">
        <v>232</v>
      </c>
      <c r="AF46" s="29" t="s">
        <v>232</v>
      </c>
      <c r="AG46" s="29" t="s">
        <v>232</v>
      </c>
      <c r="AH46" s="29" t="s">
        <v>232</v>
      </c>
      <c r="AI46" s="29" t="s">
        <v>232</v>
      </c>
      <c r="AJ46" s="29" t="s">
        <v>232</v>
      </c>
      <c r="AK46" s="29" t="s">
        <v>232</v>
      </c>
      <c r="AL46" s="29" t="s">
        <v>232</v>
      </c>
      <c r="AM46" s="29" t="s">
        <v>232</v>
      </c>
      <c r="AN46" s="29" t="s">
        <v>232</v>
      </c>
      <c r="AO46" s="29" t="s">
        <v>232</v>
      </c>
      <c r="AP46" s="29" t="s">
        <v>232</v>
      </c>
      <c r="AQ46" s="29">
        <v>90</v>
      </c>
      <c r="AR46" s="29">
        <v>1</v>
      </c>
      <c r="AS46" s="29">
        <v>0.1</v>
      </c>
      <c r="AT46" s="29">
        <v>0</v>
      </c>
      <c r="AU46" s="29">
        <v>0</v>
      </c>
      <c r="AV46" s="29">
        <v>0</v>
      </c>
    </row>
    <row r="47" spans="1:48" ht="63.75" thickBot="1" x14ac:dyDescent="0.3">
      <c r="A47" s="27">
        <v>183</v>
      </c>
      <c r="B47" s="28" t="s">
        <v>398</v>
      </c>
      <c r="C47" s="29">
        <v>1.22</v>
      </c>
      <c r="D47" s="29">
        <v>1.2</v>
      </c>
      <c r="E47" s="29">
        <v>2.6</v>
      </c>
      <c r="F47" s="29">
        <v>2.6</v>
      </c>
      <c r="G47" s="29">
        <v>2.6</v>
      </c>
      <c r="H47" s="29">
        <v>11.6</v>
      </c>
      <c r="I47" s="29">
        <v>10.8</v>
      </c>
      <c r="J47" s="29">
        <v>3.46</v>
      </c>
      <c r="K47" s="29">
        <v>3.46</v>
      </c>
      <c r="L47" s="29">
        <v>3.46</v>
      </c>
      <c r="M47" s="29">
        <v>5</v>
      </c>
      <c r="N47" s="29">
        <v>5</v>
      </c>
      <c r="O47" s="29">
        <v>8</v>
      </c>
      <c r="P47" s="29">
        <v>8</v>
      </c>
      <c r="Q47" s="29">
        <v>8</v>
      </c>
      <c r="R47" s="29">
        <v>6</v>
      </c>
      <c r="S47" s="29">
        <v>6</v>
      </c>
      <c r="T47" s="29">
        <v>1</v>
      </c>
      <c r="U47" s="29">
        <v>1</v>
      </c>
      <c r="V47" s="29">
        <v>1</v>
      </c>
      <c r="W47" s="29">
        <v>70</v>
      </c>
      <c r="X47" s="29">
        <v>70</v>
      </c>
      <c r="Y47" s="29" t="s">
        <v>232</v>
      </c>
      <c r="Z47" s="29" t="s">
        <v>232</v>
      </c>
      <c r="AA47" s="29" t="s">
        <v>232</v>
      </c>
      <c r="AB47" s="29">
        <v>5</v>
      </c>
      <c r="AC47" s="29">
        <v>1</v>
      </c>
      <c r="AD47" s="29" t="s">
        <v>232</v>
      </c>
      <c r="AE47" s="29" t="s">
        <v>232</v>
      </c>
      <c r="AF47" s="29" t="s">
        <v>232</v>
      </c>
      <c r="AG47" s="29" t="s">
        <v>232</v>
      </c>
      <c r="AH47" s="29" t="s">
        <v>232</v>
      </c>
      <c r="AI47" s="29" t="s">
        <v>232</v>
      </c>
      <c r="AJ47" s="29" t="s">
        <v>232</v>
      </c>
      <c r="AK47" s="29" t="s">
        <v>232</v>
      </c>
      <c r="AL47" s="29" t="s">
        <v>232</v>
      </c>
      <c r="AM47" s="29" t="s">
        <v>232</v>
      </c>
      <c r="AN47" s="29" t="s">
        <v>232</v>
      </c>
      <c r="AO47" s="29" t="s">
        <v>232</v>
      </c>
      <c r="AP47" s="29" t="s">
        <v>232</v>
      </c>
      <c r="AQ47" s="29">
        <v>90</v>
      </c>
      <c r="AR47" s="29">
        <v>73.8</v>
      </c>
      <c r="AS47" s="29">
        <v>0.1</v>
      </c>
      <c r="AT47" s="29">
        <v>0</v>
      </c>
      <c r="AU47" s="29">
        <v>0</v>
      </c>
      <c r="AV47" s="29">
        <v>0</v>
      </c>
    </row>
    <row r="48" spans="1:48" ht="63.75" thickBot="1" x14ac:dyDescent="0.3">
      <c r="A48" s="27">
        <v>219</v>
      </c>
      <c r="B48" s="28" t="s">
        <v>399</v>
      </c>
      <c r="C48" s="29">
        <v>1.22</v>
      </c>
      <c r="D48" s="29">
        <v>1.2</v>
      </c>
      <c r="E48" s="29">
        <v>2.6</v>
      </c>
      <c r="F48" s="29">
        <v>2.6</v>
      </c>
      <c r="G48" s="29">
        <v>2.6</v>
      </c>
      <c r="H48" s="29">
        <v>11.6</v>
      </c>
      <c r="I48" s="29">
        <v>10.8</v>
      </c>
      <c r="J48" s="29">
        <v>3.46</v>
      </c>
      <c r="K48" s="29">
        <v>3.46</v>
      </c>
      <c r="L48" s="29">
        <v>3.46</v>
      </c>
      <c r="M48" s="29">
        <v>5</v>
      </c>
      <c r="N48" s="29">
        <v>5</v>
      </c>
      <c r="O48" s="29">
        <v>8</v>
      </c>
      <c r="P48" s="29">
        <v>8</v>
      </c>
      <c r="Q48" s="29">
        <v>8</v>
      </c>
      <c r="R48" s="29">
        <v>6</v>
      </c>
      <c r="S48" s="29">
        <v>6</v>
      </c>
      <c r="T48" s="29">
        <v>1</v>
      </c>
      <c r="U48" s="29">
        <v>1</v>
      </c>
      <c r="V48" s="29">
        <v>1</v>
      </c>
      <c r="W48" s="29">
        <v>70</v>
      </c>
      <c r="X48" s="29">
        <v>70</v>
      </c>
      <c r="Y48" s="29" t="s">
        <v>232</v>
      </c>
      <c r="Z48" s="29" t="s">
        <v>232</v>
      </c>
      <c r="AA48" s="29" t="s">
        <v>232</v>
      </c>
      <c r="AB48" s="29">
        <v>5</v>
      </c>
      <c r="AC48" s="29">
        <v>1</v>
      </c>
      <c r="AD48" s="29" t="s">
        <v>232</v>
      </c>
      <c r="AE48" s="29" t="s">
        <v>232</v>
      </c>
      <c r="AF48" s="29" t="s">
        <v>232</v>
      </c>
      <c r="AG48" s="29" t="s">
        <v>232</v>
      </c>
      <c r="AH48" s="29" t="s">
        <v>232</v>
      </c>
      <c r="AI48" s="29" t="s">
        <v>232</v>
      </c>
      <c r="AJ48" s="29" t="s">
        <v>232</v>
      </c>
      <c r="AK48" s="29" t="s">
        <v>232</v>
      </c>
      <c r="AL48" s="29" t="s">
        <v>232</v>
      </c>
      <c r="AM48" s="29" t="s">
        <v>232</v>
      </c>
      <c r="AN48" s="29" t="s">
        <v>232</v>
      </c>
      <c r="AO48" s="29" t="s">
        <v>232</v>
      </c>
      <c r="AP48" s="29" t="s">
        <v>232</v>
      </c>
      <c r="AQ48" s="29">
        <v>100</v>
      </c>
      <c r="AR48" s="29">
        <v>1</v>
      </c>
      <c r="AS48" s="29">
        <v>0.1</v>
      </c>
      <c r="AT48" s="29">
        <v>0</v>
      </c>
      <c r="AU48" s="29">
        <v>0</v>
      </c>
      <c r="AV48" s="29">
        <v>0</v>
      </c>
    </row>
    <row r="49" spans="1:48" ht="63.75" thickBot="1" x14ac:dyDescent="0.3">
      <c r="A49" s="27">
        <v>245</v>
      </c>
      <c r="B49" s="28" t="s">
        <v>400</v>
      </c>
      <c r="C49" s="29">
        <v>1.22</v>
      </c>
      <c r="D49" s="29">
        <v>1.2</v>
      </c>
      <c r="E49" s="29">
        <v>2.6</v>
      </c>
      <c r="F49" s="29">
        <v>2.6</v>
      </c>
      <c r="G49" s="29">
        <v>2.6</v>
      </c>
      <c r="H49" s="29">
        <v>11.6</v>
      </c>
      <c r="I49" s="29">
        <v>10.8</v>
      </c>
      <c r="J49" s="29">
        <v>3.46</v>
      </c>
      <c r="K49" s="29">
        <v>3.46</v>
      </c>
      <c r="L49" s="29">
        <v>3.46</v>
      </c>
      <c r="M49" s="29">
        <v>5</v>
      </c>
      <c r="N49" s="29">
        <v>5</v>
      </c>
      <c r="O49" s="29">
        <v>8</v>
      </c>
      <c r="P49" s="29">
        <v>8</v>
      </c>
      <c r="Q49" s="29">
        <v>8</v>
      </c>
      <c r="R49" s="29">
        <v>6</v>
      </c>
      <c r="S49" s="29">
        <v>6</v>
      </c>
      <c r="T49" s="29">
        <v>1</v>
      </c>
      <c r="U49" s="29">
        <v>1</v>
      </c>
      <c r="V49" s="29">
        <v>1</v>
      </c>
      <c r="W49" s="29">
        <v>70</v>
      </c>
      <c r="X49" s="29">
        <v>70</v>
      </c>
      <c r="Y49" s="29" t="s">
        <v>232</v>
      </c>
      <c r="Z49" s="29" t="s">
        <v>232</v>
      </c>
      <c r="AA49" s="29" t="s">
        <v>232</v>
      </c>
      <c r="AB49" s="29">
        <v>5</v>
      </c>
      <c r="AC49" s="29">
        <v>1</v>
      </c>
      <c r="AD49" s="29" t="s">
        <v>232</v>
      </c>
      <c r="AE49" s="29" t="s">
        <v>232</v>
      </c>
      <c r="AF49" s="29" t="s">
        <v>232</v>
      </c>
      <c r="AG49" s="29" t="s">
        <v>232</v>
      </c>
      <c r="AH49" s="29" t="s">
        <v>232</v>
      </c>
      <c r="AI49" s="29" t="s">
        <v>232</v>
      </c>
      <c r="AJ49" s="29" t="s">
        <v>232</v>
      </c>
      <c r="AK49" s="29" t="s">
        <v>232</v>
      </c>
      <c r="AL49" s="29" t="s">
        <v>232</v>
      </c>
      <c r="AM49" s="29" t="s">
        <v>232</v>
      </c>
      <c r="AN49" s="29" t="s">
        <v>232</v>
      </c>
      <c r="AO49" s="29" t="s">
        <v>232</v>
      </c>
      <c r="AP49" s="29" t="s">
        <v>232</v>
      </c>
      <c r="AQ49" s="29">
        <v>100</v>
      </c>
      <c r="AR49" s="29">
        <v>82</v>
      </c>
      <c r="AS49" s="29">
        <v>0.1</v>
      </c>
      <c r="AT49" s="29">
        <v>0</v>
      </c>
      <c r="AU49" s="29">
        <v>0</v>
      </c>
      <c r="AV49" s="29">
        <v>0</v>
      </c>
    </row>
    <row r="50" spans="1:48" ht="63.75" thickBot="1" x14ac:dyDescent="0.3">
      <c r="A50" s="27">
        <v>281</v>
      </c>
      <c r="B50" s="28" t="s">
        <v>401</v>
      </c>
      <c r="C50" s="29">
        <v>1.22</v>
      </c>
      <c r="D50" s="29">
        <v>1.2</v>
      </c>
      <c r="E50" s="29">
        <v>2.6</v>
      </c>
      <c r="F50" s="29">
        <v>2.6</v>
      </c>
      <c r="G50" s="29">
        <v>2.6</v>
      </c>
      <c r="H50" s="29">
        <v>11.6</v>
      </c>
      <c r="I50" s="29">
        <v>10.8</v>
      </c>
      <c r="J50" s="29">
        <v>3.46</v>
      </c>
      <c r="K50" s="29">
        <v>3.46</v>
      </c>
      <c r="L50" s="29">
        <v>3.46</v>
      </c>
      <c r="M50" s="29">
        <v>5</v>
      </c>
      <c r="N50" s="29">
        <v>5</v>
      </c>
      <c r="O50" s="29">
        <v>8</v>
      </c>
      <c r="P50" s="29">
        <v>8</v>
      </c>
      <c r="Q50" s="29">
        <v>8</v>
      </c>
      <c r="R50" s="29">
        <v>6</v>
      </c>
      <c r="S50" s="29">
        <v>6</v>
      </c>
      <c r="T50" s="29">
        <v>1</v>
      </c>
      <c r="U50" s="29">
        <v>1</v>
      </c>
      <c r="V50" s="29">
        <v>1</v>
      </c>
      <c r="W50" s="29">
        <v>70</v>
      </c>
      <c r="X50" s="29">
        <v>70</v>
      </c>
      <c r="Y50" s="29" t="s">
        <v>232</v>
      </c>
      <c r="Z50" s="29" t="s">
        <v>232</v>
      </c>
      <c r="AA50" s="29" t="s">
        <v>232</v>
      </c>
      <c r="AB50" s="29">
        <v>5</v>
      </c>
      <c r="AC50" s="29">
        <v>1</v>
      </c>
      <c r="AD50" s="29" t="s">
        <v>232</v>
      </c>
      <c r="AE50" s="29" t="s">
        <v>232</v>
      </c>
      <c r="AF50" s="29" t="s">
        <v>232</v>
      </c>
      <c r="AG50" s="29" t="s">
        <v>232</v>
      </c>
      <c r="AH50" s="29" t="s">
        <v>232</v>
      </c>
      <c r="AI50" s="29" t="s">
        <v>232</v>
      </c>
      <c r="AJ50" s="29" t="s">
        <v>232</v>
      </c>
      <c r="AK50" s="29" t="s">
        <v>232</v>
      </c>
      <c r="AL50" s="29" t="s">
        <v>232</v>
      </c>
      <c r="AM50" s="29" t="s">
        <v>232</v>
      </c>
      <c r="AN50" s="29" t="s">
        <v>232</v>
      </c>
      <c r="AO50" s="29" t="s">
        <v>232</v>
      </c>
      <c r="AP50" s="29" t="s">
        <v>232</v>
      </c>
      <c r="AQ50" s="29">
        <v>180</v>
      </c>
      <c r="AR50" s="29">
        <v>1</v>
      </c>
      <c r="AS50" s="29">
        <v>0.1</v>
      </c>
      <c r="AT50" s="29">
        <v>0</v>
      </c>
      <c r="AU50" s="29">
        <v>0</v>
      </c>
      <c r="AV50" s="29">
        <v>0</v>
      </c>
    </row>
    <row r="51" spans="1:48" ht="63.75" thickBot="1" x14ac:dyDescent="0.3">
      <c r="A51" s="27">
        <v>307</v>
      </c>
      <c r="B51" s="28" t="s">
        <v>402</v>
      </c>
      <c r="C51" s="29">
        <v>1.22</v>
      </c>
      <c r="D51" s="29">
        <v>1.2</v>
      </c>
      <c r="E51" s="29">
        <v>2.6</v>
      </c>
      <c r="F51" s="29">
        <v>2.6</v>
      </c>
      <c r="G51" s="29">
        <v>2.6</v>
      </c>
      <c r="H51" s="29">
        <v>11.6</v>
      </c>
      <c r="I51" s="29">
        <v>10.8</v>
      </c>
      <c r="J51" s="29">
        <v>3.46</v>
      </c>
      <c r="K51" s="29">
        <v>3.46</v>
      </c>
      <c r="L51" s="29">
        <v>3.46</v>
      </c>
      <c r="M51" s="29">
        <v>5</v>
      </c>
      <c r="N51" s="29">
        <v>5</v>
      </c>
      <c r="O51" s="29">
        <v>8</v>
      </c>
      <c r="P51" s="29">
        <v>8</v>
      </c>
      <c r="Q51" s="29">
        <v>8</v>
      </c>
      <c r="R51" s="29">
        <v>6</v>
      </c>
      <c r="S51" s="29">
        <v>6</v>
      </c>
      <c r="T51" s="29">
        <v>1</v>
      </c>
      <c r="U51" s="29">
        <v>1</v>
      </c>
      <c r="V51" s="29">
        <v>1</v>
      </c>
      <c r="W51" s="29">
        <v>70</v>
      </c>
      <c r="X51" s="29">
        <v>70</v>
      </c>
      <c r="Y51" s="29" t="s">
        <v>232</v>
      </c>
      <c r="Z51" s="29" t="s">
        <v>232</v>
      </c>
      <c r="AA51" s="29" t="s">
        <v>232</v>
      </c>
      <c r="AB51" s="29">
        <v>5</v>
      </c>
      <c r="AC51" s="29">
        <v>1</v>
      </c>
      <c r="AD51" s="29" t="s">
        <v>232</v>
      </c>
      <c r="AE51" s="29" t="s">
        <v>232</v>
      </c>
      <c r="AF51" s="29" t="s">
        <v>232</v>
      </c>
      <c r="AG51" s="29" t="s">
        <v>232</v>
      </c>
      <c r="AH51" s="29" t="s">
        <v>232</v>
      </c>
      <c r="AI51" s="29" t="s">
        <v>232</v>
      </c>
      <c r="AJ51" s="29" t="s">
        <v>232</v>
      </c>
      <c r="AK51" s="29" t="s">
        <v>232</v>
      </c>
      <c r="AL51" s="29" t="s">
        <v>232</v>
      </c>
      <c r="AM51" s="29" t="s">
        <v>232</v>
      </c>
      <c r="AN51" s="29" t="s">
        <v>232</v>
      </c>
      <c r="AO51" s="29" t="s">
        <v>232</v>
      </c>
      <c r="AP51" s="29" t="s">
        <v>232</v>
      </c>
      <c r="AQ51" s="29">
        <v>180</v>
      </c>
      <c r="AR51" s="29">
        <v>106.6</v>
      </c>
      <c r="AS51" s="29">
        <v>0.1</v>
      </c>
      <c r="AT51" s="29">
        <v>0</v>
      </c>
      <c r="AU51" s="29">
        <v>0</v>
      </c>
      <c r="AV51" s="29">
        <v>0</v>
      </c>
    </row>
    <row r="52" spans="1:48" ht="63.75" thickBot="1" x14ac:dyDescent="0.3">
      <c r="A52" s="27">
        <v>343</v>
      </c>
      <c r="B52" s="28" t="s">
        <v>403</v>
      </c>
      <c r="C52" s="29">
        <v>1.22</v>
      </c>
      <c r="D52" s="29">
        <v>1.2</v>
      </c>
      <c r="E52" s="29">
        <v>2.6</v>
      </c>
      <c r="F52" s="29">
        <v>2.6</v>
      </c>
      <c r="G52" s="29">
        <v>2.6</v>
      </c>
      <c r="H52" s="29">
        <v>11.6</v>
      </c>
      <c r="I52" s="29">
        <v>10.8</v>
      </c>
      <c r="J52" s="29">
        <v>3.46</v>
      </c>
      <c r="K52" s="29">
        <v>3.46</v>
      </c>
      <c r="L52" s="29">
        <v>3.46</v>
      </c>
      <c r="M52" s="29">
        <v>5</v>
      </c>
      <c r="N52" s="29">
        <v>5</v>
      </c>
      <c r="O52" s="29">
        <v>8</v>
      </c>
      <c r="P52" s="29">
        <v>8</v>
      </c>
      <c r="Q52" s="29">
        <v>8</v>
      </c>
      <c r="R52" s="29">
        <v>6</v>
      </c>
      <c r="S52" s="29">
        <v>6</v>
      </c>
      <c r="T52" s="29">
        <v>1</v>
      </c>
      <c r="U52" s="29">
        <v>1</v>
      </c>
      <c r="V52" s="29">
        <v>1</v>
      </c>
      <c r="W52" s="29">
        <v>70</v>
      </c>
      <c r="X52" s="29">
        <v>70</v>
      </c>
      <c r="Y52" s="29" t="s">
        <v>232</v>
      </c>
      <c r="Z52" s="29" t="s">
        <v>232</v>
      </c>
      <c r="AA52" s="29" t="s">
        <v>232</v>
      </c>
      <c r="AB52" s="29">
        <v>5</v>
      </c>
      <c r="AC52" s="29">
        <v>1</v>
      </c>
      <c r="AD52" s="29" t="s">
        <v>232</v>
      </c>
      <c r="AE52" s="29" t="s">
        <v>232</v>
      </c>
      <c r="AF52" s="29" t="s">
        <v>232</v>
      </c>
      <c r="AG52" s="29" t="s">
        <v>232</v>
      </c>
      <c r="AH52" s="29" t="s">
        <v>232</v>
      </c>
      <c r="AI52" s="29" t="s">
        <v>232</v>
      </c>
      <c r="AJ52" s="29" t="s">
        <v>232</v>
      </c>
      <c r="AK52" s="29" t="s">
        <v>232</v>
      </c>
      <c r="AL52" s="29" t="s">
        <v>232</v>
      </c>
      <c r="AM52" s="29" t="s">
        <v>232</v>
      </c>
      <c r="AN52" s="29" t="s">
        <v>232</v>
      </c>
      <c r="AO52" s="29" t="s">
        <v>232</v>
      </c>
      <c r="AP52" s="29" t="s">
        <v>232</v>
      </c>
      <c r="AQ52" s="29">
        <v>264</v>
      </c>
      <c r="AR52" s="29">
        <v>1</v>
      </c>
      <c r="AS52" s="29">
        <v>0.1</v>
      </c>
      <c r="AT52" s="29">
        <v>0</v>
      </c>
      <c r="AU52" s="29">
        <v>0</v>
      </c>
      <c r="AV52" s="29">
        <v>0</v>
      </c>
    </row>
    <row r="53" spans="1:48" ht="63.75" thickBot="1" x14ac:dyDescent="0.3">
      <c r="A53" s="27">
        <v>369</v>
      </c>
      <c r="B53" s="28" t="s">
        <v>404</v>
      </c>
      <c r="C53" s="29">
        <v>1.22</v>
      </c>
      <c r="D53" s="29">
        <v>1.2</v>
      </c>
      <c r="E53" s="29">
        <v>2.6</v>
      </c>
      <c r="F53" s="29">
        <v>2.6</v>
      </c>
      <c r="G53" s="29">
        <v>2.6</v>
      </c>
      <c r="H53" s="29">
        <v>11.6</v>
      </c>
      <c r="I53" s="29">
        <v>10.8</v>
      </c>
      <c r="J53" s="29">
        <v>3.46</v>
      </c>
      <c r="K53" s="29">
        <v>3.46</v>
      </c>
      <c r="L53" s="29">
        <v>3.46</v>
      </c>
      <c r="M53" s="29">
        <v>5</v>
      </c>
      <c r="N53" s="29">
        <v>5</v>
      </c>
      <c r="O53" s="29">
        <v>8</v>
      </c>
      <c r="P53" s="29">
        <v>8</v>
      </c>
      <c r="Q53" s="29">
        <v>8</v>
      </c>
      <c r="R53" s="29">
        <v>6</v>
      </c>
      <c r="S53" s="29">
        <v>6</v>
      </c>
      <c r="T53" s="29">
        <v>1</v>
      </c>
      <c r="U53" s="29">
        <v>1</v>
      </c>
      <c r="V53" s="29">
        <v>1</v>
      </c>
      <c r="W53" s="29">
        <v>70</v>
      </c>
      <c r="X53" s="29">
        <v>70</v>
      </c>
      <c r="Y53" s="29" t="s">
        <v>232</v>
      </c>
      <c r="Z53" s="29" t="s">
        <v>232</v>
      </c>
      <c r="AA53" s="29" t="s">
        <v>232</v>
      </c>
      <c r="AB53" s="29">
        <v>5</v>
      </c>
      <c r="AC53" s="29">
        <v>1</v>
      </c>
      <c r="AD53" s="29" t="s">
        <v>232</v>
      </c>
      <c r="AE53" s="29" t="s">
        <v>232</v>
      </c>
      <c r="AF53" s="29" t="s">
        <v>232</v>
      </c>
      <c r="AG53" s="29" t="s">
        <v>232</v>
      </c>
      <c r="AH53" s="29" t="s">
        <v>232</v>
      </c>
      <c r="AI53" s="29" t="s">
        <v>232</v>
      </c>
      <c r="AJ53" s="29" t="s">
        <v>232</v>
      </c>
      <c r="AK53" s="29" t="s">
        <v>232</v>
      </c>
      <c r="AL53" s="29" t="s">
        <v>232</v>
      </c>
      <c r="AM53" s="29" t="s">
        <v>232</v>
      </c>
      <c r="AN53" s="29" t="s">
        <v>232</v>
      </c>
      <c r="AO53" s="29" t="s">
        <v>232</v>
      </c>
      <c r="AP53" s="29" t="s">
        <v>232</v>
      </c>
      <c r="AQ53" s="29">
        <v>264</v>
      </c>
      <c r="AR53" s="29">
        <v>104.1</v>
      </c>
      <c r="AS53" s="29">
        <v>2.5</v>
      </c>
      <c r="AT53" s="29">
        <v>0</v>
      </c>
      <c r="AU53" s="29">
        <v>0</v>
      </c>
      <c r="AV53" s="29">
        <v>0</v>
      </c>
    </row>
    <row r="54" spans="1:48" ht="63.75" thickBot="1" x14ac:dyDescent="0.3">
      <c r="A54" s="27">
        <v>407</v>
      </c>
      <c r="B54" s="28" t="s">
        <v>405</v>
      </c>
      <c r="C54" s="29">
        <v>1.22</v>
      </c>
      <c r="D54" s="29">
        <v>1.2</v>
      </c>
      <c r="E54" s="29">
        <v>2.6</v>
      </c>
      <c r="F54" s="29">
        <v>2.6</v>
      </c>
      <c r="G54" s="29">
        <v>2.6</v>
      </c>
      <c r="H54" s="29">
        <v>11.6</v>
      </c>
      <c r="I54" s="29">
        <v>10.8</v>
      </c>
      <c r="J54" s="29">
        <v>3.46</v>
      </c>
      <c r="K54" s="29">
        <v>3.46</v>
      </c>
      <c r="L54" s="29">
        <v>3.46</v>
      </c>
      <c r="M54" s="29">
        <v>5</v>
      </c>
      <c r="N54" s="29">
        <v>5</v>
      </c>
      <c r="O54" s="29">
        <v>8</v>
      </c>
      <c r="P54" s="29">
        <v>8</v>
      </c>
      <c r="Q54" s="29">
        <v>8</v>
      </c>
      <c r="R54" s="29">
        <v>6</v>
      </c>
      <c r="S54" s="29">
        <v>6</v>
      </c>
      <c r="T54" s="29">
        <v>1</v>
      </c>
      <c r="U54" s="29">
        <v>1</v>
      </c>
      <c r="V54" s="29">
        <v>1</v>
      </c>
      <c r="W54" s="29">
        <v>70</v>
      </c>
      <c r="X54" s="29">
        <v>70</v>
      </c>
      <c r="Y54" s="29" t="s">
        <v>232</v>
      </c>
      <c r="Z54" s="29" t="s">
        <v>232</v>
      </c>
      <c r="AA54" s="29" t="s">
        <v>232</v>
      </c>
      <c r="AB54" s="29">
        <v>5</v>
      </c>
      <c r="AC54" s="29">
        <v>1</v>
      </c>
      <c r="AD54" s="29" t="s">
        <v>232</v>
      </c>
      <c r="AE54" s="29" t="s">
        <v>232</v>
      </c>
      <c r="AF54" s="29" t="s">
        <v>232</v>
      </c>
      <c r="AG54" s="29" t="s">
        <v>232</v>
      </c>
      <c r="AH54" s="29" t="s">
        <v>232</v>
      </c>
      <c r="AI54" s="29" t="s">
        <v>232</v>
      </c>
      <c r="AJ54" s="29" t="s">
        <v>232</v>
      </c>
      <c r="AK54" s="29" t="s">
        <v>232</v>
      </c>
      <c r="AL54" s="29" t="s">
        <v>232</v>
      </c>
      <c r="AM54" s="29" t="s">
        <v>232</v>
      </c>
      <c r="AN54" s="29" t="s">
        <v>232</v>
      </c>
      <c r="AO54" s="29" t="s">
        <v>232</v>
      </c>
      <c r="AP54" s="29" t="s">
        <v>232</v>
      </c>
      <c r="AQ54" s="29">
        <v>164</v>
      </c>
      <c r="AR54" s="29">
        <v>1</v>
      </c>
      <c r="AS54" s="29">
        <v>0.1</v>
      </c>
      <c r="AT54" s="29">
        <v>0</v>
      </c>
      <c r="AU54" s="29">
        <v>0</v>
      </c>
      <c r="AV54" s="29">
        <v>0</v>
      </c>
    </row>
    <row r="55" spans="1:48" ht="63.75" thickBot="1" x14ac:dyDescent="0.3">
      <c r="A55" s="27">
        <v>433</v>
      </c>
      <c r="B55" s="28" t="s">
        <v>406</v>
      </c>
      <c r="C55" s="29">
        <v>1.22</v>
      </c>
      <c r="D55" s="29">
        <v>1.2</v>
      </c>
      <c r="E55" s="29">
        <v>2.6</v>
      </c>
      <c r="F55" s="29">
        <v>2.6</v>
      </c>
      <c r="G55" s="29">
        <v>2.6</v>
      </c>
      <c r="H55" s="29">
        <v>11.6</v>
      </c>
      <c r="I55" s="29">
        <v>10.8</v>
      </c>
      <c r="J55" s="29">
        <v>3.46</v>
      </c>
      <c r="K55" s="29">
        <v>3.46</v>
      </c>
      <c r="L55" s="29">
        <v>3.46</v>
      </c>
      <c r="M55" s="29">
        <v>5</v>
      </c>
      <c r="N55" s="29">
        <v>5</v>
      </c>
      <c r="O55" s="29">
        <v>8</v>
      </c>
      <c r="P55" s="29">
        <v>8</v>
      </c>
      <c r="Q55" s="29">
        <v>8</v>
      </c>
      <c r="R55" s="29">
        <v>6</v>
      </c>
      <c r="S55" s="29">
        <v>6</v>
      </c>
      <c r="T55" s="29">
        <v>1</v>
      </c>
      <c r="U55" s="29">
        <v>1</v>
      </c>
      <c r="V55" s="29">
        <v>1</v>
      </c>
      <c r="W55" s="29">
        <v>70</v>
      </c>
      <c r="X55" s="29">
        <v>70</v>
      </c>
      <c r="Y55" s="29" t="s">
        <v>232</v>
      </c>
      <c r="Z55" s="29" t="s">
        <v>232</v>
      </c>
      <c r="AA55" s="29" t="s">
        <v>232</v>
      </c>
      <c r="AB55" s="29">
        <v>5</v>
      </c>
      <c r="AC55" s="29">
        <v>1</v>
      </c>
      <c r="AD55" s="29" t="s">
        <v>232</v>
      </c>
      <c r="AE55" s="29" t="s">
        <v>232</v>
      </c>
      <c r="AF55" s="29" t="s">
        <v>232</v>
      </c>
      <c r="AG55" s="29" t="s">
        <v>232</v>
      </c>
      <c r="AH55" s="29" t="s">
        <v>232</v>
      </c>
      <c r="AI55" s="29" t="s">
        <v>232</v>
      </c>
      <c r="AJ55" s="29" t="s">
        <v>232</v>
      </c>
      <c r="AK55" s="29" t="s">
        <v>232</v>
      </c>
      <c r="AL55" s="29" t="s">
        <v>232</v>
      </c>
      <c r="AM55" s="29" t="s">
        <v>232</v>
      </c>
      <c r="AN55" s="29" t="s">
        <v>232</v>
      </c>
      <c r="AO55" s="29" t="s">
        <v>232</v>
      </c>
      <c r="AP55" s="29" t="s">
        <v>232</v>
      </c>
      <c r="AQ55" s="29">
        <v>164</v>
      </c>
      <c r="AR55" s="29">
        <v>106.6</v>
      </c>
      <c r="AS55" s="29">
        <v>0.1</v>
      </c>
      <c r="AT55" s="29">
        <v>0</v>
      </c>
      <c r="AU55" s="29">
        <v>0</v>
      </c>
      <c r="AV55" s="29">
        <v>0</v>
      </c>
    </row>
    <row r="56" spans="1:48" ht="63.75" thickBot="1" x14ac:dyDescent="0.3">
      <c r="A56" s="27">
        <v>469</v>
      </c>
      <c r="B56" s="28" t="s">
        <v>407</v>
      </c>
      <c r="C56" s="29">
        <v>1.22</v>
      </c>
      <c r="D56" s="29">
        <v>1.2</v>
      </c>
      <c r="E56" s="29">
        <v>2.6</v>
      </c>
      <c r="F56" s="29">
        <v>2.6</v>
      </c>
      <c r="G56" s="29">
        <v>2.6</v>
      </c>
      <c r="H56" s="29">
        <v>11.6</v>
      </c>
      <c r="I56" s="29">
        <v>10.8</v>
      </c>
      <c r="J56" s="29">
        <v>3.46</v>
      </c>
      <c r="K56" s="29">
        <v>3.46</v>
      </c>
      <c r="L56" s="29">
        <v>3.46</v>
      </c>
      <c r="M56" s="29">
        <v>5</v>
      </c>
      <c r="N56" s="29">
        <v>5</v>
      </c>
      <c r="O56" s="29">
        <v>8</v>
      </c>
      <c r="P56" s="29">
        <v>8</v>
      </c>
      <c r="Q56" s="29">
        <v>8</v>
      </c>
      <c r="R56" s="29">
        <v>6</v>
      </c>
      <c r="S56" s="29">
        <v>6</v>
      </c>
      <c r="T56" s="29">
        <v>1</v>
      </c>
      <c r="U56" s="29">
        <v>1</v>
      </c>
      <c r="V56" s="29">
        <v>1</v>
      </c>
      <c r="W56" s="29">
        <v>70</v>
      </c>
      <c r="X56" s="29">
        <v>70</v>
      </c>
      <c r="Y56" s="29" t="s">
        <v>232</v>
      </c>
      <c r="Z56" s="29" t="s">
        <v>232</v>
      </c>
      <c r="AA56" s="29" t="s">
        <v>232</v>
      </c>
      <c r="AB56" s="29">
        <v>5</v>
      </c>
      <c r="AC56" s="29">
        <v>1</v>
      </c>
      <c r="AD56" s="29" t="s">
        <v>232</v>
      </c>
      <c r="AE56" s="29" t="s">
        <v>232</v>
      </c>
      <c r="AF56" s="29" t="s">
        <v>232</v>
      </c>
      <c r="AG56" s="29" t="s">
        <v>232</v>
      </c>
      <c r="AH56" s="29" t="s">
        <v>232</v>
      </c>
      <c r="AI56" s="29" t="s">
        <v>232</v>
      </c>
      <c r="AJ56" s="29" t="s">
        <v>232</v>
      </c>
      <c r="AK56" s="29" t="s">
        <v>232</v>
      </c>
      <c r="AL56" s="29" t="s">
        <v>232</v>
      </c>
      <c r="AM56" s="29" t="s">
        <v>232</v>
      </c>
      <c r="AN56" s="29" t="s">
        <v>232</v>
      </c>
      <c r="AO56" s="29" t="s">
        <v>232</v>
      </c>
      <c r="AP56" s="29" t="s">
        <v>232</v>
      </c>
      <c r="AQ56" s="29">
        <v>180</v>
      </c>
      <c r="AR56" s="29">
        <v>1</v>
      </c>
      <c r="AS56" s="29">
        <v>0.1</v>
      </c>
      <c r="AT56" s="29">
        <v>0</v>
      </c>
      <c r="AU56" s="29">
        <v>0</v>
      </c>
      <c r="AV56" s="29">
        <v>0</v>
      </c>
    </row>
    <row r="57" spans="1:48" ht="63.75" thickBot="1" x14ac:dyDescent="0.3">
      <c r="A57" s="27">
        <v>495</v>
      </c>
      <c r="B57" s="28" t="s">
        <v>408</v>
      </c>
      <c r="C57" s="29">
        <v>1.22</v>
      </c>
      <c r="D57" s="29">
        <v>1.2</v>
      </c>
      <c r="E57" s="29">
        <v>2.6</v>
      </c>
      <c r="F57" s="29">
        <v>2.6</v>
      </c>
      <c r="G57" s="29">
        <v>2.6</v>
      </c>
      <c r="H57" s="29">
        <v>11.6</v>
      </c>
      <c r="I57" s="29">
        <v>10.8</v>
      </c>
      <c r="J57" s="29">
        <v>3.46</v>
      </c>
      <c r="K57" s="29">
        <v>3.46</v>
      </c>
      <c r="L57" s="29">
        <v>3.46</v>
      </c>
      <c r="M57" s="29">
        <v>5</v>
      </c>
      <c r="N57" s="29">
        <v>5</v>
      </c>
      <c r="O57" s="29">
        <v>8</v>
      </c>
      <c r="P57" s="29">
        <v>8</v>
      </c>
      <c r="Q57" s="29">
        <v>8</v>
      </c>
      <c r="R57" s="29">
        <v>6</v>
      </c>
      <c r="S57" s="29">
        <v>6</v>
      </c>
      <c r="T57" s="29">
        <v>1</v>
      </c>
      <c r="U57" s="29">
        <v>1</v>
      </c>
      <c r="V57" s="29">
        <v>1</v>
      </c>
      <c r="W57" s="29">
        <v>70</v>
      </c>
      <c r="X57" s="29">
        <v>70</v>
      </c>
      <c r="Y57" s="29" t="s">
        <v>232</v>
      </c>
      <c r="Z57" s="29" t="s">
        <v>232</v>
      </c>
      <c r="AA57" s="29" t="s">
        <v>232</v>
      </c>
      <c r="AB57" s="29">
        <v>5</v>
      </c>
      <c r="AC57" s="29">
        <v>1</v>
      </c>
      <c r="AD57" s="29" t="s">
        <v>232</v>
      </c>
      <c r="AE57" s="29" t="s">
        <v>232</v>
      </c>
      <c r="AF57" s="29" t="s">
        <v>232</v>
      </c>
      <c r="AG57" s="29" t="s">
        <v>232</v>
      </c>
      <c r="AH57" s="29" t="s">
        <v>232</v>
      </c>
      <c r="AI57" s="29" t="s">
        <v>232</v>
      </c>
      <c r="AJ57" s="29" t="s">
        <v>232</v>
      </c>
      <c r="AK57" s="29" t="s">
        <v>232</v>
      </c>
      <c r="AL57" s="29" t="s">
        <v>232</v>
      </c>
      <c r="AM57" s="29" t="s">
        <v>232</v>
      </c>
      <c r="AN57" s="29" t="s">
        <v>232</v>
      </c>
      <c r="AO57" s="29" t="s">
        <v>232</v>
      </c>
      <c r="AP57" s="29" t="s">
        <v>232</v>
      </c>
      <c r="AQ57" s="29">
        <v>180</v>
      </c>
      <c r="AR57" s="29">
        <v>106.6</v>
      </c>
      <c r="AS57" s="29">
        <v>0.1</v>
      </c>
      <c r="AT57" s="29">
        <v>0</v>
      </c>
      <c r="AU57" s="29">
        <v>0</v>
      </c>
      <c r="AV57" s="29">
        <v>0</v>
      </c>
    </row>
    <row r="58" spans="1:48" ht="63.75" thickBot="1" x14ac:dyDescent="0.3">
      <c r="A58" s="27">
        <v>531</v>
      </c>
      <c r="B58" s="28" t="s">
        <v>409</v>
      </c>
      <c r="C58" s="29">
        <v>1.22</v>
      </c>
      <c r="D58" s="29">
        <v>1.2</v>
      </c>
      <c r="E58" s="29">
        <v>2.6</v>
      </c>
      <c r="F58" s="29">
        <v>2.6</v>
      </c>
      <c r="G58" s="29">
        <v>2.6</v>
      </c>
      <c r="H58" s="29">
        <v>11.6</v>
      </c>
      <c r="I58" s="29">
        <v>10.8</v>
      </c>
      <c r="J58" s="29">
        <v>3.46</v>
      </c>
      <c r="K58" s="29">
        <v>3.46</v>
      </c>
      <c r="L58" s="29">
        <v>3.46</v>
      </c>
      <c r="M58" s="29">
        <v>5</v>
      </c>
      <c r="N58" s="29">
        <v>5</v>
      </c>
      <c r="O58" s="29">
        <v>8</v>
      </c>
      <c r="P58" s="29">
        <v>8</v>
      </c>
      <c r="Q58" s="29">
        <v>8</v>
      </c>
      <c r="R58" s="29">
        <v>6</v>
      </c>
      <c r="S58" s="29">
        <v>6</v>
      </c>
      <c r="T58" s="29">
        <v>1</v>
      </c>
      <c r="U58" s="29">
        <v>1</v>
      </c>
      <c r="V58" s="29">
        <v>1</v>
      </c>
      <c r="W58" s="29">
        <v>70</v>
      </c>
      <c r="X58" s="29">
        <v>70</v>
      </c>
      <c r="Y58" s="29" t="s">
        <v>232</v>
      </c>
      <c r="Z58" s="29" t="s">
        <v>232</v>
      </c>
      <c r="AA58" s="29" t="s">
        <v>232</v>
      </c>
      <c r="AB58" s="29">
        <v>5</v>
      </c>
      <c r="AC58" s="29">
        <v>1</v>
      </c>
      <c r="AD58" s="29" t="s">
        <v>232</v>
      </c>
      <c r="AE58" s="29" t="s">
        <v>232</v>
      </c>
      <c r="AF58" s="29" t="s">
        <v>232</v>
      </c>
      <c r="AG58" s="29" t="s">
        <v>232</v>
      </c>
      <c r="AH58" s="29" t="s">
        <v>232</v>
      </c>
      <c r="AI58" s="29" t="s">
        <v>232</v>
      </c>
      <c r="AJ58" s="29" t="s">
        <v>232</v>
      </c>
      <c r="AK58" s="29" t="s">
        <v>232</v>
      </c>
      <c r="AL58" s="29" t="s">
        <v>232</v>
      </c>
      <c r="AM58" s="29" t="s">
        <v>232</v>
      </c>
      <c r="AN58" s="29" t="s">
        <v>232</v>
      </c>
      <c r="AO58" s="29" t="s">
        <v>232</v>
      </c>
      <c r="AP58" s="29" t="s">
        <v>232</v>
      </c>
      <c r="AQ58" s="29">
        <v>300</v>
      </c>
      <c r="AR58" s="29">
        <v>1</v>
      </c>
      <c r="AS58" s="29">
        <v>0.1</v>
      </c>
      <c r="AT58" s="29">
        <v>0</v>
      </c>
      <c r="AU58" s="29">
        <v>0</v>
      </c>
      <c r="AV58" s="29">
        <v>0</v>
      </c>
    </row>
    <row r="59" spans="1:48" ht="63.75" thickBot="1" x14ac:dyDescent="0.3">
      <c r="A59" s="27">
        <v>557</v>
      </c>
      <c r="B59" s="28" t="s">
        <v>410</v>
      </c>
      <c r="C59" s="29">
        <v>1.22</v>
      </c>
      <c r="D59" s="29">
        <v>1.2</v>
      </c>
      <c r="E59" s="29">
        <v>2.6</v>
      </c>
      <c r="F59" s="29">
        <v>2.6</v>
      </c>
      <c r="G59" s="29">
        <v>2.6</v>
      </c>
      <c r="H59" s="29">
        <v>11.6</v>
      </c>
      <c r="I59" s="29">
        <v>10.8</v>
      </c>
      <c r="J59" s="29">
        <v>3.46</v>
      </c>
      <c r="K59" s="29">
        <v>3.46</v>
      </c>
      <c r="L59" s="29">
        <v>3.46</v>
      </c>
      <c r="M59" s="29">
        <v>5</v>
      </c>
      <c r="N59" s="29">
        <v>5</v>
      </c>
      <c r="O59" s="29">
        <v>8</v>
      </c>
      <c r="P59" s="29">
        <v>8</v>
      </c>
      <c r="Q59" s="29">
        <v>8</v>
      </c>
      <c r="R59" s="29">
        <v>6</v>
      </c>
      <c r="S59" s="29">
        <v>6</v>
      </c>
      <c r="T59" s="29">
        <v>1</v>
      </c>
      <c r="U59" s="29">
        <v>1</v>
      </c>
      <c r="V59" s="29">
        <v>1</v>
      </c>
      <c r="W59" s="29">
        <v>70</v>
      </c>
      <c r="X59" s="29">
        <v>70</v>
      </c>
      <c r="Y59" s="29" t="s">
        <v>232</v>
      </c>
      <c r="Z59" s="29" t="s">
        <v>232</v>
      </c>
      <c r="AA59" s="29" t="s">
        <v>232</v>
      </c>
      <c r="AB59" s="29">
        <v>5</v>
      </c>
      <c r="AC59" s="29">
        <v>1</v>
      </c>
      <c r="AD59" s="29" t="s">
        <v>232</v>
      </c>
      <c r="AE59" s="29" t="s">
        <v>232</v>
      </c>
      <c r="AF59" s="29" t="s">
        <v>232</v>
      </c>
      <c r="AG59" s="29" t="s">
        <v>232</v>
      </c>
      <c r="AH59" s="29" t="s">
        <v>232</v>
      </c>
      <c r="AI59" s="29" t="s">
        <v>232</v>
      </c>
      <c r="AJ59" s="29" t="s">
        <v>232</v>
      </c>
      <c r="AK59" s="29" t="s">
        <v>232</v>
      </c>
      <c r="AL59" s="29" t="s">
        <v>232</v>
      </c>
      <c r="AM59" s="29" t="s">
        <v>232</v>
      </c>
      <c r="AN59" s="29" t="s">
        <v>232</v>
      </c>
      <c r="AO59" s="29" t="s">
        <v>232</v>
      </c>
      <c r="AP59" s="29" t="s">
        <v>232</v>
      </c>
      <c r="AQ59" s="29">
        <v>300</v>
      </c>
      <c r="AR59" s="29">
        <v>106.6</v>
      </c>
      <c r="AS59" s="29">
        <v>0.1</v>
      </c>
      <c r="AT59" s="29">
        <v>0</v>
      </c>
      <c r="AU59" s="29">
        <v>0</v>
      </c>
      <c r="AV59" s="29">
        <v>0</v>
      </c>
    </row>
    <row r="60" spans="1:48" ht="36.75" x14ac:dyDescent="0.25">
      <c r="C60" s="33">
        <f>SUM(C32:C59)/28/C59</f>
        <v>0.99999999999999967</v>
      </c>
      <c r="D60" s="33">
        <f t="shared" ref="D60:AV60" si="1">SUM(D32:D59)/28/D59</f>
        <v>0.99999999999999978</v>
      </c>
      <c r="E60" s="33">
        <f t="shared" si="1"/>
        <v>1</v>
      </c>
      <c r="F60" s="33">
        <f t="shared" si="1"/>
        <v>1</v>
      </c>
      <c r="G60" s="33">
        <f t="shared" si="1"/>
        <v>1</v>
      </c>
      <c r="H60" s="33">
        <f t="shared" si="1"/>
        <v>1</v>
      </c>
      <c r="I60" s="33">
        <f t="shared" si="1"/>
        <v>1.0000000000000004</v>
      </c>
      <c r="J60" s="33">
        <f t="shared" si="1"/>
        <v>0.99999999999999944</v>
      </c>
      <c r="K60" s="33">
        <f t="shared" si="1"/>
        <v>0.99999999999999944</v>
      </c>
      <c r="L60" s="33">
        <f t="shared" si="1"/>
        <v>0.99999999999999944</v>
      </c>
      <c r="M60" s="33">
        <f t="shared" si="1"/>
        <v>1</v>
      </c>
      <c r="N60" s="33">
        <f t="shared" si="1"/>
        <v>1</v>
      </c>
      <c r="O60" s="33">
        <f t="shared" si="1"/>
        <v>1</v>
      </c>
      <c r="P60" s="33">
        <f t="shared" si="1"/>
        <v>1</v>
      </c>
      <c r="Q60" s="33">
        <f t="shared" si="1"/>
        <v>1</v>
      </c>
      <c r="R60" s="33">
        <f t="shared" si="1"/>
        <v>1</v>
      </c>
      <c r="S60" s="33">
        <f t="shared" si="1"/>
        <v>1</v>
      </c>
      <c r="T60" s="33">
        <f t="shared" si="1"/>
        <v>1</v>
      </c>
      <c r="U60" s="33">
        <f t="shared" si="1"/>
        <v>1</v>
      </c>
      <c r="V60" s="33">
        <f t="shared" si="1"/>
        <v>1</v>
      </c>
      <c r="W60" s="33">
        <f t="shared" si="1"/>
        <v>1</v>
      </c>
      <c r="X60" s="33">
        <f t="shared" si="1"/>
        <v>1</v>
      </c>
      <c r="Y60" s="33" t="e">
        <f t="shared" si="1"/>
        <v>#VALUE!</v>
      </c>
      <c r="Z60" s="33" t="e">
        <f t="shared" si="1"/>
        <v>#VALUE!</v>
      </c>
      <c r="AA60" s="33" t="e">
        <f t="shared" si="1"/>
        <v>#VALUE!</v>
      </c>
      <c r="AB60" s="33">
        <f t="shared" si="1"/>
        <v>1</v>
      </c>
      <c r="AC60" s="33">
        <f t="shared" si="1"/>
        <v>1</v>
      </c>
      <c r="AD60" s="33" t="e">
        <f t="shared" si="1"/>
        <v>#VALUE!</v>
      </c>
      <c r="AE60" s="33" t="e">
        <f t="shared" si="1"/>
        <v>#VALUE!</v>
      </c>
      <c r="AF60" s="33" t="e">
        <f t="shared" si="1"/>
        <v>#VALUE!</v>
      </c>
      <c r="AG60" s="33" t="e">
        <f t="shared" si="1"/>
        <v>#VALUE!</v>
      </c>
      <c r="AH60" s="33" t="e">
        <f t="shared" si="1"/>
        <v>#VALUE!</v>
      </c>
      <c r="AI60" s="33" t="e">
        <f t="shared" si="1"/>
        <v>#VALUE!</v>
      </c>
      <c r="AJ60" s="33" t="e">
        <f t="shared" si="1"/>
        <v>#VALUE!</v>
      </c>
      <c r="AK60" s="33" t="e">
        <f t="shared" si="1"/>
        <v>#VALUE!</v>
      </c>
      <c r="AL60" s="33" t="e">
        <f t="shared" si="1"/>
        <v>#VALUE!</v>
      </c>
      <c r="AM60" s="33" t="e">
        <f t="shared" si="1"/>
        <v>#VALUE!</v>
      </c>
      <c r="AN60" s="33" t="e">
        <f t="shared" si="1"/>
        <v>#VALUE!</v>
      </c>
      <c r="AO60" s="33" t="e">
        <f t="shared" si="1"/>
        <v>#VALUE!</v>
      </c>
      <c r="AP60" s="33" t="e">
        <f t="shared" si="1"/>
        <v>#VALUE!</v>
      </c>
      <c r="AQ60" s="33"/>
      <c r="AR60" s="33"/>
      <c r="AS60" s="33"/>
      <c r="AT60" s="33" t="e">
        <f t="shared" si="1"/>
        <v>#DIV/0!</v>
      </c>
      <c r="AU60" s="33" t="e">
        <f t="shared" si="1"/>
        <v>#DIV/0!</v>
      </c>
      <c r="AV60" s="33" t="e">
        <f t="shared" si="1"/>
        <v>#DIV/0!</v>
      </c>
    </row>
    <row r="63" spans="1:48" x14ac:dyDescent="0.25">
      <c r="C63" s="58" t="s">
        <v>654</v>
      </c>
      <c r="D63" s="59"/>
    </row>
  </sheetData>
  <mergeCells count="1">
    <mergeCell ref="C63:D63"/>
  </mergeCells>
  <phoneticPr fontId="2" type="noConversion"/>
  <hyperlinks>
    <hyperlink ref="C63" location="總表!A1" display="Back to List"/>
    <hyperlink ref="C63:D63" location="總表!A1" display="Back to Lis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"/>
  <sheetViews>
    <sheetView topLeftCell="A37" workbookViewId="0">
      <selection activeCell="B41" sqref="B41:C41"/>
    </sheetView>
  </sheetViews>
  <sheetFormatPr defaultRowHeight="16.5" x14ac:dyDescent="0.25"/>
  <cols>
    <col min="3" max="3" width="9.75" bestFit="1" customWidth="1"/>
    <col min="5" max="42" width="9" customWidth="1"/>
  </cols>
  <sheetData>
    <row r="1" spans="1:55" ht="32.25" thickBot="1" x14ac:dyDescent="0.3">
      <c r="A1" s="25" t="s">
        <v>1</v>
      </c>
      <c r="B1" s="26" t="s">
        <v>335</v>
      </c>
      <c r="C1" s="26" t="s">
        <v>336</v>
      </c>
      <c r="D1" s="26" t="s">
        <v>337</v>
      </c>
      <c r="E1" s="26" t="s">
        <v>338</v>
      </c>
      <c r="F1" s="26" t="s">
        <v>339</v>
      </c>
      <c r="G1" s="26" t="s">
        <v>340</v>
      </c>
      <c r="H1" s="26" t="s">
        <v>341</v>
      </c>
      <c r="I1" s="26" t="s">
        <v>342</v>
      </c>
      <c r="J1" s="26" t="s">
        <v>343</v>
      </c>
      <c r="K1" s="26" t="s">
        <v>344</v>
      </c>
      <c r="L1" s="26" t="s">
        <v>345</v>
      </c>
      <c r="M1" s="26" t="s">
        <v>346</v>
      </c>
      <c r="N1" s="26" t="s">
        <v>347</v>
      </c>
      <c r="O1" s="26" t="s">
        <v>348</v>
      </c>
      <c r="P1" s="26" t="s">
        <v>349</v>
      </c>
      <c r="Q1" s="26" t="s">
        <v>350</v>
      </c>
      <c r="R1" s="26" t="s">
        <v>351</v>
      </c>
      <c r="S1" s="26" t="s">
        <v>352</v>
      </c>
      <c r="T1" s="26" t="s">
        <v>353</v>
      </c>
      <c r="U1" s="26" t="s">
        <v>354</v>
      </c>
      <c r="V1" s="26" t="s">
        <v>355</v>
      </c>
      <c r="W1" s="26" t="s">
        <v>356</v>
      </c>
      <c r="X1" s="26" t="s">
        <v>357</v>
      </c>
      <c r="Y1" s="26" t="s">
        <v>358</v>
      </c>
      <c r="Z1" s="26" t="s">
        <v>359</v>
      </c>
      <c r="AA1" s="26" t="s">
        <v>360</v>
      </c>
      <c r="AB1" s="26" t="s">
        <v>361</v>
      </c>
      <c r="AC1" s="26" t="s">
        <v>362</v>
      </c>
      <c r="AD1" s="26" t="s">
        <v>363</v>
      </c>
      <c r="AE1" s="26" t="s">
        <v>364</v>
      </c>
      <c r="AF1" s="26" t="s">
        <v>365</v>
      </c>
      <c r="AG1" s="26" t="s">
        <v>366</v>
      </c>
      <c r="AH1" s="26" t="s">
        <v>367</v>
      </c>
      <c r="AI1" s="26" t="s">
        <v>368</v>
      </c>
      <c r="AJ1" s="26" t="s">
        <v>369</v>
      </c>
      <c r="AK1" s="26" t="s">
        <v>370</v>
      </c>
      <c r="AL1" s="26" t="s">
        <v>371</v>
      </c>
      <c r="AM1" s="26" t="s">
        <v>372</v>
      </c>
      <c r="AN1" s="26" t="s">
        <v>373</v>
      </c>
      <c r="AO1" s="26" t="s">
        <v>374</v>
      </c>
      <c r="AP1" s="26" t="s">
        <v>375</v>
      </c>
      <c r="AQ1" s="26" t="s">
        <v>376</v>
      </c>
      <c r="AR1" s="26" t="s">
        <v>377</v>
      </c>
      <c r="AS1" s="26" t="s">
        <v>378</v>
      </c>
      <c r="AT1" s="26" t="s">
        <v>379</v>
      </c>
      <c r="AU1" s="26" t="s">
        <v>380</v>
      </c>
      <c r="AV1" s="26" t="s">
        <v>381</v>
      </c>
    </row>
    <row r="2" spans="1:55" ht="32.25" thickBot="1" x14ac:dyDescent="0.3">
      <c r="A2" s="27">
        <v>14</v>
      </c>
      <c r="B2" s="28" t="s">
        <v>412</v>
      </c>
      <c r="C2" s="29">
        <v>11.6</v>
      </c>
      <c r="D2" s="29">
        <v>11.4</v>
      </c>
      <c r="E2" s="29">
        <v>2.6</v>
      </c>
      <c r="F2" s="29">
        <v>2.6</v>
      </c>
      <c r="G2" s="29">
        <v>2.6</v>
      </c>
      <c r="H2" s="29">
        <v>12.8</v>
      </c>
      <c r="I2" s="29">
        <v>12.6</v>
      </c>
      <c r="J2" s="29">
        <v>3.46</v>
      </c>
      <c r="K2" s="29">
        <v>3.46</v>
      </c>
      <c r="L2" s="29">
        <v>3.46</v>
      </c>
      <c r="M2" s="29">
        <v>8</v>
      </c>
      <c r="N2" s="29">
        <v>8</v>
      </c>
      <c r="O2" s="29">
        <v>8</v>
      </c>
      <c r="P2" s="29">
        <v>8</v>
      </c>
      <c r="Q2" s="29">
        <v>8</v>
      </c>
      <c r="R2" s="29">
        <v>12</v>
      </c>
      <c r="S2" s="29">
        <v>12</v>
      </c>
      <c r="T2" s="29">
        <v>12</v>
      </c>
      <c r="U2" s="29">
        <v>12</v>
      </c>
      <c r="V2" s="29">
        <v>1</v>
      </c>
      <c r="W2" s="29">
        <v>1000</v>
      </c>
      <c r="X2" s="29">
        <v>1000</v>
      </c>
      <c r="Y2" s="29">
        <v>300</v>
      </c>
      <c r="Z2" s="29">
        <v>4</v>
      </c>
      <c r="AA2" s="29" t="s">
        <v>232</v>
      </c>
      <c r="AB2" s="29">
        <v>12</v>
      </c>
      <c r="AC2" s="29">
        <v>70</v>
      </c>
      <c r="AD2" s="29">
        <v>11</v>
      </c>
      <c r="AE2" s="29">
        <v>0.01</v>
      </c>
      <c r="AF2" s="29" t="s">
        <v>232</v>
      </c>
      <c r="AG2" s="29">
        <v>100</v>
      </c>
      <c r="AH2" s="29" t="s">
        <v>232</v>
      </c>
      <c r="AI2" s="29">
        <v>-100</v>
      </c>
      <c r="AJ2" s="29" t="s">
        <v>232</v>
      </c>
      <c r="AK2" s="29" t="s">
        <v>232</v>
      </c>
      <c r="AL2" s="29">
        <v>1</v>
      </c>
      <c r="AM2" s="29" t="s">
        <v>232</v>
      </c>
      <c r="AN2" s="29">
        <v>-1</v>
      </c>
      <c r="AO2" s="29" t="s">
        <v>232</v>
      </c>
      <c r="AP2" s="29" t="s">
        <v>232</v>
      </c>
      <c r="AQ2" s="29">
        <v>264</v>
      </c>
      <c r="AR2" s="29">
        <v>106.6</v>
      </c>
      <c r="AS2" s="29">
        <v>0.1</v>
      </c>
      <c r="AT2" s="29">
        <v>0</v>
      </c>
      <c r="AU2" s="29">
        <v>0</v>
      </c>
      <c r="AV2" s="29">
        <v>0</v>
      </c>
    </row>
    <row r="3" spans="1:55" ht="32.25" thickBot="1" x14ac:dyDescent="0.3">
      <c r="A3" s="27">
        <v>25</v>
      </c>
      <c r="B3" s="28" t="s">
        <v>383</v>
      </c>
      <c r="C3" s="29">
        <v>11.6</v>
      </c>
      <c r="D3" s="29">
        <v>11.4</v>
      </c>
      <c r="E3" s="29">
        <v>2.6</v>
      </c>
      <c r="F3" s="29">
        <v>2.6</v>
      </c>
      <c r="G3" s="29">
        <v>2.6</v>
      </c>
      <c r="H3" s="29">
        <v>12.8</v>
      </c>
      <c r="I3" s="29">
        <v>12.6</v>
      </c>
      <c r="J3" s="29">
        <v>3.46</v>
      </c>
      <c r="K3" s="29">
        <v>3.46</v>
      </c>
      <c r="L3" s="29">
        <v>3.46</v>
      </c>
      <c r="M3" s="29">
        <v>8</v>
      </c>
      <c r="N3" s="29">
        <v>8</v>
      </c>
      <c r="O3" s="29">
        <v>8</v>
      </c>
      <c r="P3" s="29">
        <v>8</v>
      </c>
      <c r="Q3" s="29">
        <v>8</v>
      </c>
      <c r="R3" s="29">
        <v>12</v>
      </c>
      <c r="S3" s="29">
        <v>12</v>
      </c>
      <c r="T3" s="29">
        <v>12</v>
      </c>
      <c r="U3" s="29">
        <v>12</v>
      </c>
      <c r="V3" s="29">
        <v>1</v>
      </c>
      <c r="W3" s="29">
        <v>1000</v>
      </c>
      <c r="X3" s="29">
        <v>1000</v>
      </c>
      <c r="Y3" s="29">
        <v>300</v>
      </c>
      <c r="Z3" s="29">
        <v>4</v>
      </c>
      <c r="AA3" s="29" t="s">
        <v>232</v>
      </c>
      <c r="AB3" s="29">
        <v>40</v>
      </c>
      <c r="AC3" s="29">
        <v>70</v>
      </c>
      <c r="AD3" s="29">
        <v>39</v>
      </c>
      <c r="AE3" s="29">
        <v>0.01</v>
      </c>
      <c r="AF3" s="29" t="s">
        <v>232</v>
      </c>
      <c r="AG3" s="29">
        <v>100</v>
      </c>
      <c r="AH3" s="29" t="s">
        <v>232</v>
      </c>
      <c r="AI3" s="29">
        <v>-100</v>
      </c>
      <c r="AJ3" s="29" t="s">
        <v>232</v>
      </c>
      <c r="AK3" s="29" t="s">
        <v>232</v>
      </c>
      <c r="AL3" s="29">
        <v>1</v>
      </c>
      <c r="AM3" s="29" t="s">
        <v>232</v>
      </c>
      <c r="AN3" s="29">
        <v>-1</v>
      </c>
      <c r="AO3" s="29" t="s">
        <v>232</v>
      </c>
      <c r="AP3" s="29" t="s">
        <v>232</v>
      </c>
      <c r="AQ3" s="29">
        <v>100</v>
      </c>
      <c r="AR3" s="29">
        <v>1</v>
      </c>
      <c r="AS3" s="29">
        <v>0.1</v>
      </c>
      <c r="AT3" s="29">
        <v>0</v>
      </c>
      <c r="AU3" s="29">
        <v>0</v>
      </c>
      <c r="AV3" s="29">
        <v>0</v>
      </c>
      <c r="AZ3" s="7"/>
      <c r="BA3" s="6"/>
      <c r="BB3" s="30"/>
      <c r="BC3" s="31"/>
    </row>
    <row r="4" spans="1:55" ht="32.25" thickBot="1" x14ac:dyDescent="0.3">
      <c r="A4" s="27">
        <v>34</v>
      </c>
      <c r="B4" s="28" t="s">
        <v>413</v>
      </c>
      <c r="C4" s="29">
        <v>11.6</v>
      </c>
      <c r="D4" s="29">
        <v>11.4</v>
      </c>
      <c r="E4" s="29">
        <v>2.6</v>
      </c>
      <c r="F4" s="29">
        <v>2.6</v>
      </c>
      <c r="G4" s="29">
        <v>2.6</v>
      </c>
      <c r="H4" s="29">
        <v>12.8</v>
      </c>
      <c r="I4" s="29">
        <v>12.6</v>
      </c>
      <c r="J4" s="29">
        <v>3.46</v>
      </c>
      <c r="K4" s="29">
        <v>3.46</v>
      </c>
      <c r="L4" s="29">
        <v>3.46</v>
      </c>
      <c r="M4" s="29">
        <v>8</v>
      </c>
      <c r="N4" s="29">
        <v>8</v>
      </c>
      <c r="O4" s="29">
        <v>8</v>
      </c>
      <c r="P4" s="29">
        <v>8</v>
      </c>
      <c r="Q4" s="29">
        <v>8</v>
      </c>
      <c r="R4" s="29">
        <v>12</v>
      </c>
      <c r="S4" s="29">
        <v>12</v>
      </c>
      <c r="T4" s="29">
        <v>12</v>
      </c>
      <c r="U4" s="29">
        <v>12</v>
      </c>
      <c r="V4" s="29">
        <v>1</v>
      </c>
      <c r="W4" s="29">
        <v>1000</v>
      </c>
      <c r="X4" s="29">
        <v>1000</v>
      </c>
      <c r="Y4" s="29">
        <v>300</v>
      </c>
      <c r="Z4" s="29">
        <v>4</v>
      </c>
      <c r="AA4" s="29" t="s">
        <v>232</v>
      </c>
      <c r="AB4" s="29">
        <v>12</v>
      </c>
      <c r="AC4" s="29">
        <v>70</v>
      </c>
      <c r="AD4" s="29">
        <v>11</v>
      </c>
      <c r="AE4" s="29">
        <v>0.01</v>
      </c>
      <c r="AF4" s="29" t="s">
        <v>232</v>
      </c>
      <c r="AG4" s="29">
        <v>100</v>
      </c>
      <c r="AH4" s="29" t="s">
        <v>232</v>
      </c>
      <c r="AI4" s="29">
        <v>-100</v>
      </c>
      <c r="AJ4" s="29" t="s">
        <v>232</v>
      </c>
      <c r="AK4" s="29" t="s">
        <v>232</v>
      </c>
      <c r="AL4" s="29">
        <v>1</v>
      </c>
      <c r="AM4" s="29" t="s">
        <v>232</v>
      </c>
      <c r="AN4" s="29">
        <v>-1</v>
      </c>
      <c r="AO4" s="29" t="s">
        <v>232</v>
      </c>
      <c r="AP4" s="29" t="s">
        <v>232</v>
      </c>
      <c r="AQ4" s="29">
        <v>90</v>
      </c>
      <c r="AR4" s="29">
        <v>73.8</v>
      </c>
      <c r="AS4" s="29">
        <v>0.1</v>
      </c>
      <c r="AT4" s="29">
        <v>0</v>
      </c>
      <c r="AU4" s="29">
        <v>0</v>
      </c>
      <c r="AV4" s="29">
        <v>0</v>
      </c>
      <c r="AZ4" s="6"/>
      <c r="BA4" s="6"/>
      <c r="BB4" s="30"/>
      <c r="BC4" s="31"/>
    </row>
    <row r="5" spans="1:55" ht="32.25" thickBot="1" x14ac:dyDescent="0.3">
      <c r="A5" s="27">
        <v>43</v>
      </c>
      <c r="B5" s="28" t="s">
        <v>385</v>
      </c>
      <c r="C5" s="29">
        <v>11.6</v>
      </c>
      <c r="D5" s="29">
        <v>11.4</v>
      </c>
      <c r="E5" s="29">
        <v>2.6</v>
      </c>
      <c r="F5" s="29">
        <v>2.6</v>
      </c>
      <c r="G5" s="29">
        <v>2.6</v>
      </c>
      <c r="H5" s="29">
        <v>12.8</v>
      </c>
      <c r="I5" s="29">
        <v>12.6</v>
      </c>
      <c r="J5" s="29">
        <v>3.46</v>
      </c>
      <c r="K5" s="29">
        <v>3.46</v>
      </c>
      <c r="L5" s="29">
        <v>3.46</v>
      </c>
      <c r="M5" s="29">
        <v>8</v>
      </c>
      <c r="N5" s="29">
        <v>8</v>
      </c>
      <c r="O5" s="29">
        <v>8</v>
      </c>
      <c r="P5" s="29">
        <v>8</v>
      </c>
      <c r="Q5" s="29">
        <v>8</v>
      </c>
      <c r="R5" s="29">
        <v>12</v>
      </c>
      <c r="S5" s="29">
        <v>12</v>
      </c>
      <c r="T5" s="29">
        <v>12</v>
      </c>
      <c r="U5" s="29">
        <v>12</v>
      </c>
      <c r="V5" s="29">
        <v>1</v>
      </c>
      <c r="W5" s="29">
        <v>1000</v>
      </c>
      <c r="X5" s="29">
        <v>1000</v>
      </c>
      <c r="Y5" s="29">
        <v>300</v>
      </c>
      <c r="Z5" s="29">
        <v>4</v>
      </c>
      <c r="AA5" s="29" t="s">
        <v>232</v>
      </c>
      <c r="AB5" s="29">
        <v>40</v>
      </c>
      <c r="AC5" s="29">
        <v>70</v>
      </c>
      <c r="AD5" s="29">
        <v>39</v>
      </c>
      <c r="AE5" s="29">
        <v>0.01</v>
      </c>
      <c r="AF5" s="29" t="s">
        <v>232</v>
      </c>
      <c r="AG5" s="29">
        <v>100</v>
      </c>
      <c r="AH5" s="29" t="s">
        <v>232</v>
      </c>
      <c r="AI5" s="29">
        <v>-100</v>
      </c>
      <c r="AJ5" s="29" t="s">
        <v>232</v>
      </c>
      <c r="AK5" s="29" t="s">
        <v>232</v>
      </c>
      <c r="AL5" s="29">
        <v>1</v>
      </c>
      <c r="AM5" s="29" t="s">
        <v>232</v>
      </c>
      <c r="AN5" s="29">
        <v>-1</v>
      </c>
      <c r="AO5" s="29" t="s">
        <v>232</v>
      </c>
      <c r="AP5" s="29" t="s">
        <v>232</v>
      </c>
      <c r="AQ5" s="29">
        <v>100</v>
      </c>
      <c r="AR5" s="29">
        <v>1</v>
      </c>
      <c r="AS5" s="29">
        <v>0.1</v>
      </c>
      <c r="AT5" s="29">
        <v>0</v>
      </c>
      <c r="AU5" s="29">
        <v>0</v>
      </c>
      <c r="AV5" s="29">
        <v>0</v>
      </c>
      <c r="AZ5" s="7"/>
      <c r="BA5" s="6"/>
      <c r="BB5" s="30"/>
      <c r="BC5" s="31"/>
    </row>
    <row r="6" spans="1:55" ht="32.25" thickBot="1" x14ac:dyDescent="0.3">
      <c r="A6" s="27">
        <v>52</v>
      </c>
      <c r="B6" s="28" t="s">
        <v>414</v>
      </c>
      <c r="C6" s="29">
        <v>11.6</v>
      </c>
      <c r="D6" s="29">
        <v>11.4</v>
      </c>
      <c r="E6" s="29">
        <v>2.6</v>
      </c>
      <c r="F6" s="29">
        <v>2.6</v>
      </c>
      <c r="G6" s="29">
        <v>2.6</v>
      </c>
      <c r="H6" s="29">
        <v>12.8</v>
      </c>
      <c r="I6" s="29">
        <v>12.6</v>
      </c>
      <c r="J6" s="29">
        <v>3.46</v>
      </c>
      <c r="K6" s="29">
        <v>3.46</v>
      </c>
      <c r="L6" s="29">
        <v>3.46</v>
      </c>
      <c r="M6" s="29">
        <v>8</v>
      </c>
      <c r="N6" s="29">
        <v>8</v>
      </c>
      <c r="O6" s="29">
        <v>8</v>
      </c>
      <c r="P6" s="29">
        <v>8</v>
      </c>
      <c r="Q6" s="29">
        <v>8</v>
      </c>
      <c r="R6" s="29">
        <v>12</v>
      </c>
      <c r="S6" s="29">
        <v>12</v>
      </c>
      <c r="T6" s="29">
        <v>12</v>
      </c>
      <c r="U6" s="29">
        <v>12</v>
      </c>
      <c r="V6" s="29">
        <v>1</v>
      </c>
      <c r="W6" s="29">
        <v>1000</v>
      </c>
      <c r="X6" s="29">
        <v>1000</v>
      </c>
      <c r="Y6" s="29">
        <v>300</v>
      </c>
      <c r="Z6" s="29">
        <v>4</v>
      </c>
      <c r="AA6" s="29" t="s">
        <v>232</v>
      </c>
      <c r="AB6" s="29">
        <v>12</v>
      </c>
      <c r="AC6" s="29">
        <v>70</v>
      </c>
      <c r="AD6" s="29">
        <v>11</v>
      </c>
      <c r="AE6" s="29">
        <v>0.01</v>
      </c>
      <c r="AF6" s="29" t="s">
        <v>232</v>
      </c>
      <c r="AG6" s="29">
        <v>100</v>
      </c>
      <c r="AH6" s="29" t="s">
        <v>232</v>
      </c>
      <c r="AI6" s="29">
        <v>-100</v>
      </c>
      <c r="AJ6" s="29" t="s">
        <v>232</v>
      </c>
      <c r="AK6" s="29" t="s">
        <v>232</v>
      </c>
      <c r="AL6" s="29">
        <v>1</v>
      </c>
      <c r="AM6" s="29" t="s">
        <v>232</v>
      </c>
      <c r="AN6" s="29">
        <v>-1</v>
      </c>
      <c r="AO6" s="29" t="s">
        <v>232</v>
      </c>
      <c r="AP6" s="29" t="s">
        <v>232</v>
      </c>
      <c r="AQ6" s="29">
        <v>100</v>
      </c>
      <c r="AR6" s="29">
        <v>82</v>
      </c>
      <c r="AS6" s="29">
        <v>0.1</v>
      </c>
      <c r="AT6" s="29">
        <v>0</v>
      </c>
      <c r="AU6" s="29">
        <v>0</v>
      </c>
      <c r="AV6" s="29">
        <v>0</v>
      </c>
      <c r="AZ6" s="7"/>
      <c r="BA6" s="6"/>
      <c r="BB6" s="30"/>
      <c r="BC6" s="31"/>
    </row>
    <row r="7" spans="1:55" ht="32.25" thickBot="1" x14ac:dyDescent="0.3">
      <c r="A7" s="27">
        <v>61</v>
      </c>
      <c r="B7" s="28" t="s">
        <v>387</v>
      </c>
      <c r="C7" s="29">
        <v>11.6</v>
      </c>
      <c r="D7" s="29">
        <v>11.4</v>
      </c>
      <c r="E7" s="29">
        <v>2.6</v>
      </c>
      <c r="F7" s="29">
        <v>2.6</v>
      </c>
      <c r="G7" s="29">
        <v>2.6</v>
      </c>
      <c r="H7" s="29">
        <v>12.8</v>
      </c>
      <c r="I7" s="29">
        <v>12.6</v>
      </c>
      <c r="J7" s="29">
        <v>3.46</v>
      </c>
      <c r="K7" s="29">
        <v>3.46</v>
      </c>
      <c r="L7" s="29">
        <v>3.46</v>
      </c>
      <c r="M7" s="29">
        <v>8</v>
      </c>
      <c r="N7" s="29">
        <v>8</v>
      </c>
      <c r="O7" s="29">
        <v>8</v>
      </c>
      <c r="P7" s="29">
        <v>8</v>
      </c>
      <c r="Q7" s="29">
        <v>8</v>
      </c>
      <c r="R7" s="29">
        <v>12</v>
      </c>
      <c r="S7" s="29">
        <v>12</v>
      </c>
      <c r="T7" s="29">
        <v>12</v>
      </c>
      <c r="U7" s="29">
        <v>12</v>
      </c>
      <c r="V7" s="29">
        <v>1</v>
      </c>
      <c r="W7" s="29">
        <v>1000</v>
      </c>
      <c r="X7" s="29">
        <v>1000</v>
      </c>
      <c r="Y7" s="29">
        <v>300</v>
      </c>
      <c r="Z7" s="29">
        <v>4</v>
      </c>
      <c r="AA7" s="29" t="s">
        <v>232</v>
      </c>
      <c r="AB7" s="29">
        <v>40</v>
      </c>
      <c r="AC7" s="29">
        <v>70</v>
      </c>
      <c r="AD7" s="29">
        <v>39</v>
      </c>
      <c r="AE7" s="29">
        <v>0.01</v>
      </c>
      <c r="AF7" s="29" t="s">
        <v>232</v>
      </c>
      <c r="AG7" s="29">
        <v>100</v>
      </c>
      <c r="AH7" s="29" t="s">
        <v>232</v>
      </c>
      <c r="AI7" s="29">
        <v>-100</v>
      </c>
      <c r="AJ7" s="29" t="s">
        <v>232</v>
      </c>
      <c r="AK7" s="29" t="s">
        <v>232</v>
      </c>
      <c r="AL7" s="29">
        <v>1</v>
      </c>
      <c r="AM7" s="29" t="s">
        <v>232</v>
      </c>
      <c r="AN7" s="29">
        <v>-1</v>
      </c>
      <c r="AO7" s="29" t="s">
        <v>232</v>
      </c>
      <c r="AP7" s="29" t="s">
        <v>232</v>
      </c>
      <c r="AQ7" s="29">
        <v>180</v>
      </c>
      <c r="AR7" s="29">
        <v>1</v>
      </c>
      <c r="AS7" s="29">
        <v>0.1</v>
      </c>
      <c r="AT7" s="29">
        <v>0</v>
      </c>
      <c r="AU7" s="29">
        <v>0</v>
      </c>
      <c r="AV7" s="29">
        <v>0</v>
      </c>
      <c r="AZ7" s="7"/>
      <c r="BA7" s="6"/>
      <c r="BB7" s="30"/>
      <c r="BC7" s="31"/>
    </row>
    <row r="8" spans="1:55" ht="32.25" thickBot="1" x14ac:dyDescent="0.3">
      <c r="A8" s="27">
        <v>70</v>
      </c>
      <c r="B8" s="28" t="s">
        <v>415</v>
      </c>
      <c r="C8" s="29">
        <v>11.6</v>
      </c>
      <c r="D8" s="29">
        <v>11.4</v>
      </c>
      <c r="E8" s="29">
        <v>2.6</v>
      </c>
      <c r="F8" s="29">
        <v>2.6</v>
      </c>
      <c r="G8" s="29">
        <v>2.6</v>
      </c>
      <c r="H8" s="29">
        <v>12.8</v>
      </c>
      <c r="I8" s="29">
        <v>12.6</v>
      </c>
      <c r="J8" s="29">
        <v>3.46</v>
      </c>
      <c r="K8" s="29">
        <v>3.46</v>
      </c>
      <c r="L8" s="29">
        <v>3.46</v>
      </c>
      <c r="M8" s="29">
        <v>8</v>
      </c>
      <c r="N8" s="29">
        <v>8</v>
      </c>
      <c r="O8" s="29">
        <v>8</v>
      </c>
      <c r="P8" s="29">
        <v>8</v>
      </c>
      <c r="Q8" s="29">
        <v>8</v>
      </c>
      <c r="R8" s="29">
        <v>12</v>
      </c>
      <c r="S8" s="29">
        <v>12</v>
      </c>
      <c r="T8" s="29">
        <v>12</v>
      </c>
      <c r="U8" s="29">
        <v>12</v>
      </c>
      <c r="V8" s="29">
        <v>1</v>
      </c>
      <c r="W8" s="29">
        <v>1000</v>
      </c>
      <c r="X8" s="29">
        <v>1000</v>
      </c>
      <c r="Y8" s="29">
        <v>300</v>
      </c>
      <c r="Z8" s="29">
        <v>4</v>
      </c>
      <c r="AA8" s="29" t="s">
        <v>232</v>
      </c>
      <c r="AB8" s="29">
        <v>12</v>
      </c>
      <c r="AC8" s="29">
        <v>70</v>
      </c>
      <c r="AD8" s="29">
        <v>11</v>
      </c>
      <c r="AE8" s="29">
        <v>0.01</v>
      </c>
      <c r="AF8" s="29" t="s">
        <v>232</v>
      </c>
      <c r="AG8" s="29">
        <v>100</v>
      </c>
      <c r="AH8" s="29" t="s">
        <v>232</v>
      </c>
      <c r="AI8" s="29">
        <v>-100</v>
      </c>
      <c r="AJ8" s="29" t="s">
        <v>232</v>
      </c>
      <c r="AK8" s="29" t="s">
        <v>232</v>
      </c>
      <c r="AL8" s="29">
        <v>1</v>
      </c>
      <c r="AM8" s="29" t="s">
        <v>232</v>
      </c>
      <c r="AN8" s="29">
        <v>-1</v>
      </c>
      <c r="AO8" s="29" t="s">
        <v>232</v>
      </c>
      <c r="AP8" s="29" t="s">
        <v>232</v>
      </c>
      <c r="AQ8" s="29">
        <v>180</v>
      </c>
      <c r="AR8" s="29">
        <v>106.6</v>
      </c>
      <c r="AS8" s="29">
        <v>0.1</v>
      </c>
      <c r="AT8" s="29">
        <v>0</v>
      </c>
      <c r="AU8" s="29">
        <v>0</v>
      </c>
      <c r="AV8" s="29">
        <v>0</v>
      </c>
      <c r="AZ8" s="6"/>
      <c r="BA8" s="6"/>
      <c r="BB8" s="30"/>
      <c r="BC8" s="31"/>
    </row>
    <row r="9" spans="1:55" ht="32.25" thickBot="1" x14ac:dyDescent="0.3">
      <c r="A9" s="27">
        <v>79</v>
      </c>
      <c r="B9" s="28" t="s">
        <v>389</v>
      </c>
      <c r="C9" s="29">
        <v>11.6</v>
      </c>
      <c r="D9" s="29">
        <v>11.4</v>
      </c>
      <c r="E9" s="29">
        <v>2.6</v>
      </c>
      <c r="F9" s="29">
        <v>2.6</v>
      </c>
      <c r="G9" s="29">
        <v>2.6</v>
      </c>
      <c r="H9" s="29">
        <v>12.8</v>
      </c>
      <c r="I9" s="29">
        <v>12.6</v>
      </c>
      <c r="J9" s="29">
        <v>3.46</v>
      </c>
      <c r="K9" s="29">
        <v>3.46</v>
      </c>
      <c r="L9" s="29">
        <v>3.46</v>
      </c>
      <c r="M9" s="29">
        <v>8</v>
      </c>
      <c r="N9" s="29">
        <v>8</v>
      </c>
      <c r="O9" s="29">
        <v>8</v>
      </c>
      <c r="P9" s="29">
        <v>8</v>
      </c>
      <c r="Q9" s="29">
        <v>8</v>
      </c>
      <c r="R9" s="29">
        <v>12</v>
      </c>
      <c r="S9" s="29">
        <v>12</v>
      </c>
      <c r="T9" s="29">
        <v>12</v>
      </c>
      <c r="U9" s="29">
        <v>12</v>
      </c>
      <c r="V9" s="29">
        <v>1</v>
      </c>
      <c r="W9" s="29">
        <v>1000</v>
      </c>
      <c r="X9" s="29">
        <v>1000</v>
      </c>
      <c r="Y9" s="29">
        <v>300</v>
      </c>
      <c r="Z9" s="29">
        <v>4</v>
      </c>
      <c r="AA9" s="29" t="s">
        <v>232</v>
      </c>
      <c r="AB9" s="29">
        <v>40</v>
      </c>
      <c r="AC9" s="29">
        <v>70</v>
      </c>
      <c r="AD9" s="29">
        <v>39</v>
      </c>
      <c r="AE9" s="29">
        <v>0.01</v>
      </c>
      <c r="AF9" s="29" t="s">
        <v>232</v>
      </c>
      <c r="AG9" s="29">
        <v>100</v>
      </c>
      <c r="AH9" s="29" t="s">
        <v>232</v>
      </c>
      <c r="AI9" s="29">
        <v>-100</v>
      </c>
      <c r="AJ9" s="29" t="s">
        <v>232</v>
      </c>
      <c r="AK9" s="29" t="s">
        <v>232</v>
      </c>
      <c r="AL9" s="29">
        <v>1</v>
      </c>
      <c r="AM9" s="29" t="s">
        <v>232</v>
      </c>
      <c r="AN9" s="29">
        <v>-1</v>
      </c>
      <c r="AO9" s="29" t="s">
        <v>232</v>
      </c>
      <c r="AP9" s="29" t="s">
        <v>232</v>
      </c>
      <c r="AQ9" s="29">
        <v>264</v>
      </c>
      <c r="AR9" s="29">
        <v>1</v>
      </c>
      <c r="AS9" s="29">
        <v>0.1</v>
      </c>
      <c r="AT9" s="29">
        <v>0</v>
      </c>
      <c r="AU9" s="29">
        <v>0</v>
      </c>
      <c r="AV9" s="29">
        <v>0</v>
      </c>
      <c r="AZ9" s="7"/>
      <c r="BA9" s="6"/>
      <c r="BB9" s="30"/>
      <c r="BC9" s="31"/>
    </row>
    <row r="10" spans="1:55" ht="32.25" thickBot="1" x14ac:dyDescent="0.3">
      <c r="A10" s="27">
        <v>88</v>
      </c>
      <c r="B10" s="28" t="s">
        <v>412</v>
      </c>
      <c r="C10" s="29">
        <v>11.6</v>
      </c>
      <c r="D10" s="29">
        <v>11.4</v>
      </c>
      <c r="E10" s="29">
        <v>2.6</v>
      </c>
      <c r="F10" s="29">
        <v>2.6</v>
      </c>
      <c r="G10" s="29">
        <v>2.6</v>
      </c>
      <c r="H10" s="29">
        <v>12.8</v>
      </c>
      <c r="I10" s="29">
        <v>12.6</v>
      </c>
      <c r="J10" s="29">
        <v>3.46</v>
      </c>
      <c r="K10" s="29">
        <v>3.46</v>
      </c>
      <c r="L10" s="29">
        <v>3.46</v>
      </c>
      <c r="M10" s="29">
        <v>8</v>
      </c>
      <c r="N10" s="29">
        <v>8</v>
      </c>
      <c r="O10" s="29">
        <v>8</v>
      </c>
      <c r="P10" s="29">
        <v>8</v>
      </c>
      <c r="Q10" s="29">
        <v>8</v>
      </c>
      <c r="R10" s="29">
        <v>12</v>
      </c>
      <c r="S10" s="29">
        <v>12</v>
      </c>
      <c r="T10" s="29">
        <v>12</v>
      </c>
      <c r="U10" s="29">
        <v>12</v>
      </c>
      <c r="V10" s="29">
        <v>1</v>
      </c>
      <c r="W10" s="29">
        <v>1000</v>
      </c>
      <c r="X10" s="29">
        <v>1000</v>
      </c>
      <c r="Y10" s="29">
        <v>300</v>
      </c>
      <c r="Z10" s="29">
        <v>4</v>
      </c>
      <c r="AA10" s="29" t="s">
        <v>232</v>
      </c>
      <c r="AB10" s="29">
        <v>12</v>
      </c>
      <c r="AC10" s="29">
        <v>70</v>
      </c>
      <c r="AD10" s="29">
        <v>11</v>
      </c>
      <c r="AE10" s="29">
        <v>0.01</v>
      </c>
      <c r="AF10" s="29" t="s">
        <v>232</v>
      </c>
      <c r="AG10" s="29">
        <v>100</v>
      </c>
      <c r="AH10" s="29" t="s">
        <v>232</v>
      </c>
      <c r="AI10" s="29">
        <v>-100</v>
      </c>
      <c r="AJ10" s="29" t="s">
        <v>232</v>
      </c>
      <c r="AK10" s="29" t="s">
        <v>232</v>
      </c>
      <c r="AL10" s="29">
        <v>1</v>
      </c>
      <c r="AM10" s="29" t="s">
        <v>232</v>
      </c>
      <c r="AN10" s="29">
        <v>-1</v>
      </c>
      <c r="AO10" s="29" t="s">
        <v>232</v>
      </c>
      <c r="AP10" s="29" t="s">
        <v>232</v>
      </c>
      <c r="AQ10" s="29">
        <v>264</v>
      </c>
      <c r="AR10" s="29">
        <v>104.1</v>
      </c>
      <c r="AS10" s="29">
        <v>2.5</v>
      </c>
      <c r="AT10" s="29">
        <v>0</v>
      </c>
      <c r="AU10" s="29">
        <v>0</v>
      </c>
      <c r="AV10" s="29">
        <v>0</v>
      </c>
      <c r="AZ10" s="6"/>
      <c r="BA10" s="6"/>
      <c r="BB10" s="30"/>
      <c r="BC10" s="31"/>
    </row>
    <row r="11" spans="1:55" ht="32.25" thickBot="1" x14ac:dyDescent="0.3">
      <c r="A11" s="27">
        <v>98</v>
      </c>
      <c r="B11" s="28" t="s">
        <v>391</v>
      </c>
      <c r="C11" s="29">
        <v>11.6</v>
      </c>
      <c r="D11" s="29">
        <v>11.4</v>
      </c>
      <c r="E11" s="29">
        <v>2.6</v>
      </c>
      <c r="F11" s="29">
        <v>2.6</v>
      </c>
      <c r="G11" s="29">
        <v>2.6</v>
      </c>
      <c r="H11" s="29">
        <v>12.8</v>
      </c>
      <c r="I11" s="29">
        <v>12.6</v>
      </c>
      <c r="J11" s="29">
        <v>3.46</v>
      </c>
      <c r="K11" s="29">
        <v>3.46</v>
      </c>
      <c r="L11" s="29">
        <v>3.46</v>
      </c>
      <c r="M11" s="29">
        <v>8</v>
      </c>
      <c r="N11" s="29">
        <v>8</v>
      </c>
      <c r="O11" s="29">
        <v>8</v>
      </c>
      <c r="P11" s="29">
        <v>8</v>
      </c>
      <c r="Q11" s="29">
        <v>8</v>
      </c>
      <c r="R11" s="29">
        <v>12</v>
      </c>
      <c r="S11" s="29">
        <v>12</v>
      </c>
      <c r="T11" s="29">
        <v>12</v>
      </c>
      <c r="U11" s="29">
        <v>12</v>
      </c>
      <c r="V11" s="29">
        <v>1</v>
      </c>
      <c r="W11" s="29">
        <v>1000</v>
      </c>
      <c r="X11" s="29">
        <v>1000</v>
      </c>
      <c r="Y11" s="29">
        <v>300</v>
      </c>
      <c r="Z11" s="29">
        <v>4</v>
      </c>
      <c r="AA11" s="29" t="s">
        <v>232</v>
      </c>
      <c r="AB11" s="29">
        <v>40</v>
      </c>
      <c r="AC11" s="29">
        <v>70</v>
      </c>
      <c r="AD11" s="29">
        <v>39</v>
      </c>
      <c r="AE11" s="29">
        <v>0.01</v>
      </c>
      <c r="AF11" s="29" t="s">
        <v>232</v>
      </c>
      <c r="AG11" s="29">
        <v>100</v>
      </c>
      <c r="AH11" s="29" t="s">
        <v>232</v>
      </c>
      <c r="AI11" s="29">
        <v>-100</v>
      </c>
      <c r="AJ11" s="29" t="s">
        <v>232</v>
      </c>
      <c r="AK11" s="29" t="s">
        <v>232</v>
      </c>
      <c r="AL11" s="29">
        <v>1</v>
      </c>
      <c r="AM11" s="29" t="s">
        <v>232</v>
      </c>
      <c r="AN11" s="29">
        <v>-1</v>
      </c>
      <c r="AO11" s="29" t="s">
        <v>232</v>
      </c>
      <c r="AP11" s="29" t="s">
        <v>232</v>
      </c>
      <c r="AQ11" s="29">
        <v>164</v>
      </c>
      <c r="AR11" s="29">
        <v>1</v>
      </c>
      <c r="AS11" s="29">
        <v>0.1</v>
      </c>
      <c r="AT11" s="29">
        <v>0</v>
      </c>
      <c r="AU11" s="29">
        <v>0</v>
      </c>
      <c r="AV11" s="29">
        <v>0</v>
      </c>
      <c r="AZ11" s="7"/>
      <c r="BA11" s="6"/>
      <c r="BB11" s="30"/>
      <c r="BC11" s="31"/>
    </row>
    <row r="12" spans="1:55" ht="32.25" thickBot="1" x14ac:dyDescent="0.3">
      <c r="A12" s="27">
        <v>107</v>
      </c>
      <c r="B12" s="28" t="s">
        <v>416</v>
      </c>
      <c r="C12" s="29">
        <v>11.6</v>
      </c>
      <c r="D12" s="29">
        <v>11.4</v>
      </c>
      <c r="E12" s="29">
        <v>2.6</v>
      </c>
      <c r="F12" s="29">
        <v>2.6</v>
      </c>
      <c r="G12" s="29">
        <v>2.6</v>
      </c>
      <c r="H12" s="29">
        <v>12.8</v>
      </c>
      <c r="I12" s="29">
        <v>12.6</v>
      </c>
      <c r="J12" s="29">
        <v>3.46</v>
      </c>
      <c r="K12" s="29">
        <v>3.46</v>
      </c>
      <c r="L12" s="29">
        <v>3.46</v>
      </c>
      <c r="M12" s="29">
        <v>8</v>
      </c>
      <c r="N12" s="29">
        <v>8</v>
      </c>
      <c r="O12" s="29">
        <v>8</v>
      </c>
      <c r="P12" s="29">
        <v>8</v>
      </c>
      <c r="Q12" s="29">
        <v>8</v>
      </c>
      <c r="R12" s="29">
        <v>12</v>
      </c>
      <c r="S12" s="29">
        <v>12</v>
      </c>
      <c r="T12" s="29">
        <v>12</v>
      </c>
      <c r="U12" s="29">
        <v>12</v>
      </c>
      <c r="V12" s="29">
        <v>1</v>
      </c>
      <c r="W12" s="29">
        <v>1000</v>
      </c>
      <c r="X12" s="29">
        <v>1000</v>
      </c>
      <c r="Y12" s="29">
        <v>300</v>
      </c>
      <c r="Z12" s="29">
        <v>4</v>
      </c>
      <c r="AA12" s="29" t="s">
        <v>232</v>
      </c>
      <c r="AB12" s="29">
        <v>12</v>
      </c>
      <c r="AC12" s="29">
        <v>70</v>
      </c>
      <c r="AD12" s="29">
        <v>11</v>
      </c>
      <c r="AE12" s="29">
        <v>0.01</v>
      </c>
      <c r="AF12" s="29" t="s">
        <v>232</v>
      </c>
      <c r="AG12" s="29">
        <v>100</v>
      </c>
      <c r="AH12" s="29" t="s">
        <v>232</v>
      </c>
      <c r="AI12" s="29">
        <v>-100</v>
      </c>
      <c r="AJ12" s="29" t="s">
        <v>232</v>
      </c>
      <c r="AK12" s="29" t="s">
        <v>232</v>
      </c>
      <c r="AL12" s="29">
        <v>1</v>
      </c>
      <c r="AM12" s="29" t="s">
        <v>232</v>
      </c>
      <c r="AN12" s="29">
        <v>-1</v>
      </c>
      <c r="AO12" s="29" t="s">
        <v>232</v>
      </c>
      <c r="AP12" s="29" t="s">
        <v>232</v>
      </c>
      <c r="AQ12" s="29">
        <v>164</v>
      </c>
      <c r="AR12" s="29">
        <v>106.6</v>
      </c>
      <c r="AS12" s="29">
        <v>0.1</v>
      </c>
      <c r="AT12" s="29">
        <v>0</v>
      </c>
      <c r="AU12" s="29">
        <v>0</v>
      </c>
      <c r="AV12" s="29">
        <v>0</v>
      </c>
      <c r="AZ12" s="6"/>
      <c r="BA12" s="6"/>
      <c r="BB12" s="30"/>
      <c r="BC12" s="31"/>
    </row>
    <row r="13" spans="1:55" ht="32.25" thickBot="1" x14ac:dyDescent="0.3">
      <c r="A13" s="27">
        <v>116</v>
      </c>
      <c r="B13" s="28" t="s">
        <v>393</v>
      </c>
      <c r="C13" s="29">
        <v>11.6</v>
      </c>
      <c r="D13" s="29">
        <v>11.4</v>
      </c>
      <c r="E13" s="29">
        <v>2.6</v>
      </c>
      <c r="F13" s="29">
        <v>2.6</v>
      </c>
      <c r="G13" s="29">
        <v>2.6</v>
      </c>
      <c r="H13" s="29">
        <v>12.8</v>
      </c>
      <c r="I13" s="29">
        <v>12.6</v>
      </c>
      <c r="J13" s="29">
        <v>3.46</v>
      </c>
      <c r="K13" s="29">
        <v>3.46</v>
      </c>
      <c r="L13" s="29">
        <v>3.46</v>
      </c>
      <c r="M13" s="29">
        <v>8</v>
      </c>
      <c r="N13" s="29">
        <v>8</v>
      </c>
      <c r="O13" s="29">
        <v>8</v>
      </c>
      <c r="P13" s="29">
        <v>8</v>
      </c>
      <c r="Q13" s="29">
        <v>8</v>
      </c>
      <c r="R13" s="29">
        <v>12</v>
      </c>
      <c r="S13" s="29">
        <v>12</v>
      </c>
      <c r="T13" s="29">
        <v>12</v>
      </c>
      <c r="U13" s="29">
        <v>12</v>
      </c>
      <c r="V13" s="29">
        <v>1</v>
      </c>
      <c r="W13" s="29">
        <v>1000</v>
      </c>
      <c r="X13" s="29">
        <v>1000</v>
      </c>
      <c r="Y13" s="29">
        <v>300</v>
      </c>
      <c r="Z13" s="29">
        <v>4</v>
      </c>
      <c r="AA13" s="29" t="s">
        <v>232</v>
      </c>
      <c r="AB13" s="29">
        <v>40</v>
      </c>
      <c r="AC13" s="29">
        <v>70</v>
      </c>
      <c r="AD13" s="29">
        <v>39</v>
      </c>
      <c r="AE13" s="29">
        <v>0.01</v>
      </c>
      <c r="AF13" s="29" t="s">
        <v>232</v>
      </c>
      <c r="AG13" s="29">
        <v>100</v>
      </c>
      <c r="AH13" s="29" t="s">
        <v>232</v>
      </c>
      <c r="AI13" s="29">
        <v>-100</v>
      </c>
      <c r="AJ13" s="29" t="s">
        <v>232</v>
      </c>
      <c r="AK13" s="29" t="s">
        <v>232</v>
      </c>
      <c r="AL13" s="29">
        <v>1</v>
      </c>
      <c r="AM13" s="29" t="s">
        <v>232</v>
      </c>
      <c r="AN13" s="29">
        <v>-1</v>
      </c>
      <c r="AO13" s="29" t="s">
        <v>232</v>
      </c>
      <c r="AP13" s="29" t="s">
        <v>232</v>
      </c>
      <c r="AQ13" s="29">
        <v>180</v>
      </c>
      <c r="AR13" s="29">
        <v>1</v>
      </c>
      <c r="AS13" s="29">
        <v>0.1</v>
      </c>
      <c r="AT13" s="29">
        <v>0</v>
      </c>
      <c r="AU13" s="29">
        <v>0</v>
      </c>
      <c r="AV13" s="29">
        <v>0</v>
      </c>
      <c r="AZ13" s="7"/>
      <c r="BA13" s="6"/>
      <c r="BB13" s="30"/>
      <c r="BC13" s="31"/>
    </row>
    <row r="14" spans="1:55" ht="32.25" thickBot="1" x14ac:dyDescent="0.3">
      <c r="A14" s="27">
        <v>125</v>
      </c>
      <c r="B14" s="28" t="s">
        <v>417</v>
      </c>
      <c r="C14" s="29">
        <v>11.6</v>
      </c>
      <c r="D14" s="29">
        <v>11.4</v>
      </c>
      <c r="E14" s="29">
        <v>2.6</v>
      </c>
      <c r="F14" s="29">
        <v>2.6</v>
      </c>
      <c r="G14" s="29">
        <v>2.6</v>
      </c>
      <c r="H14" s="29">
        <v>12.8</v>
      </c>
      <c r="I14" s="29">
        <v>12.6</v>
      </c>
      <c r="J14" s="29">
        <v>3.46</v>
      </c>
      <c r="K14" s="29">
        <v>3.46</v>
      </c>
      <c r="L14" s="29">
        <v>3.46</v>
      </c>
      <c r="M14" s="29">
        <v>8</v>
      </c>
      <c r="N14" s="29">
        <v>8</v>
      </c>
      <c r="O14" s="29">
        <v>8</v>
      </c>
      <c r="P14" s="29">
        <v>8</v>
      </c>
      <c r="Q14" s="29">
        <v>8</v>
      </c>
      <c r="R14" s="29">
        <v>12</v>
      </c>
      <c r="S14" s="29">
        <v>12</v>
      </c>
      <c r="T14" s="29">
        <v>12</v>
      </c>
      <c r="U14" s="29">
        <v>12</v>
      </c>
      <c r="V14" s="29">
        <v>1</v>
      </c>
      <c r="W14" s="29">
        <v>1000</v>
      </c>
      <c r="X14" s="29">
        <v>1000</v>
      </c>
      <c r="Y14" s="29">
        <v>300</v>
      </c>
      <c r="Z14" s="29">
        <v>4</v>
      </c>
      <c r="AA14" s="29" t="s">
        <v>232</v>
      </c>
      <c r="AB14" s="29">
        <v>12</v>
      </c>
      <c r="AC14" s="29">
        <v>70</v>
      </c>
      <c r="AD14" s="29">
        <v>11</v>
      </c>
      <c r="AE14" s="29">
        <v>0.01</v>
      </c>
      <c r="AF14" s="29" t="s">
        <v>232</v>
      </c>
      <c r="AG14" s="29">
        <v>100</v>
      </c>
      <c r="AH14" s="29" t="s">
        <v>232</v>
      </c>
      <c r="AI14" s="29">
        <v>-100</v>
      </c>
      <c r="AJ14" s="29" t="s">
        <v>232</v>
      </c>
      <c r="AK14" s="29" t="s">
        <v>232</v>
      </c>
      <c r="AL14" s="29">
        <v>1</v>
      </c>
      <c r="AM14" s="29" t="s">
        <v>232</v>
      </c>
      <c r="AN14" s="29">
        <v>-1</v>
      </c>
      <c r="AO14" s="29" t="s">
        <v>232</v>
      </c>
      <c r="AP14" s="29" t="s">
        <v>232</v>
      </c>
      <c r="AQ14" s="29">
        <v>180</v>
      </c>
      <c r="AR14" s="29">
        <v>106.6</v>
      </c>
      <c r="AS14" s="29">
        <v>0.1</v>
      </c>
      <c r="AT14" s="29">
        <v>0</v>
      </c>
      <c r="AU14" s="29">
        <v>0</v>
      </c>
      <c r="AV14" s="29">
        <v>0</v>
      </c>
      <c r="AZ14" s="6"/>
      <c r="BA14" s="6"/>
      <c r="BB14" s="30"/>
      <c r="BC14" s="31"/>
    </row>
    <row r="15" spans="1:55" ht="32.25" thickBot="1" x14ac:dyDescent="0.3">
      <c r="A15" s="27">
        <v>134</v>
      </c>
      <c r="B15" s="28" t="s">
        <v>395</v>
      </c>
      <c r="C15" s="29">
        <v>11.6</v>
      </c>
      <c r="D15" s="29">
        <v>11.4</v>
      </c>
      <c r="E15" s="29">
        <v>2.6</v>
      </c>
      <c r="F15" s="29">
        <v>2.6</v>
      </c>
      <c r="G15" s="29">
        <v>2.6</v>
      </c>
      <c r="H15" s="29">
        <v>12.8</v>
      </c>
      <c r="I15" s="29">
        <v>12.6</v>
      </c>
      <c r="J15" s="29">
        <v>3.46</v>
      </c>
      <c r="K15" s="29">
        <v>3.46</v>
      </c>
      <c r="L15" s="29">
        <v>3.46</v>
      </c>
      <c r="M15" s="29">
        <v>8</v>
      </c>
      <c r="N15" s="29">
        <v>8</v>
      </c>
      <c r="O15" s="29">
        <v>8</v>
      </c>
      <c r="P15" s="29">
        <v>8</v>
      </c>
      <c r="Q15" s="29">
        <v>8</v>
      </c>
      <c r="R15" s="29">
        <v>12</v>
      </c>
      <c r="S15" s="29">
        <v>12</v>
      </c>
      <c r="T15" s="29">
        <v>12</v>
      </c>
      <c r="U15" s="29">
        <v>12</v>
      </c>
      <c r="V15" s="29">
        <v>1</v>
      </c>
      <c r="W15" s="29">
        <v>1000</v>
      </c>
      <c r="X15" s="29">
        <v>1000</v>
      </c>
      <c r="Y15" s="29">
        <v>300</v>
      </c>
      <c r="Z15" s="29">
        <v>4</v>
      </c>
      <c r="AA15" s="29" t="s">
        <v>232</v>
      </c>
      <c r="AB15" s="29">
        <v>40</v>
      </c>
      <c r="AC15" s="29">
        <v>70</v>
      </c>
      <c r="AD15" s="29">
        <v>39</v>
      </c>
      <c r="AE15" s="29">
        <v>0.01</v>
      </c>
      <c r="AF15" s="29" t="s">
        <v>232</v>
      </c>
      <c r="AG15" s="29">
        <v>100</v>
      </c>
      <c r="AH15" s="29" t="s">
        <v>232</v>
      </c>
      <c r="AI15" s="29">
        <v>-100</v>
      </c>
      <c r="AJ15" s="29" t="s">
        <v>232</v>
      </c>
      <c r="AK15" s="29" t="s">
        <v>232</v>
      </c>
      <c r="AL15" s="29">
        <v>1</v>
      </c>
      <c r="AM15" s="29" t="s">
        <v>232</v>
      </c>
      <c r="AN15" s="29">
        <v>-1</v>
      </c>
      <c r="AO15" s="29" t="s">
        <v>232</v>
      </c>
      <c r="AP15" s="29" t="s">
        <v>232</v>
      </c>
      <c r="AQ15" s="29">
        <v>300</v>
      </c>
      <c r="AR15" s="29">
        <v>1</v>
      </c>
      <c r="AS15" s="29">
        <v>0.1</v>
      </c>
      <c r="AT15" s="29">
        <v>0</v>
      </c>
      <c r="AU15" s="29">
        <v>0</v>
      </c>
      <c r="AV15" s="29">
        <v>0</v>
      </c>
      <c r="AZ15" s="7"/>
      <c r="BA15" s="6"/>
      <c r="BB15" s="30"/>
      <c r="BC15" s="31"/>
    </row>
    <row r="16" spans="1:55" ht="32.25" thickBot="1" x14ac:dyDescent="0.3">
      <c r="A16" s="27">
        <v>143</v>
      </c>
      <c r="B16" s="28" t="s">
        <v>418</v>
      </c>
      <c r="C16" s="29">
        <v>11.6</v>
      </c>
      <c r="D16" s="29">
        <v>11.4</v>
      </c>
      <c r="E16" s="29">
        <v>2.6</v>
      </c>
      <c r="F16" s="29">
        <v>2.6</v>
      </c>
      <c r="G16" s="29">
        <v>2.6</v>
      </c>
      <c r="H16" s="29">
        <v>12.8</v>
      </c>
      <c r="I16" s="29">
        <v>12.6</v>
      </c>
      <c r="J16" s="29">
        <v>3.46</v>
      </c>
      <c r="K16" s="29">
        <v>3.46</v>
      </c>
      <c r="L16" s="29">
        <v>3.46</v>
      </c>
      <c r="M16" s="29">
        <v>8</v>
      </c>
      <c r="N16" s="29">
        <v>8</v>
      </c>
      <c r="O16" s="29">
        <v>8</v>
      </c>
      <c r="P16" s="29">
        <v>8</v>
      </c>
      <c r="Q16" s="29">
        <v>8</v>
      </c>
      <c r="R16" s="29">
        <v>12</v>
      </c>
      <c r="S16" s="29">
        <v>12</v>
      </c>
      <c r="T16" s="29">
        <v>12</v>
      </c>
      <c r="U16" s="29">
        <v>12</v>
      </c>
      <c r="V16" s="29">
        <v>1</v>
      </c>
      <c r="W16" s="29">
        <v>1000</v>
      </c>
      <c r="X16" s="29">
        <v>1000</v>
      </c>
      <c r="Y16" s="29">
        <v>300</v>
      </c>
      <c r="Z16" s="29">
        <v>4</v>
      </c>
      <c r="AA16" s="29" t="s">
        <v>232</v>
      </c>
      <c r="AB16" s="29">
        <v>12</v>
      </c>
      <c r="AC16" s="29">
        <v>70</v>
      </c>
      <c r="AD16" s="29">
        <v>11</v>
      </c>
      <c r="AE16" s="29">
        <v>0.01</v>
      </c>
      <c r="AF16" s="29" t="s">
        <v>232</v>
      </c>
      <c r="AG16" s="29">
        <v>100</v>
      </c>
      <c r="AH16" s="29" t="s">
        <v>232</v>
      </c>
      <c r="AI16" s="29">
        <v>-100</v>
      </c>
      <c r="AJ16" s="29" t="s">
        <v>232</v>
      </c>
      <c r="AK16" s="29" t="s">
        <v>232</v>
      </c>
      <c r="AL16" s="29">
        <v>1</v>
      </c>
      <c r="AM16" s="29" t="s">
        <v>232</v>
      </c>
      <c r="AN16" s="29">
        <v>-1</v>
      </c>
      <c r="AO16" s="29" t="s">
        <v>232</v>
      </c>
      <c r="AP16" s="29" t="s">
        <v>232</v>
      </c>
      <c r="AQ16" s="29">
        <v>300</v>
      </c>
      <c r="AR16" s="29">
        <v>106.6</v>
      </c>
      <c r="AS16" s="29">
        <v>0.1</v>
      </c>
      <c r="AT16" s="29">
        <v>0</v>
      </c>
      <c r="AU16" s="29">
        <v>0</v>
      </c>
      <c r="AV16" s="29">
        <v>0</v>
      </c>
      <c r="AZ16" s="6"/>
      <c r="BA16" s="6"/>
      <c r="BB16" s="30"/>
      <c r="BC16" s="31"/>
    </row>
    <row r="17" spans="1:51" ht="32.25" thickBot="1" x14ac:dyDescent="0.3">
      <c r="A17" s="27">
        <v>171</v>
      </c>
      <c r="B17" s="28" t="s">
        <v>383</v>
      </c>
      <c r="C17" s="29">
        <v>11.6</v>
      </c>
      <c r="D17" s="29">
        <v>11.4</v>
      </c>
      <c r="E17" s="29">
        <v>2.6</v>
      </c>
      <c r="F17" s="29">
        <v>2.6</v>
      </c>
      <c r="G17" s="29">
        <v>2.6</v>
      </c>
      <c r="H17" s="29">
        <v>12.8</v>
      </c>
      <c r="I17" s="29">
        <v>12.6</v>
      </c>
      <c r="J17" s="29">
        <v>3.46</v>
      </c>
      <c r="K17" s="29">
        <v>3.46</v>
      </c>
      <c r="L17" s="29">
        <v>3.46</v>
      </c>
      <c r="M17" s="29">
        <v>8</v>
      </c>
      <c r="N17" s="29">
        <v>8</v>
      </c>
      <c r="O17" s="29">
        <v>8</v>
      </c>
      <c r="P17" s="29">
        <v>8</v>
      </c>
      <c r="Q17" s="29">
        <v>8</v>
      </c>
      <c r="R17" s="29">
        <v>12</v>
      </c>
      <c r="S17" s="29">
        <v>12</v>
      </c>
      <c r="T17" s="29">
        <v>12</v>
      </c>
      <c r="U17" s="29">
        <v>12</v>
      </c>
      <c r="V17" s="29">
        <v>1</v>
      </c>
      <c r="W17" s="29">
        <v>1000</v>
      </c>
      <c r="X17" s="29">
        <v>1000</v>
      </c>
      <c r="Y17" s="29">
        <v>300</v>
      </c>
      <c r="Z17" s="29">
        <v>4</v>
      </c>
      <c r="AA17" s="29" t="s">
        <v>232</v>
      </c>
      <c r="AB17" s="29">
        <v>40</v>
      </c>
      <c r="AC17" s="29">
        <v>70</v>
      </c>
      <c r="AD17" s="29">
        <v>39</v>
      </c>
      <c r="AE17" s="29">
        <v>0.01</v>
      </c>
      <c r="AF17" s="29" t="s">
        <v>232</v>
      </c>
      <c r="AG17" s="29">
        <v>100</v>
      </c>
      <c r="AH17" s="29" t="s">
        <v>232</v>
      </c>
      <c r="AI17" s="29">
        <v>-100</v>
      </c>
      <c r="AJ17" s="29" t="s">
        <v>232</v>
      </c>
      <c r="AK17" s="29" t="s">
        <v>232</v>
      </c>
      <c r="AL17" s="29">
        <v>1</v>
      </c>
      <c r="AM17" s="29" t="s">
        <v>232</v>
      </c>
      <c r="AN17" s="29">
        <v>-1</v>
      </c>
      <c r="AO17" s="29" t="s">
        <v>232</v>
      </c>
      <c r="AP17" s="29" t="s">
        <v>232</v>
      </c>
      <c r="AQ17" s="29">
        <v>90</v>
      </c>
      <c r="AR17" s="29">
        <v>1</v>
      </c>
      <c r="AS17" s="29">
        <v>0.1</v>
      </c>
      <c r="AT17" s="29">
        <v>0</v>
      </c>
      <c r="AU17" s="29">
        <v>0</v>
      </c>
      <c r="AV17" s="29">
        <v>0</v>
      </c>
      <c r="AX17" s="7"/>
      <c r="AY17" s="6"/>
    </row>
    <row r="18" spans="1:51" ht="32.25" thickBot="1" x14ac:dyDescent="0.3">
      <c r="A18" s="27">
        <v>201</v>
      </c>
      <c r="B18" s="28" t="s">
        <v>419</v>
      </c>
      <c r="C18" s="29">
        <v>11.6</v>
      </c>
      <c r="D18" s="29">
        <v>11.4</v>
      </c>
      <c r="E18" s="29">
        <v>2.6</v>
      </c>
      <c r="F18" s="29">
        <v>2.6</v>
      </c>
      <c r="G18" s="29">
        <v>2.6</v>
      </c>
      <c r="H18" s="29">
        <v>12.8</v>
      </c>
      <c r="I18" s="29">
        <v>12.6</v>
      </c>
      <c r="J18" s="29">
        <v>3.46</v>
      </c>
      <c r="K18" s="29">
        <v>3.46</v>
      </c>
      <c r="L18" s="29">
        <v>3.46</v>
      </c>
      <c r="M18" s="29">
        <v>8</v>
      </c>
      <c r="N18" s="29">
        <v>8</v>
      </c>
      <c r="O18" s="29">
        <v>8</v>
      </c>
      <c r="P18" s="29">
        <v>8</v>
      </c>
      <c r="Q18" s="29">
        <v>8</v>
      </c>
      <c r="R18" s="29">
        <v>12</v>
      </c>
      <c r="S18" s="29">
        <v>12</v>
      </c>
      <c r="T18" s="29">
        <v>12</v>
      </c>
      <c r="U18" s="29">
        <v>12</v>
      </c>
      <c r="V18" s="29">
        <v>1</v>
      </c>
      <c r="W18" s="29">
        <v>1000</v>
      </c>
      <c r="X18" s="29">
        <v>1000</v>
      </c>
      <c r="Y18" s="29">
        <v>300</v>
      </c>
      <c r="Z18" s="29">
        <v>4</v>
      </c>
      <c r="AA18" s="29" t="s">
        <v>232</v>
      </c>
      <c r="AB18" s="29">
        <v>12</v>
      </c>
      <c r="AC18" s="29">
        <v>70</v>
      </c>
      <c r="AD18" s="29">
        <v>11</v>
      </c>
      <c r="AE18" s="29">
        <v>0.01</v>
      </c>
      <c r="AF18" s="29" t="s">
        <v>232</v>
      </c>
      <c r="AG18" s="29">
        <v>100</v>
      </c>
      <c r="AH18" s="29" t="s">
        <v>232</v>
      </c>
      <c r="AI18" s="29">
        <v>-100</v>
      </c>
      <c r="AJ18" s="29" t="s">
        <v>232</v>
      </c>
      <c r="AK18" s="29" t="s">
        <v>232</v>
      </c>
      <c r="AL18" s="29">
        <v>1</v>
      </c>
      <c r="AM18" s="29" t="s">
        <v>232</v>
      </c>
      <c r="AN18" s="29">
        <v>-1</v>
      </c>
      <c r="AO18" s="29" t="s">
        <v>232</v>
      </c>
      <c r="AP18" s="29" t="s">
        <v>232</v>
      </c>
      <c r="AQ18" s="29">
        <v>90</v>
      </c>
      <c r="AR18" s="29">
        <v>73.8</v>
      </c>
      <c r="AS18" s="29">
        <v>0.1</v>
      </c>
      <c r="AT18" s="29">
        <v>0</v>
      </c>
      <c r="AU18" s="29">
        <v>0</v>
      </c>
      <c r="AV18" s="29">
        <v>0</v>
      </c>
      <c r="AX18" s="6"/>
      <c r="AY18" s="6"/>
    </row>
    <row r="19" spans="1:51" ht="32.25" thickBot="1" x14ac:dyDescent="0.3">
      <c r="A19" s="27">
        <v>208</v>
      </c>
      <c r="B19" s="28" t="s">
        <v>419</v>
      </c>
      <c r="C19" s="29">
        <v>11.6</v>
      </c>
      <c r="D19" s="29">
        <v>11.4</v>
      </c>
      <c r="E19" s="29">
        <v>2.6</v>
      </c>
      <c r="F19" s="29">
        <v>2.6</v>
      </c>
      <c r="G19" s="29">
        <v>2.6</v>
      </c>
      <c r="H19" s="29">
        <v>12.8</v>
      </c>
      <c r="I19" s="29">
        <v>12.6</v>
      </c>
      <c r="J19" s="29">
        <v>3.46</v>
      </c>
      <c r="K19" s="29">
        <v>3.46</v>
      </c>
      <c r="L19" s="29">
        <v>3.46</v>
      </c>
      <c r="M19" s="29">
        <v>8</v>
      </c>
      <c r="N19" s="29">
        <v>8</v>
      </c>
      <c r="O19" s="29">
        <v>8</v>
      </c>
      <c r="P19" s="29">
        <v>8</v>
      </c>
      <c r="Q19" s="29">
        <v>8</v>
      </c>
      <c r="R19" s="29">
        <v>12</v>
      </c>
      <c r="S19" s="29">
        <v>12</v>
      </c>
      <c r="T19" s="29">
        <v>12</v>
      </c>
      <c r="U19" s="29">
        <v>12</v>
      </c>
      <c r="V19" s="29">
        <v>1</v>
      </c>
      <c r="W19" s="29">
        <v>1000</v>
      </c>
      <c r="X19" s="29">
        <v>1000</v>
      </c>
      <c r="Y19" s="29">
        <v>300</v>
      </c>
      <c r="Z19" s="29">
        <v>4</v>
      </c>
      <c r="AA19" s="29" t="s">
        <v>232</v>
      </c>
      <c r="AB19" s="29">
        <v>12</v>
      </c>
      <c r="AC19" s="29">
        <v>70</v>
      </c>
      <c r="AD19" s="29">
        <v>11</v>
      </c>
      <c r="AE19" s="29">
        <v>0.01</v>
      </c>
      <c r="AF19" s="29" t="s">
        <v>232</v>
      </c>
      <c r="AG19" s="29">
        <v>100</v>
      </c>
      <c r="AH19" s="29" t="s">
        <v>232</v>
      </c>
      <c r="AI19" s="29">
        <v>-100</v>
      </c>
      <c r="AJ19" s="29" t="s">
        <v>232</v>
      </c>
      <c r="AK19" s="29" t="s">
        <v>232</v>
      </c>
      <c r="AL19" s="29">
        <v>1</v>
      </c>
      <c r="AM19" s="29" t="s">
        <v>232</v>
      </c>
      <c r="AN19" s="29">
        <v>-1</v>
      </c>
      <c r="AO19" s="29" t="s">
        <v>232</v>
      </c>
      <c r="AP19" s="29" t="s">
        <v>232</v>
      </c>
      <c r="AQ19" s="29">
        <v>90</v>
      </c>
      <c r="AR19" s="29">
        <v>73.8</v>
      </c>
      <c r="AS19" s="29">
        <v>0.1</v>
      </c>
      <c r="AT19" s="29">
        <v>0</v>
      </c>
      <c r="AU19" s="29">
        <v>0</v>
      </c>
      <c r="AV19" s="29">
        <v>0</v>
      </c>
      <c r="AX19" s="6"/>
      <c r="AY19" s="6"/>
    </row>
    <row r="20" spans="1:51" ht="32.25" thickBot="1" x14ac:dyDescent="0.3">
      <c r="A20" s="27">
        <v>233</v>
      </c>
      <c r="B20" s="28" t="s">
        <v>385</v>
      </c>
      <c r="C20" s="29">
        <v>11.6</v>
      </c>
      <c r="D20" s="29">
        <v>11.4</v>
      </c>
      <c r="E20" s="29">
        <v>2.6</v>
      </c>
      <c r="F20" s="29">
        <v>2.6</v>
      </c>
      <c r="G20" s="29">
        <v>2.6</v>
      </c>
      <c r="H20" s="29">
        <v>12.8</v>
      </c>
      <c r="I20" s="29">
        <v>12.6</v>
      </c>
      <c r="J20" s="29">
        <v>3.46</v>
      </c>
      <c r="K20" s="29">
        <v>3.46</v>
      </c>
      <c r="L20" s="29">
        <v>3.46</v>
      </c>
      <c r="M20" s="29">
        <v>8</v>
      </c>
      <c r="N20" s="29">
        <v>8</v>
      </c>
      <c r="O20" s="29">
        <v>8</v>
      </c>
      <c r="P20" s="29">
        <v>8</v>
      </c>
      <c r="Q20" s="29">
        <v>8</v>
      </c>
      <c r="R20" s="29">
        <v>12</v>
      </c>
      <c r="S20" s="29">
        <v>12</v>
      </c>
      <c r="T20" s="29">
        <v>12</v>
      </c>
      <c r="U20" s="29">
        <v>12</v>
      </c>
      <c r="V20" s="29">
        <v>1</v>
      </c>
      <c r="W20" s="29">
        <v>1000</v>
      </c>
      <c r="X20" s="29">
        <v>1000</v>
      </c>
      <c r="Y20" s="29">
        <v>300</v>
      </c>
      <c r="Z20" s="29">
        <v>4</v>
      </c>
      <c r="AA20" s="29" t="s">
        <v>232</v>
      </c>
      <c r="AB20" s="29">
        <v>40</v>
      </c>
      <c r="AC20" s="29">
        <v>70</v>
      </c>
      <c r="AD20" s="29">
        <v>39</v>
      </c>
      <c r="AE20" s="29">
        <v>0.01</v>
      </c>
      <c r="AF20" s="29" t="s">
        <v>232</v>
      </c>
      <c r="AG20" s="29">
        <v>100</v>
      </c>
      <c r="AH20" s="29" t="s">
        <v>232</v>
      </c>
      <c r="AI20" s="29">
        <v>-100</v>
      </c>
      <c r="AJ20" s="29" t="s">
        <v>232</v>
      </c>
      <c r="AK20" s="29" t="s">
        <v>232</v>
      </c>
      <c r="AL20" s="29">
        <v>1</v>
      </c>
      <c r="AM20" s="29" t="s">
        <v>232</v>
      </c>
      <c r="AN20" s="29">
        <v>-1</v>
      </c>
      <c r="AO20" s="29" t="s">
        <v>232</v>
      </c>
      <c r="AP20" s="29" t="s">
        <v>232</v>
      </c>
      <c r="AQ20" s="29">
        <v>100</v>
      </c>
      <c r="AR20" s="29">
        <v>1</v>
      </c>
      <c r="AS20" s="29">
        <v>0.1</v>
      </c>
      <c r="AT20" s="29">
        <v>0</v>
      </c>
      <c r="AU20" s="29">
        <v>0</v>
      </c>
      <c r="AV20" s="29">
        <v>0</v>
      </c>
      <c r="AX20" s="7"/>
      <c r="AY20" s="6"/>
    </row>
    <row r="21" spans="1:51" ht="32.25" thickBot="1" x14ac:dyDescent="0.3">
      <c r="A21" s="27">
        <v>263</v>
      </c>
      <c r="B21" s="28" t="s">
        <v>420</v>
      </c>
      <c r="C21" s="29">
        <v>11.6</v>
      </c>
      <c r="D21" s="29">
        <v>11.4</v>
      </c>
      <c r="E21" s="29">
        <v>2.6</v>
      </c>
      <c r="F21" s="29">
        <v>2.6</v>
      </c>
      <c r="G21" s="29">
        <v>2.6</v>
      </c>
      <c r="H21" s="29">
        <v>12.8</v>
      </c>
      <c r="I21" s="29">
        <v>12.6</v>
      </c>
      <c r="J21" s="29">
        <v>3.46</v>
      </c>
      <c r="K21" s="29">
        <v>3.46</v>
      </c>
      <c r="L21" s="29">
        <v>3.46</v>
      </c>
      <c r="M21" s="29">
        <v>8</v>
      </c>
      <c r="N21" s="29">
        <v>8</v>
      </c>
      <c r="O21" s="29">
        <v>8</v>
      </c>
      <c r="P21" s="29">
        <v>8</v>
      </c>
      <c r="Q21" s="29">
        <v>8</v>
      </c>
      <c r="R21" s="29">
        <v>12</v>
      </c>
      <c r="S21" s="29">
        <v>12</v>
      </c>
      <c r="T21" s="29">
        <v>12</v>
      </c>
      <c r="U21" s="29">
        <v>12</v>
      </c>
      <c r="V21" s="29">
        <v>1</v>
      </c>
      <c r="W21" s="29">
        <v>1000</v>
      </c>
      <c r="X21" s="29">
        <v>1000</v>
      </c>
      <c r="Y21" s="29">
        <v>300</v>
      </c>
      <c r="Z21" s="29">
        <v>4</v>
      </c>
      <c r="AA21" s="29" t="s">
        <v>232</v>
      </c>
      <c r="AB21" s="29">
        <v>12</v>
      </c>
      <c r="AC21" s="29">
        <v>70</v>
      </c>
      <c r="AD21" s="29">
        <v>11</v>
      </c>
      <c r="AE21" s="29">
        <v>0.01</v>
      </c>
      <c r="AF21" s="29" t="s">
        <v>232</v>
      </c>
      <c r="AG21" s="29">
        <v>100</v>
      </c>
      <c r="AH21" s="29" t="s">
        <v>232</v>
      </c>
      <c r="AI21" s="29">
        <v>-100</v>
      </c>
      <c r="AJ21" s="29" t="s">
        <v>232</v>
      </c>
      <c r="AK21" s="29" t="s">
        <v>232</v>
      </c>
      <c r="AL21" s="29">
        <v>1</v>
      </c>
      <c r="AM21" s="29" t="s">
        <v>232</v>
      </c>
      <c r="AN21" s="29">
        <v>-1</v>
      </c>
      <c r="AO21" s="29" t="s">
        <v>232</v>
      </c>
      <c r="AP21" s="29" t="s">
        <v>232</v>
      </c>
      <c r="AQ21" s="29">
        <v>100</v>
      </c>
      <c r="AR21" s="29">
        <v>82</v>
      </c>
      <c r="AS21" s="29">
        <v>0.1</v>
      </c>
      <c r="AT21" s="29">
        <v>0</v>
      </c>
      <c r="AU21" s="29">
        <v>0</v>
      </c>
      <c r="AV21" s="29">
        <v>0</v>
      </c>
      <c r="AX21" s="7"/>
      <c r="AY21" s="6"/>
    </row>
    <row r="22" spans="1:51" ht="32.25" thickBot="1" x14ac:dyDescent="0.3">
      <c r="A22" s="27">
        <v>270</v>
      </c>
      <c r="B22" s="28" t="s">
        <v>420</v>
      </c>
      <c r="C22" s="29">
        <v>11.6</v>
      </c>
      <c r="D22" s="29">
        <v>11.4</v>
      </c>
      <c r="E22" s="29">
        <v>2.6</v>
      </c>
      <c r="F22" s="29">
        <v>2.6</v>
      </c>
      <c r="G22" s="29">
        <v>2.6</v>
      </c>
      <c r="H22" s="29">
        <v>12.8</v>
      </c>
      <c r="I22" s="29">
        <v>12.6</v>
      </c>
      <c r="J22" s="29">
        <v>3.46</v>
      </c>
      <c r="K22" s="29">
        <v>3.46</v>
      </c>
      <c r="L22" s="29">
        <v>3.46</v>
      </c>
      <c r="M22" s="29">
        <v>8</v>
      </c>
      <c r="N22" s="29">
        <v>8</v>
      </c>
      <c r="O22" s="29">
        <v>8</v>
      </c>
      <c r="P22" s="29">
        <v>8</v>
      </c>
      <c r="Q22" s="29">
        <v>8</v>
      </c>
      <c r="R22" s="29">
        <v>12</v>
      </c>
      <c r="S22" s="29">
        <v>12</v>
      </c>
      <c r="T22" s="29">
        <v>12</v>
      </c>
      <c r="U22" s="29">
        <v>12</v>
      </c>
      <c r="V22" s="29">
        <v>1</v>
      </c>
      <c r="W22" s="29">
        <v>1000</v>
      </c>
      <c r="X22" s="29">
        <v>1000</v>
      </c>
      <c r="Y22" s="29">
        <v>300</v>
      </c>
      <c r="Z22" s="29">
        <v>4</v>
      </c>
      <c r="AA22" s="29" t="s">
        <v>232</v>
      </c>
      <c r="AB22" s="29">
        <v>12</v>
      </c>
      <c r="AC22" s="29">
        <v>70</v>
      </c>
      <c r="AD22" s="29">
        <v>11</v>
      </c>
      <c r="AE22" s="29">
        <v>0.01</v>
      </c>
      <c r="AF22" s="29" t="s">
        <v>232</v>
      </c>
      <c r="AG22" s="29">
        <v>100</v>
      </c>
      <c r="AH22" s="29" t="s">
        <v>232</v>
      </c>
      <c r="AI22" s="29">
        <v>-100</v>
      </c>
      <c r="AJ22" s="29" t="s">
        <v>232</v>
      </c>
      <c r="AK22" s="29" t="s">
        <v>232</v>
      </c>
      <c r="AL22" s="29">
        <v>1</v>
      </c>
      <c r="AM22" s="29" t="s">
        <v>232</v>
      </c>
      <c r="AN22" s="29">
        <v>-1</v>
      </c>
      <c r="AO22" s="29" t="s">
        <v>232</v>
      </c>
      <c r="AP22" s="29" t="s">
        <v>232</v>
      </c>
      <c r="AQ22" s="29">
        <v>100</v>
      </c>
      <c r="AR22" s="29">
        <v>82</v>
      </c>
      <c r="AS22" s="29">
        <v>0.1</v>
      </c>
      <c r="AT22" s="29">
        <v>0</v>
      </c>
      <c r="AU22" s="29">
        <v>0</v>
      </c>
      <c r="AV22" s="29">
        <v>0</v>
      </c>
      <c r="AX22" s="7"/>
      <c r="AY22" s="6"/>
    </row>
    <row r="23" spans="1:51" ht="32.25" thickBot="1" x14ac:dyDescent="0.3">
      <c r="A23" s="27">
        <v>295</v>
      </c>
      <c r="B23" s="28" t="s">
        <v>387</v>
      </c>
      <c r="C23" s="29">
        <v>11.6</v>
      </c>
      <c r="D23" s="29">
        <v>11.4</v>
      </c>
      <c r="E23" s="29">
        <v>2.6</v>
      </c>
      <c r="F23" s="29">
        <v>2.6</v>
      </c>
      <c r="G23" s="29">
        <v>2.6</v>
      </c>
      <c r="H23" s="29">
        <v>12.8</v>
      </c>
      <c r="I23" s="29">
        <v>12.6</v>
      </c>
      <c r="J23" s="29">
        <v>3.46</v>
      </c>
      <c r="K23" s="29">
        <v>3.46</v>
      </c>
      <c r="L23" s="29">
        <v>3.46</v>
      </c>
      <c r="M23" s="29">
        <v>8</v>
      </c>
      <c r="N23" s="29">
        <v>8</v>
      </c>
      <c r="O23" s="29">
        <v>8</v>
      </c>
      <c r="P23" s="29">
        <v>8</v>
      </c>
      <c r="Q23" s="29">
        <v>8</v>
      </c>
      <c r="R23" s="29">
        <v>12</v>
      </c>
      <c r="S23" s="29">
        <v>12</v>
      </c>
      <c r="T23" s="29">
        <v>12</v>
      </c>
      <c r="U23" s="29">
        <v>12</v>
      </c>
      <c r="V23" s="29">
        <v>1</v>
      </c>
      <c r="W23" s="29">
        <v>1000</v>
      </c>
      <c r="X23" s="29">
        <v>1000</v>
      </c>
      <c r="Y23" s="29">
        <v>300</v>
      </c>
      <c r="Z23" s="29">
        <v>4</v>
      </c>
      <c r="AA23" s="29" t="s">
        <v>232</v>
      </c>
      <c r="AB23" s="29">
        <v>40</v>
      </c>
      <c r="AC23" s="29">
        <v>70</v>
      </c>
      <c r="AD23" s="29">
        <v>39</v>
      </c>
      <c r="AE23" s="29">
        <v>0.01</v>
      </c>
      <c r="AF23" s="29" t="s">
        <v>232</v>
      </c>
      <c r="AG23" s="29">
        <v>100</v>
      </c>
      <c r="AH23" s="29" t="s">
        <v>232</v>
      </c>
      <c r="AI23" s="29">
        <v>-100</v>
      </c>
      <c r="AJ23" s="29" t="s">
        <v>232</v>
      </c>
      <c r="AK23" s="29" t="s">
        <v>232</v>
      </c>
      <c r="AL23" s="29">
        <v>1</v>
      </c>
      <c r="AM23" s="29" t="s">
        <v>232</v>
      </c>
      <c r="AN23" s="29">
        <v>-1</v>
      </c>
      <c r="AO23" s="29" t="s">
        <v>232</v>
      </c>
      <c r="AP23" s="29" t="s">
        <v>232</v>
      </c>
      <c r="AQ23" s="29">
        <v>180</v>
      </c>
      <c r="AR23" s="29">
        <v>1</v>
      </c>
      <c r="AS23" s="29">
        <v>0.1</v>
      </c>
      <c r="AT23" s="29">
        <v>0</v>
      </c>
      <c r="AU23" s="29">
        <v>0</v>
      </c>
      <c r="AV23" s="29">
        <v>0</v>
      </c>
      <c r="AX23" s="7"/>
      <c r="AY23" s="6"/>
    </row>
    <row r="24" spans="1:51" ht="32.25" thickBot="1" x14ac:dyDescent="0.3">
      <c r="A24" s="27">
        <v>325</v>
      </c>
      <c r="B24" s="28" t="s">
        <v>415</v>
      </c>
      <c r="C24" s="29">
        <v>11.6</v>
      </c>
      <c r="D24" s="29">
        <v>11.4</v>
      </c>
      <c r="E24" s="29">
        <v>2.6</v>
      </c>
      <c r="F24" s="29">
        <v>2.6</v>
      </c>
      <c r="G24" s="29">
        <v>2.6</v>
      </c>
      <c r="H24" s="29">
        <v>12.8</v>
      </c>
      <c r="I24" s="29">
        <v>12.6</v>
      </c>
      <c r="J24" s="29">
        <v>3.46</v>
      </c>
      <c r="K24" s="29">
        <v>3.46</v>
      </c>
      <c r="L24" s="29">
        <v>3.46</v>
      </c>
      <c r="M24" s="29">
        <v>8</v>
      </c>
      <c r="N24" s="29">
        <v>8</v>
      </c>
      <c r="O24" s="29">
        <v>8</v>
      </c>
      <c r="P24" s="29">
        <v>8</v>
      </c>
      <c r="Q24" s="29">
        <v>8</v>
      </c>
      <c r="R24" s="29">
        <v>12</v>
      </c>
      <c r="S24" s="29">
        <v>12</v>
      </c>
      <c r="T24" s="29">
        <v>12</v>
      </c>
      <c r="U24" s="29">
        <v>12</v>
      </c>
      <c r="V24" s="29">
        <v>1</v>
      </c>
      <c r="W24" s="29">
        <v>1000</v>
      </c>
      <c r="X24" s="29">
        <v>1000</v>
      </c>
      <c r="Y24" s="29">
        <v>300</v>
      </c>
      <c r="Z24" s="29">
        <v>4</v>
      </c>
      <c r="AA24" s="29" t="s">
        <v>232</v>
      </c>
      <c r="AB24" s="29">
        <v>12</v>
      </c>
      <c r="AC24" s="29">
        <v>70</v>
      </c>
      <c r="AD24" s="29">
        <v>11</v>
      </c>
      <c r="AE24" s="29">
        <v>0.01</v>
      </c>
      <c r="AF24" s="29" t="s">
        <v>232</v>
      </c>
      <c r="AG24" s="29">
        <v>100</v>
      </c>
      <c r="AH24" s="29" t="s">
        <v>232</v>
      </c>
      <c r="AI24" s="29">
        <v>-100</v>
      </c>
      <c r="AJ24" s="29" t="s">
        <v>232</v>
      </c>
      <c r="AK24" s="29" t="s">
        <v>232</v>
      </c>
      <c r="AL24" s="29">
        <v>1</v>
      </c>
      <c r="AM24" s="29" t="s">
        <v>232</v>
      </c>
      <c r="AN24" s="29">
        <v>-1</v>
      </c>
      <c r="AO24" s="29" t="s">
        <v>232</v>
      </c>
      <c r="AP24" s="29" t="s">
        <v>232</v>
      </c>
      <c r="AQ24" s="29">
        <v>180</v>
      </c>
      <c r="AR24" s="29">
        <v>106.6</v>
      </c>
      <c r="AS24" s="29">
        <v>0.1</v>
      </c>
      <c r="AT24" s="29">
        <v>0</v>
      </c>
      <c r="AU24" s="29">
        <v>0</v>
      </c>
      <c r="AV24" s="29">
        <v>0</v>
      </c>
      <c r="AX24" s="6"/>
      <c r="AY24" s="6"/>
    </row>
    <row r="25" spans="1:51" ht="32.25" thickBot="1" x14ac:dyDescent="0.3">
      <c r="A25" s="27">
        <v>332</v>
      </c>
      <c r="B25" s="28" t="s">
        <v>415</v>
      </c>
      <c r="C25" s="29">
        <v>11.6</v>
      </c>
      <c r="D25" s="29">
        <v>11.4</v>
      </c>
      <c r="E25" s="29">
        <v>2.6</v>
      </c>
      <c r="F25" s="29">
        <v>2.6</v>
      </c>
      <c r="G25" s="29">
        <v>2.6</v>
      </c>
      <c r="H25" s="29">
        <v>12.8</v>
      </c>
      <c r="I25" s="29">
        <v>12.6</v>
      </c>
      <c r="J25" s="29">
        <v>3.46</v>
      </c>
      <c r="K25" s="29">
        <v>3.46</v>
      </c>
      <c r="L25" s="29">
        <v>3.46</v>
      </c>
      <c r="M25" s="29">
        <v>8</v>
      </c>
      <c r="N25" s="29">
        <v>8</v>
      </c>
      <c r="O25" s="29">
        <v>8</v>
      </c>
      <c r="P25" s="29">
        <v>8</v>
      </c>
      <c r="Q25" s="29">
        <v>8</v>
      </c>
      <c r="R25" s="29">
        <v>12</v>
      </c>
      <c r="S25" s="29">
        <v>12</v>
      </c>
      <c r="T25" s="29">
        <v>12</v>
      </c>
      <c r="U25" s="29">
        <v>12</v>
      </c>
      <c r="V25" s="29">
        <v>1</v>
      </c>
      <c r="W25" s="29">
        <v>1000</v>
      </c>
      <c r="X25" s="29">
        <v>1000</v>
      </c>
      <c r="Y25" s="29">
        <v>300</v>
      </c>
      <c r="Z25" s="29">
        <v>4</v>
      </c>
      <c r="AA25" s="29" t="s">
        <v>232</v>
      </c>
      <c r="AB25" s="29">
        <v>12</v>
      </c>
      <c r="AC25" s="29">
        <v>70</v>
      </c>
      <c r="AD25" s="29">
        <v>11</v>
      </c>
      <c r="AE25" s="29">
        <v>0.01</v>
      </c>
      <c r="AF25" s="29" t="s">
        <v>232</v>
      </c>
      <c r="AG25" s="29">
        <v>100</v>
      </c>
      <c r="AH25" s="29" t="s">
        <v>232</v>
      </c>
      <c r="AI25" s="29">
        <v>-100</v>
      </c>
      <c r="AJ25" s="29" t="s">
        <v>232</v>
      </c>
      <c r="AK25" s="29" t="s">
        <v>232</v>
      </c>
      <c r="AL25" s="29">
        <v>1</v>
      </c>
      <c r="AM25" s="29" t="s">
        <v>232</v>
      </c>
      <c r="AN25" s="29">
        <v>-1</v>
      </c>
      <c r="AO25" s="29" t="s">
        <v>232</v>
      </c>
      <c r="AP25" s="29" t="s">
        <v>232</v>
      </c>
      <c r="AQ25" s="29">
        <v>180</v>
      </c>
      <c r="AR25" s="29">
        <v>106.6</v>
      </c>
      <c r="AS25" s="29">
        <v>0.1</v>
      </c>
      <c r="AT25" s="29">
        <v>0</v>
      </c>
      <c r="AU25" s="29">
        <v>0</v>
      </c>
      <c r="AV25" s="29">
        <v>0</v>
      </c>
      <c r="AX25" s="6"/>
      <c r="AY25" s="6"/>
    </row>
    <row r="26" spans="1:51" ht="32.25" thickBot="1" x14ac:dyDescent="0.3">
      <c r="A26" s="27">
        <v>357</v>
      </c>
      <c r="B26" s="28" t="s">
        <v>389</v>
      </c>
      <c r="C26" s="29">
        <v>11.6</v>
      </c>
      <c r="D26" s="29">
        <v>11.4</v>
      </c>
      <c r="E26" s="29">
        <v>2.6</v>
      </c>
      <c r="F26" s="29">
        <v>2.6</v>
      </c>
      <c r="G26" s="29">
        <v>2.6</v>
      </c>
      <c r="H26" s="29">
        <v>12.8</v>
      </c>
      <c r="I26" s="29">
        <v>12.6</v>
      </c>
      <c r="J26" s="29">
        <v>3.46</v>
      </c>
      <c r="K26" s="29">
        <v>3.46</v>
      </c>
      <c r="L26" s="29">
        <v>3.46</v>
      </c>
      <c r="M26" s="29">
        <v>8</v>
      </c>
      <c r="N26" s="29">
        <v>8</v>
      </c>
      <c r="O26" s="29">
        <v>8</v>
      </c>
      <c r="P26" s="29">
        <v>8</v>
      </c>
      <c r="Q26" s="29">
        <v>8</v>
      </c>
      <c r="R26" s="29">
        <v>12</v>
      </c>
      <c r="S26" s="29">
        <v>12</v>
      </c>
      <c r="T26" s="29">
        <v>12</v>
      </c>
      <c r="U26" s="29">
        <v>12</v>
      </c>
      <c r="V26" s="29">
        <v>1</v>
      </c>
      <c r="W26" s="29">
        <v>1000</v>
      </c>
      <c r="X26" s="29">
        <v>1000</v>
      </c>
      <c r="Y26" s="29">
        <v>300</v>
      </c>
      <c r="Z26" s="29">
        <v>4</v>
      </c>
      <c r="AA26" s="29" t="s">
        <v>232</v>
      </c>
      <c r="AB26" s="29">
        <v>40</v>
      </c>
      <c r="AC26" s="29">
        <v>70</v>
      </c>
      <c r="AD26" s="29">
        <v>39</v>
      </c>
      <c r="AE26" s="29">
        <v>0.01</v>
      </c>
      <c r="AF26" s="29" t="s">
        <v>232</v>
      </c>
      <c r="AG26" s="29">
        <v>100</v>
      </c>
      <c r="AH26" s="29" t="s">
        <v>232</v>
      </c>
      <c r="AI26" s="29">
        <v>-100</v>
      </c>
      <c r="AJ26" s="29" t="s">
        <v>232</v>
      </c>
      <c r="AK26" s="29" t="s">
        <v>232</v>
      </c>
      <c r="AL26" s="29">
        <v>1</v>
      </c>
      <c r="AM26" s="29" t="s">
        <v>232</v>
      </c>
      <c r="AN26" s="29">
        <v>-1</v>
      </c>
      <c r="AO26" s="29" t="s">
        <v>232</v>
      </c>
      <c r="AP26" s="29" t="s">
        <v>232</v>
      </c>
      <c r="AQ26" s="29">
        <v>264</v>
      </c>
      <c r="AR26" s="29">
        <v>1</v>
      </c>
      <c r="AS26" s="29">
        <v>0.1</v>
      </c>
      <c r="AT26" s="29">
        <v>0</v>
      </c>
      <c r="AU26" s="29">
        <v>0</v>
      </c>
      <c r="AV26" s="29">
        <v>0</v>
      </c>
      <c r="AX26" s="7"/>
      <c r="AY26" s="6"/>
    </row>
    <row r="27" spans="1:51" ht="32.25" thickBot="1" x14ac:dyDescent="0.3">
      <c r="A27" s="27">
        <v>387</v>
      </c>
      <c r="B27" s="28" t="s">
        <v>421</v>
      </c>
      <c r="C27" s="29">
        <v>11.6</v>
      </c>
      <c r="D27" s="29">
        <v>11.4</v>
      </c>
      <c r="E27" s="29">
        <v>2.6</v>
      </c>
      <c r="F27" s="29">
        <v>2.6</v>
      </c>
      <c r="G27" s="29">
        <v>2.6</v>
      </c>
      <c r="H27" s="29">
        <v>12.8</v>
      </c>
      <c r="I27" s="29">
        <v>12.6</v>
      </c>
      <c r="J27" s="29">
        <v>3.46</v>
      </c>
      <c r="K27" s="29">
        <v>3.46</v>
      </c>
      <c r="L27" s="29">
        <v>3.46</v>
      </c>
      <c r="M27" s="29">
        <v>8</v>
      </c>
      <c r="N27" s="29">
        <v>8</v>
      </c>
      <c r="O27" s="29">
        <v>8</v>
      </c>
      <c r="P27" s="29">
        <v>8</v>
      </c>
      <c r="Q27" s="29">
        <v>8</v>
      </c>
      <c r="R27" s="29">
        <v>12</v>
      </c>
      <c r="S27" s="29">
        <v>12</v>
      </c>
      <c r="T27" s="29">
        <v>12</v>
      </c>
      <c r="U27" s="29">
        <v>12</v>
      </c>
      <c r="V27" s="29">
        <v>1</v>
      </c>
      <c r="W27" s="29">
        <v>1000</v>
      </c>
      <c r="X27" s="29">
        <v>1000</v>
      </c>
      <c r="Y27" s="29">
        <v>300</v>
      </c>
      <c r="Z27" s="29">
        <v>4</v>
      </c>
      <c r="AA27" s="29" t="s">
        <v>232</v>
      </c>
      <c r="AB27" s="29">
        <v>12</v>
      </c>
      <c r="AC27" s="29">
        <v>70</v>
      </c>
      <c r="AD27" s="29">
        <v>11</v>
      </c>
      <c r="AE27" s="29">
        <v>0.01</v>
      </c>
      <c r="AF27" s="29" t="s">
        <v>232</v>
      </c>
      <c r="AG27" s="29">
        <v>100</v>
      </c>
      <c r="AH27" s="29" t="s">
        <v>232</v>
      </c>
      <c r="AI27" s="29">
        <v>-100</v>
      </c>
      <c r="AJ27" s="29" t="s">
        <v>232</v>
      </c>
      <c r="AK27" s="29" t="s">
        <v>232</v>
      </c>
      <c r="AL27" s="29">
        <v>1</v>
      </c>
      <c r="AM27" s="29" t="s">
        <v>232</v>
      </c>
      <c r="AN27" s="29">
        <v>-1</v>
      </c>
      <c r="AO27" s="29" t="s">
        <v>232</v>
      </c>
      <c r="AP27" s="29" t="s">
        <v>232</v>
      </c>
      <c r="AQ27" s="29">
        <v>264</v>
      </c>
      <c r="AR27" s="29">
        <v>104.1</v>
      </c>
      <c r="AS27" s="29">
        <v>2.5</v>
      </c>
      <c r="AT27" s="29">
        <v>0</v>
      </c>
      <c r="AU27" s="29">
        <v>0</v>
      </c>
      <c r="AV27" s="29">
        <v>0</v>
      </c>
      <c r="AX27" s="6"/>
      <c r="AY27" s="6"/>
    </row>
    <row r="28" spans="1:51" ht="32.25" thickBot="1" x14ac:dyDescent="0.3">
      <c r="A28" s="27">
        <v>394</v>
      </c>
      <c r="B28" s="28" t="s">
        <v>421</v>
      </c>
      <c r="C28" s="29">
        <v>11.6</v>
      </c>
      <c r="D28" s="29">
        <v>11.4</v>
      </c>
      <c r="E28" s="29">
        <v>2.6</v>
      </c>
      <c r="F28" s="29">
        <v>2.6</v>
      </c>
      <c r="G28" s="29">
        <v>2.6</v>
      </c>
      <c r="H28" s="29">
        <v>12.8</v>
      </c>
      <c r="I28" s="29">
        <v>12.6</v>
      </c>
      <c r="J28" s="29">
        <v>3.46</v>
      </c>
      <c r="K28" s="29">
        <v>3.46</v>
      </c>
      <c r="L28" s="29">
        <v>3.46</v>
      </c>
      <c r="M28" s="29">
        <v>8</v>
      </c>
      <c r="N28" s="29">
        <v>8</v>
      </c>
      <c r="O28" s="29">
        <v>8</v>
      </c>
      <c r="P28" s="29">
        <v>8</v>
      </c>
      <c r="Q28" s="29">
        <v>8</v>
      </c>
      <c r="R28" s="29">
        <v>12</v>
      </c>
      <c r="S28" s="29">
        <v>12</v>
      </c>
      <c r="T28" s="29">
        <v>12</v>
      </c>
      <c r="U28" s="29">
        <v>12</v>
      </c>
      <c r="V28" s="29">
        <v>1</v>
      </c>
      <c r="W28" s="29">
        <v>1000</v>
      </c>
      <c r="X28" s="29">
        <v>1000</v>
      </c>
      <c r="Y28" s="29">
        <v>300</v>
      </c>
      <c r="Z28" s="29">
        <v>4</v>
      </c>
      <c r="AA28" s="29" t="s">
        <v>232</v>
      </c>
      <c r="AB28" s="29">
        <v>12</v>
      </c>
      <c r="AC28" s="29">
        <v>70</v>
      </c>
      <c r="AD28" s="29">
        <v>11</v>
      </c>
      <c r="AE28" s="29">
        <v>0.01</v>
      </c>
      <c r="AF28" s="29" t="s">
        <v>232</v>
      </c>
      <c r="AG28" s="29">
        <v>100</v>
      </c>
      <c r="AH28" s="29" t="s">
        <v>232</v>
      </c>
      <c r="AI28" s="29">
        <v>-100</v>
      </c>
      <c r="AJ28" s="29" t="s">
        <v>232</v>
      </c>
      <c r="AK28" s="29" t="s">
        <v>232</v>
      </c>
      <c r="AL28" s="29">
        <v>1</v>
      </c>
      <c r="AM28" s="29" t="s">
        <v>232</v>
      </c>
      <c r="AN28" s="29">
        <v>-1</v>
      </c>
      <c r="AO28" s="29" t="s">
        <v>232</v>
      </c>
      <c r="AP28" s="29" t="s">
        <v>232</v>
      </c>
      <c r="AQ28" s="29">
        <v>264</v>
      </c>
      <c r="AR28" s="29">
        <v>104.1</v>
      </c>
      <c r="AS28" s="29">
        <v>2.5</v>
      </c>
      <c r="AT28" s="29">
        <v>0</v>
      </c>
      <c r="AU28" s="29">
        <v>0</v>
      </c>
      <c r="AV28" s="29">
        <v>0</v>
      </c>
      <c r="AX28" s="6"/>
      <c r="AY28" s="6"/>
    </row>
    <row r="29" spans="1:51" ht="32.25" thickBot="1" x14ac:dyDescent="0.3">
      <c r="A29" s="27">
        <v>421</v>
      </c>
      <c r="B29" s="28" t="s">
        <v>391</v>
      </c>
      <c r="C29" s="29">
        <v>11.6</v>
      </c>
      <c r="D29" s="29">
        <v>11.4</v>
      </c>
      <c r="E29" s="29">
        <v>2.6</v>
      </c>
      <c r="F29" s="29">
        <v>2.6</v>
      </c>
      <c r="G29" s="29">
        <v>2.6</v>
      </c>
      <c r="H29" s="29">
        <v>12.8</v>
      </c>
      <c r="I29" s="29">
        <v>12.6</v>
      </c>
      <c r="J29" s="29">
        <v>3.46</v>
      </c>
      <c r="K29" s="29">
        <v>3.46</v>
      </c>
      <c r="L29" s="29">
        <v>3.46</v>
      </c>
      <c r="M29" s="29">
        <v>8</v>
      </c>
      <c r="N29" s="29">
        <v>8</v>
      </c>
      <c r="O29" s="29">
        <v>8</v>
      </c>
      <c r="P29" s="29">
        <v>8</v>
      </c>
      <c r="Q29" s="29">
        <v>8</v>
      </c>
      <c r="R29" s="29">
        <v>12</v>
      </c>
      <c r="S29" s="29">
        <v>12</v>
      </c>
      <c r="T29" s="29">
        <v>12</v>
      </c>
      <c r="U29" s="29">
        <v>12</v>
      </c>
      <c r="V29" s="29">
        <v>1</v>
      </c>
      <c r="W29" s="29">
        <v>1000</v>
      </c>
      <c r="X29" s="29">
        <v>1000</v>
      </c>
      <c r="Y29" s="29">
        <v>300</v>
      </c>
      <c r="Z29" s="29">
        <v>4</v>
      </c>
      <c r="AA29" s="29" t="s">
        <v>232</v>
      </c>
      <c r="AB29" s="29">
        <v>40</v>
      </c>
      <c r="AC29" s="29">
        <v>70</v>
      </c>
      <c r="AD29" s="29">
        <v>39</v>
      </c>
      <c r="AE29" s="29">
        <v>0.01</v>
      </c>
      <c r="AF29" s="29" t="s">
        <v>232</v>
      </c>
      <c r="AG29" s="29">
        <v>100</v>
      </c>
      <c r="AH29" s="29" t="s">
        <v>232</v>
      </c>
      <c r="AI29" s="29">
        <v>-100</v>
      </c>
      <c r="AJ29" s="29" t="s">
        <v>232</v>
      </c>
      <c r="AK29" s="29" t="s">
        <v>232</v>
      </c>
      <c r="AL29" s="29">
        <v>1</v>
      </c>
      <c r="AM29" s="29" t="s">
        <v>232</v>
      </c>
      <c r="AN29" s="29">
        <v>-1</v>
      </c>
      <c r="AO29" s="29" t="s">
        <v>232</v>
      </c>
      <c r="AP29" s="29" t="s">
        <v>232</v>
      </c>
      <c r="AQ29" s="29">
        <v>164</v>
      </c>
      <c r="AR29" s="29">
        <v>1</v>
      </c>
      <c r="AS29" s="29">
        <v>0.1</v>
      </c>
      <c r="AT29" s="29">
        <v>0</v>
      </c>
      <c r="AU29" s="29">
        <v>0</v>
      </c>
      <c r="AV29" s="29">
        <v>0</v>
      </c>
      <c r="AX29" s="7"/>
      <c r="AY29" s="6"/>
    </row>
    <row r="30" spans="1:51" ht="32.25" thickBot="1" x14ac:dyDescent="0.3">
      <c r="A30" s="27">
        <v>451</v>
      </c>
      <c r="B30" s="28" t="s">
        <v>422</v>
      </c>
      <c r="C30" s="29">
        <v>11.6</v>
      </c>
      <c r="D30" s="29">
        <v>11.4</v>
      </c>
      <c r="E30" s="29">
        <v>2.6</v>
      </c>
      <c r="F30" s="29">
        <v>2.6</v>
      </c>
      <c r="G30" s="29">
        <v>2.6</v>
      </c>
      <c r="H30" s="29">
        <v>12.8</v>
      </c>
      <c r="I30" s="29">
        <v>12.6</v>
      </c>
      <c r="J30" s="29">
        <v>3.46</v>
      </c>
      <c r="K30" s="29">
        <v>3.46</v>
      </c>
      <c r="L30" s="29">
        <v>3.46</v>
      </c>
      <c r="M30" s="29">
        <v>8</v>
      </c>
      <c r="N30" s="29">
        <v>8</v>
      </c>
      <c r="O30" s="29">
        <v>8</v>
      </c>
      <c r="P30" s="29">
        <v>8</v>
      </c>
      <c r="Q30" s="29">
        <v>8</v>
      </c>
      <c r="R30" s="29">
        <v>12</v>
      </c>
      <c r="S30" s="29">
        <v>12</v>
      </c>
      <c r="T30" s="29">
        <v>12</v>
      </c>
      <c r="U30" s="29">
        <v>12</v>
      </c>
      <c r="V30" s="29">
        <v>1</v>
      </c>
      <c r="W30" s="29">
        <v>1000</v>
      </c>
      <c r="X30" s="29">
        <v>1000</v>
      </c>
      <c r="Y30" s="29">
        <v>300</v>
      </c>
      <c r="Z30" s="29">
        <v>4</v>
      </c>
      <c r="AA30" s="29" t="s">
        <v>232</v>
      </c>
      <c r="AB30" s="29">
        <v>12</v>
      </c>
      <c r="AC30" s="29">
        <v>70</v>
      </c>
      <c r="AD30" s="29">
        <v>11</v>
      </c>
      <c r="AE30" s="29">
        <v>0.01</v>
      </c>
      <c r="AF30" s="29" t="s">
        <v>232</v>
      </c>
      <c r="AG30" s="29">
        <v>100</v>
      </c>
      <c r="AH30" s="29" t="s">
        <v>232</v>
      </c>
      <c r="AI30" s="29">
        <v>-100</v>
      </c>
      <c r="AJ30" s="29" t="s">
        <v>232</v>
      </c>
      <c r="AK30" s="29" t="s">
        <v>232</v>
      </c>
      <c r="AL30" s="29">
        <v>1</v>
      </c>
      <c r="AM30" s="29" t="s">
        <v>232</v>
      </c>
      <c r="AN30" s="29">
        <v>-1</v>
      </c>
      <c r="AO30" s="29" t="s">
        <v>232</v>
      </c>
      <c r="AP30" s="29" t="s">
        <v>232</v>
      </c>
      <c r="AQ30" s="29">
        <v>164</v>
      </c>
      <c r="AR30" s="29">
        <v>106.6</v>
      </c>
      <c r="AS30" s="29">
        <v>0.1</v>
      </c>
      <c r="AT30" s="29">
        <v>0</v>
      </c>
      <c r="AU30" s="29">
        <v>0</v>
      </c>
      <c r="AV30" s="29">
        <v>0</v>
      </c>
      <c r="AX30" s="6"/>
      <c r="AY30" s="6"/>
    </row>
    <row r="31" spans="1:51" ht="32.25" thickBot="1" x14ac:dyDescent="0.3">
      <c r="A31" s="27">
        <v>458</v>
      </c>
      <c r="B31" s="28" t="s">
        <v>422</v>
      </c>
      <c r="C31" s="29">
        <v>11.6</v>
      </c>
      <c r="D31" s="29">
        <v>11.4</v>
      </c>
      <c r="E31" s="29">
        <v>2.6</v>
      </c>
      <c r="F31" s="29">
        <v>2.6</v>
      </c>
      <c r="G31" s="29">
        <v>2.6</v>
      </c>
      <c r="H31" s="29">
        <v>12.8</v>
      </c>
      <c r="I31" s="29">
        <v>12.6</v>
      </c>
      <c r="J31" s="29">
        <v>3.46</v>
      </c>
      <c r="K31" s="29">
        <v>3.46</v>
      </c>
      <c r="L31" s="29">
        <v>3.46</v>
      </c>
      <c r="M31" s="29">
        <v>8</v>
      </c>
      <c r="N31" s="29">
        <v>8</v>
      </c>
      <c r="O31" s="29">
        <v>8</v>
      </c>
      <c r="P31" s="29">
        <v>8</v>
      </c>
      <c r="Q31" s="29">
        <v>8</v>
      </c>
      <c r="R31" s="29">
        <v>12</v>
      </c>
      <c r="S31" s="29">
        <v>12</v>
      </c>
      <c r="T31" s="29">
        <v>12</v>
      </c>
      <c r="U31" s="29">
        <v>12</v>
      </c>
      <c r="V31" s="29">
        <v>1</v>
      </c>
      <c r="W31" s="29">
        <v>1000</v>
      </c>
      <c r="X31" s="29">
        <v>1000</v>
      </c>
      <c r="Y31" s="29">
        <v>300</v>
      </c>
      <c r="Z31" s="29">
        <v>4</v>
      </c>
      <c r="AA31" s="29" t="s">
        <v>232</v>
      </c>
      <c r="AB31" s="29">
        <v>12</v>
      </c>
      <c r="AC31" s="29">
        <v>70</v>
      </c>
      <c r="AD31" s="29">
        <v>11</v>
      </c>
      <c r="AE31" s="29">
        <v>0.01</v>
      </c>
      <c r="AF31" s="29" t="s">
        <v>232</v>
      </c>
      <c r="AG31" s="29">
        <v>100</v>
      </c>
      <c r="AH31" s="29" t="s">
        <v>232</v>
      </c>
      <c r="AI31" s="29">
        <v>-100</v>
      </c>
      <c r="AJ31" s="29" t="s">
        <v>232</v>
      </c>
      <c r="AK31" s="29" t="s">
        <v>232</v>
      </c>
      <c r="AL31" s="29">
        <v>1</v>
      </c>
      <c r="AM31" s="29" t="s">
        <v>232</v>
      </c>
      <c r="AN31" s="29">
        <v>-1</v>
      </c>
      <c r="AO31" s="29" t="s">
        <v>232</v>
      </c>
      <c r="AP31" s="29" t="s">
        <v>232</v>
      </c>
      <c r="AQ31" s="29">
        <v>164</v>
      </c>
      <c r="AR31" s="29">
        <v>106.6</v>
      </c>
      <c r="AS31" s="29">
        <v>0.1</v>
      </c>
      <c r="AT31" s="29">
        <v>0</v>
      </c>
      <c r="AU31" s="29">
        <v>0</v>
      </c>
      <c r="AV31" s="29">
        <v>0</v>
      </c>
      <c r="AX31" s="6"/>
      <c r="AY31" s="6"/>
    </row>
    <row r="32" spans="1:51" ht="32.25" thickBot="1" x14ac:dyDescent="0.3">
      <c r="A32" s="27">
        <v>483</v>
      </c>
      <c r="B32" s="28" t="s">
        <v>393</v>
      </c>
      <c r="C32" s="29">
        <v>11.6</v>
      </c>
      <c r="D32" s="29">
        <v>11.4</v>
      </c>
      <c r="E32" s="29">
        <v>2.6</v>
      </c>
      <c r="F32" s="29">
        <v>2.6</v>
      </c>
      <c r="G32" s="29">
        <v>2.6</v>
      </c>
      <c r="H32" s="29">
        <v>12.8</v>
      </c>
      <c r="I32" s="29">
        <v>12.6</v>
      </c>
      <c r="J32" s="29">
        <v>3.46</v>
      </c>
      <c r="K32" s="29">
        <v>3.46</v>
      </c>
      <c r="L32" s="29">
        <v>3.46</v>
      </c>
      <c r="M32" s="29">
        <v>8</v>
      </c>
      <c r="N32" s="29">
        <v>8</v>
      </c>
      <c r="O32" s="29">
        <v>8</v>
      </c>
      <c r="P32" s="29">
        <v>8</v>
      </c>
      <c r="Q32" s="29">
        <v>8</v>
      </c>
      <c r="R32" s="29">
        <v>12</v>
      </c>
      <c r="S32" s="29">
        <v>12</v>
      </c>
      <c r="T32" s="29">
        <v>12</v>
      </c>
      <c r="U32" s="29">
        <v>12</v>
      </c>
      <c r="V32" s="29">
        <v>1</v>
      </c>
      <c r="W32" s="29">
        <v>1000</v>
      </c>
      <c r="X32" s="29">
        <v>1000</v>
      </c>
      <c r="Y32" s="29">
        <v>300</v>
      </c>
      <c r="Z32" s="29">
        <v>4</v>
      </c>
      <c r="AA32" s="29" t="s">
        <v>232</v>
      </c>
      <c r="AB32" s="29">
        <v>40</v>
      </c>
      <c r="AC32" s="29">
        <v>70</v>
      </c>
      <c r="AD32" s="29">
        <v>39</v>
      </c>
      <c r="AE32" s="29">
        <v>0.01</v>
      </c>
      <c r="AF32" s="29" t="s">
        <v>232</v>
      </c>
      <c r="AG32" s="29">
        <v>100</v>
      </c>
      <c r="AH32" s="29" t="s">
        <v>232</v>
      </c>
      <c r="AI32" s="29">
        <v>-100</v>
      </c>
      <c r="AJ32" s="29" t="s">
        <v>232</v>
      </c>
      <c r="AK32" s="29" t="s">
        <v>232</v>
      </c>
      <c r="AL32" s="29">
        <v>1</v>
      </c>
      <c r="AM32" s="29" t="s">
        <v>232</v>
      </c>
      <c r="AN32" s="29">
        <v>-1</v>
      </c>
      <c r="AO32" s="29" t="s">
        <v>232</v>
      </c>
      <c r="AP32" s="29" t="s">
        <v>232</v>
      </c>
      <c r="AQ32" s="29">
        <v>180</v>
      </c>
      <c r="AR32" s="29">
        <v>1</v>
      </c>
      <c r="AS32" s="29">
        <v>0.1</v>
      </c>
      <c r="AT32" s="29">
        <v>0</v>
      </c>
      <c r="AU32" s="29">
        <v>0</v>
      </c>
      <c r="AV32" s="29">
        <v>0</v>
      </c>
      <c r="AX32" s="7"/>
      <c r="AY32" s="6"/>
    </row>
    <row r="33" spans="1:51" ht="32.25" thickBot="1" x14ac:dyDescent="0.3">
      <c r="A33" s="27">
        <v>513</v>
      </c>
      <c r="B33" s="28" t="s">
        <v>423</v>
      </c>
      <c r="C33" s="29">
        <v>11.6</v>
      </c>
      <c r="D33" s="29">
        <v>11.4</v>
      </c>
      <c r="E33" s="29">
        <v>2.6</v>
      </c>
      <c r="F33" s="29">
        <v>2.6</v>
      </c>
      <c r="G33" s="29">
        <v>2.6</v>
      </c>
      <c r="H33" s="29">
        <v>12.8</v>
      </c>
      <c r="I33" s="29">
        <v>12.6</v>
      </c>
      <c r="J33" s="29">
        <v>3.46</v>
      </c>
      <c r="K33" s="29">
        <v>3.46</v>
      </c>
      <c r="L33" s="29">
        <v>3.46</v>
      </c>
      <c r="M33" s="29">
        <v>8</v>
      </c>
      <c r="N33" s="29">
        <v>8</v>
      </c>
      <c r="O33" s="29">
        <v>8</v>
      </c>
      <c r="P33" s="29">
        <v>8</v>
      </c>
      <c r="Q33" s="29">
        <v>8</v>
      </c>
      <c r="R33" s="29">
        <v>12</v>
      </c>
      <c r="S33" s="29">
        <v>12</v>
      </c>
      <c r="T33" s="29">
        <v>12</v>
      </c>
      <c r="U33" s="29">
        <v>12</v>
      </c>
      <c r="V33" s="29">
        <v>1</v>
      </c>
      <c r="W33" s="29">
        <v>1000</v>
      </c>
      <c r="X33" s="29">
        <v>1000</v>
      </c>
      <c r="Y33" s="29">
        <v>300</v>
      </c>
      <c r="Z33" s="29">
        <v>4</v>
      </c>
      <c r="AA33" s="29" t="s">
        <v>232</v>
      </c>
      <c r="AB33" s="29">
        <v>12</v>
      </c>
      <c r="AC33" s="29">
        <v>70</v>
      </c>
      <c r="AD33" s="29">
        <v>11</v>
      </c>
      <c r="AE33" s="29">
        <v>0.01</v>
      </c>
      <c r="AF33" s="29" t="s">
        <v>232</v>
      </c>
      <c r="AG33" s="29">
        <v>100</v>
      </c>
      <c r="AH33" s="29" t="s">
        <v>232</v>
      </c>
      <c r="AI33" s="29">
        <v>-100</v>
      </c>
      <c r="AJ33" s="29" t="s">
        <v>232</v>
      </c>
      <c r="AK33" s="29" t="s">
        <v>232</v>
      </c>
      <c r="AL33" s="29">
        <v>1</v>
      </c>
      <c r="AM33" s="29" t="s">
        <v>232</v>
      </c>
      <c r="AN33" s="29">
        <v>-1</v>
      </c>
      <c r="AO33" s="29" t="s">
        <v>232</v>
      </c>
      <c r="AP33" s="29" t="s">
        <v>232</v>
      </c>
      <c r="AQ33" s="29">
        <v>180</v>
      </c>
      <c r="AR33" s="29">
        <v>106.6</v>
      </c>
      <c r="AS33" s="29">
        <v>0.1</v>
      </c>
      <c r="AT33" s="29">
        <v>0</v>
      </c>
      <c r="AU33" s="29">
        <v>0</v>
      </c>
      <c r="AV33" s="29">
        <v>0</v>
      </c>
      <c r="AX33" s="6"/>
      <c r="AY33" s="6"/>
    </row>
    <row r="34" spans="1:51" ht="32.25" thickBot="1" x14ac:dyDescent="0.3">
      <c r="A34" s="27">
        <v>520</v>
      </c>
      <c r="B34" s="28" t="s">
        <v>423</v>
      </c>
      <c r="C34" s="29">
        <v>11.6</v>
      </c>
      <c r="D34" s="29">
        <v>11.4</v>
      </c>
      <c r="E34" s="29">
        <v>2.6</v>
      </c>
      <c r="F34" s="29">
        <v>2.6</v>
      </c>
      <c r="G34" s="29">
        <v>2.6</v>
      </c>
      <c r="H34" s="29">
        <v>12.8</v>
      </c>
      <c r="I34" s="29">
        <v>12.6</v>
      </c>
      <c r="J34" s="29">
        <v>3.46</v>
      </c>
      <c r="K34" s="29">
        <v>3.46</v>
      </c>
      <c r="L34" s="29">
        <v>3.46</v>
      </c>
      <c r="M34" s="29">
        <v>8</v>
      </c>
      <c r="N34" s="29">
        <v>8</v>
      </c>
      <c r="O34" s="29">
        <v>8</v>
      </c>
      <c r="P34" s="29">
        <v>8</v>
      </c>
      <c r="Q34" s="29">
        <v>8</v>
      </c>
      <c r="R34" s="29">
        <v>12</v>
      </c>
      <c r="S34" s="29">
        <v>12</v>
      </c>
      <c r="T34" s="29">
        <v>12</v>
      </c>
      <c r="U34" s="29">
        <v>12</v>
      </c>
      <c r="V34" s="29">
        <v>1</v>
      </c>
      <c r="W34" s="29">
        <v>1000</v>
      </c>
      <c r="X34" s="29">
        <v>1000</v>
      </c>
      <c r="Y34" s="29">
        <v>300</v>
      </c>
      <c r="Z34" s="29">
        <v>4</v>
      </c>
      <c r="AA34" s="29" t="s">
        <v>232</v>
      </c>
      <c r="AB34" s="29">
        <v>12</v>
      </c>
      <c r="AC34" s="29">
        <v>70</v>
      </c>
      <c r="AD34" s="29">
        <v>11</v>
      </c>
      <c r="AE34" s="29">
        <v>0.01</v>
      </c>
      <c r="AF34" s="29" t="s">
        <v>232</v>
      </c>
      <c r="AG34" s="29">
        <v>100</v>
      </c>
      <c r="AH34" s="29" t="s">
        <v>232</v>
      </c>
      <c r="AI34" s="29">
        <v>-100</v>
      </c>
      <c r="AJ34" s="29" t="s">
        <v>232</v>
      </c>
      <c r="AK34" s="29" t="s">
        <v>232</v>
      </c>
      <c r="AL34" s="29">
        <v>1</v>
      </c>
      <c r="AM34" s="29" t="s">
        <v>232</v>
      </c>
      <c r="AN34" s="29">
        <v>-1</v>
      </c>
      <c r="AO34" s="29" t="s">
        <v>232</v>
      </c>
      <c r="AP34" s="29" t="s">
        <v>232</v>
      </c>
      <c r="AQ34" s="29">
        <v>180</v>
      </c>
      <c r="AR34" s="29">
        <v>106.6</v>
      </c>
      <c r="AS34" s="29">
        <v>0.1</v>
      </c>
      <c r="AT34" s="29">
        <v>0</v>
      </c>
      <c r="AU34" s="29">
        <v>0</v>
      </c>
      <c r="AV34" s="29">
        <v>0</v>
      </c>
      <c r="AX34" s="6"/>
      <c r="AY34" s="6"/>
    </row>
    <row r="35" spans="1:51" ht="32.25" thickBot="1" x14ac:dyDescent="0.3">
      <c r="A35" s="27">
        <v>545</v>
      </c>
      <c r="B35" s="28" t="s">
        <v>395</v>
      </c>
      <c r="C35" s="29">
        <v>11.6</v>
      </c>
      <c r="D35" s="29">
        <v>11.4</v>
      </c>
      <c r="E35" s="29">
        <v>2.6</v>
      </c>
      <c r="F35" s="29">
        <v>2.6</v>
      </c>
      <c r="G35" s="29">
        <v>2.6</v>
      </c>
      <c r="H35" s="29">
        <v>12.8</v>
      </c>
      <c r="I35" s="29">
        <v>12.6</v>
      </c>
      <c r="J35" s="29">
        <v>3.46</v>
      </c>
      <c r="K35" s="29">
        <v>3.46</v>
      </c>
      <c r="L35" s="29">
        <v>3.46</v>
      </c>
      <c r="M35" s="29">
        <v>8</v>
      </c>
      <c r="N35" s="29">
        <v>8</v>
      </c>
      <c r="O35" s="29">
        <v>8</v>
      </c>
      <c r="P35" s="29">
        <v>8</v>
      </c>
      <c r="Q35" s="29">
        <v>8</v>
      </c>
      <c r="R35" s="29">
        <v>12</v>
      </c>
      <c r="S35" s="29">
        <v>12</v>
      </c>
      <c r="T35" s="29">
        <v>12</v>
      </c>
      <c r="U35" s="29">
        <v>12</v>
      </c>
      <c r="V35" s="29">
        <v>1</v>
      </c>
      <c r="W35" s="29">
        <v>1000</v>
      </c>
      <c r="X35" s="29">
        <v>1000</v>
      </c>
      <c r="Y35" s="29">
        <v>300</v>
      </c>
      <c r="Z35" s="29">
        <v>4</v>
      </c>
      <c r="AA35" s="29" t="s">
        <v>232</v>
      </c>
      <c r="AB35" s="29">
        <v>40</v>
      </c>
      <c r="AC35" s="29">
        <v>70</v>
      </c>
      <c r="AD35" s="29">
        <v>39</v>
      </c>
      <c r="AE35" s="29">
        <v>0.01</v>
      </c>
      <c r="AF35" s="29" t="s">
        <v>232</v>
      </c>
      <c r="AG35" s="29">
        <v>100</v>
      </c>
      <c r="AH35" s="29" t="s">
        <v>232</v>
      </c>
      <c r="AI35" s="29">
        <v>-100</v>
      </c>
      <c r="AJ35" s="29" t="s">
        <v>232</v>
      </c>
      <c r="AK35" s="29" t="s">
        <v>232</v>
      </c>
      <c r="AL35" s="29">
        <v>1</v>
      </c>
      <c r="AM35" s="29" t="s">
        <v>232</v>
      </c>
      <c r="AN35" s="29">
        <v>-1</v>
      </c>
      <c r="AO35" s="29" t="s">
        <v>232</v>
      </c>
      <c r="AP35" s="29" t="s">
        <v>232</v>
      </c>
      <c r="AQ35" s="29">
        <v>300</v>
      </c>
      <c r="AR35" s="29">
        <v>1</v>
      </c>
      <c r="AS35" s="29">
        <v>0.1</v>
      </c>
      <c r="AT35" s="29">
        <v>0</v>
      </c>
      <c r="AU35" s="29">
        <v>0</v>
      </c>
      <c r="AV35" s="29">
        <v>0</v>
      </c>
      <c r="AX35" s="7"/>
      <c r="AY35" s="6"/>
    </row>
    <row r="36" spans="1:51" ht="32.25" thickBot="1" x14ac:dyDescent="0.3">
      <c r="A36" s="27">
        <v>575</v>
      </c>
      <c r="B36" s="28" t="s">
        <v>424</v>
      </c>
      <c r="C36" s="29">
        <v>11.6</v>
      </c>
      <c r="D36" s="29">
        <v>11.4</v>
      </c>
      <c r="E36" s="29">
        <v>2.6</v>
      </c>
      <c r="F36" s="29">
        <v>2.6</v>
      </c>
      <c r="G36" s="29">
        <v>2.6</v>
      </c>
      <c r="H36" s="29">
        <v>12.8</v>
      </c>
      <c r="I36" s="29">
        <v>12.6</v>
      </c>
      <c r="J36" s="29">
        <v>3.46</v>
      </c>
      <c r="K36" s="29">
        <v>3.46</v>
      </c>
      <c r="L36" s="29">
        <v>3.46</v>
      </c>
      <c r="M36" s="29">
        <v>8</v>
      </c>
      <c r="N36" s="29">
        <v>8</v>
      </c>
      <c r="O36" s="29">
        <v>8</v>
      </c>
      <c r="P36" s="29">
        <v>8</v>
      </c>
      <c r="Q36" s="29">
        <v>8</v>
      </c>
      <c r="R36" s="29">
        <v>12</v>
      </c>
      <c r="S36" s="29">
        <v>12</v>
      </c>
      <c r="T36" s="29">
        <v>12</v>
      </c>
      <c r="U36" s="29">
        <v>12</v>
      </c>
      <c r="V36" s="29">
        <v>1</v>
      </c>
      <c r="W36" s="29">
        <v>1000</v>
      </c>
      <c r="X36" s="29">
        <v>1000</v>
      </c>
      <c r="Y36" s="29">
        <v>300</v>
      </c>
      <c r="Z36" s="29">
        <v>4</v>
      </c>
      <c r="AA36" s="29" t="s">
        <v>232</v>
      </c>
      <c r="AB36" s="29">
        <v>12</v>
      </c>
      <c r="AC36" s="29">
        <v>70</v>
      </c>
      <c r="AD36" s="29">
        <v>11</v>
      </c>
      <c r="AE36" s="29">
        <v>0.01</v>
      </c>
      <c r="AF36" s="29" t="s">
        <v>232</v>
      </c>
      <c r="AG36" s="29">
        <v>100</v>
      </c>
      <c r="AH36" s="29" t="s">
        <v>232</v>
      </c>
      <c r="AI36" s="29">
        <v>-100</v>
      </c>
      <c r="AJ36" s="29" t="s">
        <v>232</v>
      </c>
      <c r="AK36" s="29" t="s">
        <v>232</v>
      </c>
      <c r="AL36" s="29">
        <v>1</v>
      </c>
      <c r="AM36" s="29" t="s">
        <v>232</v>
      </c>
      <c r="AN36" s="29">
        <v>-1</v>
      </c>
      <c r="AO36" s="29" t="s">
        <v>232</v>
      </c>
      <c r="AP36" s="29" t="s">
        <v>232</v>
      </c>
      <c r="AQ36" s="29">
        <v>300</v>
      </c>
      <c r="AR36" s="29">
        <v>106.6</v>
      </c>
      <c r="AS36" s="29">
        <v>0.1</v>
      </c>
      <c r="AT36" s="29">
        <v>0</v>
      </c>
      <c r="AU36" s="29">
        <v>0</v>
      </c>
      <c r="AV36" s="29">
        <v>0</v>
      </c>
      <c r="AX36" s="6"/>
      <c r="AY36" s="6"/>
    </row>
    <row r="37" spans="1:51" ht="32.25" thickBot="1" x14ac:dyDescent="0.3">
      <c r="A37" s="27">
        <v>582</v>
      </c>
      <c r="B37" s="28" t="s">
        <v>424</v>
      </c>
      <c r="C37" s="29">
        <v>11.6</v>
      </c>
      <c r="D37" s="29">
        <v>11.4</v>
      </c>
      <c r="E37" s="29">
        <v>2.6</v>
      </c>
      <c r="F37" s="29">
        <v>2.6</v>
      </c>
      <c r="G37" s="29">
        <v>2.6</v>
      </c>
      <c r="H37" s="29">
        <v>12.8</v>
      </c>
      <c r="I37" s="29">
        <v>12.6</v>
      </c>
      <c r="J37" s="29">
        <v>3.46</v>
      </c>
      <c r="K37" s="29">
        <v>3.46</v>
      </c>
      <c r="L37" s="29">
        <v>3.46</v>
      </c>
      <c r="M37" s="29">
        <v>8</v>
      </c>
      <c r="N37" s="29">
        <v>8</v>
      </c>
      <c r="O37" s="29">
        <v>8</v>
      </c>
      <c r="P37" s="29">
        <v>8</v>
      </c>
      <c r="Q37" s="29">
        <v>8</v>
      </c>
      <c r="R37" s="29">
        <v>12</v>
      </c>
      <c r="S37" s="29">
        <v>12</v>
      </c>
      <c r="T37" s="29">
        <v>12</v>
      </c>
      <c r="U37" s="29">
        <v>12</v>
      </c>
      <c r="V37" s="29">
        <v>1</v>
      </c>
      <c r="W37" s="29">
        <v>1000</v>
      </c>
      <c r="X37" s="29">
        <v>1000</v>
      </c>
      <c r="Y37" s="29">
        <v>300</v>
      </c>
      <c r="Z37" s="29">
        <v>4</v>
      </c>
      <c r="AA37" s="29" t="s">
        <v>232</v>
      </c>
      <c r="AB37" s="29">
        <v>12</v>
      </c>
      <c r="AC37" s="29">
        <v>70</v>
      </c>
      <c r="AD37" s="29">
        <v>11</v>
      </c>
      <c r="AE37" s="29">
        <v>0.01</v>
      </c>
      <c r="AF37" s="29" t="s">
        <v>232</v>
      </c>
      <c r="AG37" s="29">
        <v>100</v>
      </c>
      <c r="AH37" s="29" t="s">
        <v>232</v>
      </c>
      <c r="AI37" s="29">
        <v>-100</v>
      </c>
      <c r="AJ37" s="29" t="s">
        <v>232</v>
      </c>
      <c r="AK37" s="29" t="s">
        <v>232</v>
      </c>
      <c r="AL37" s="29">
        <v>1</v>
      </c>
      <c r="AM37" s="29" t="s">
        <v>232</v>
      </c>
      <c r="AN37" s="29">
        <v>-1</v>
      </c>
      <c r="AO37" s="29" t="s">
        <v>232</v>
      </c>
      <c r="AP37" s="29" t="s">
        <v>232</v>
      </c>
      <c r="AQ37" s="29">
        <v>300</v>
      </c>
      <c r="AR37" s="29">
        <v>106.6</v>
      </c>
      <c r="AS37" s="29">
        <v>0.1</v>
      </c>
      <c r="AT37" s="29">
        <v>0</v>
      </c>
      <c r="AU37" s="29">
        <v>0</v>
      </c>
      <c r="AV37" s="29">
        <v>0</v>
      </c>
      <c r="AX37" s="6"/>
      <c r="AY37" s="6"/>
    </row>
    <row r="38" spans="1:51" ht="36.75" x14ac:dyDescent="0.25">
      <c r="C38" s="33">
        <f>SUM(C2:C37)/36/C37</f>
        <v>1.0000000000000004</v>
      </c>
      <c r="D38" s="33">
        <f t="shared" ref="D38:AN38" si="0">SUM(D2:D37)/36/D37</f>
        <v>0.99999999999999956</v>
      </c>
      <c r="E38" s="33">
        <f t="shared" si="0"/>
        <v>0.99999999999999944</v>
      </c>
      <c r="F38" s="33">
        <f t="shared" si="0"/>
        <v>0.99999999999999944</v>
      </c>
      <c r="G38" s="33">
        <f t="shared" si="0"/>
        <v>0.99999999999999944</v>
      </c>
      <c r="H38" s="33">
        <f t="shared" si="0"/>
        <v>1.0000000000000004</v>
      </c>
      <c r="I38" s="33">
        <f t="shared" si="0"/>
        <v>1.0000000000000007</v>
      </c>
      <c r="J38" s="33">
        <f t="shared" si="0"/>
        <v>0.99999999999999922</v>
      </c>
      <c r="K38" s="33">
        <f t="shared" si="0"/>
        <v>0.99999999999999922</v>
      </c>
      <c r="L38" s="33">
        <f t="shared" si="0"/>
        <v>0.99999999999999922</v>
      </c>
      <c r="M38" s="33">
        <f t="shared" si="0"/>
        <v>1</v>
      </c>
      <c r="N38" s="33">
        <f t="shared" si="0"/>
        <v>1</v>
      </c>
      <c r="O38" s="33">
        <f t="shared" si="0"/>
        <v>1</v>
      </c>
      <c r="P38" s="33">
        <f t="shared" si="0"/>
        <v>1</v>
      </c>
      <c r="Q38" s="33">
        <f t="shared" si="0"/>
        <v>1</v>
      </c>
      <c r="R38" s="33">
        <f t="shared" si="0"/>
        <v>1</v>
      </c>
      <c r="S38" s="33">
        <f t="shared" si="0"/>
        <v>1</v>
      </c>
      <c r="T38" s="33">
        <f t="shared" si="0"/>
        <v>1</v>
      </c>
      <c r="U38" s="33">
        <f t="shared" si="0"/>
        <v>1</v>
      </c>
      <c r="V38" s="33">
        <f t="shared" si="0"/>
        <v>1</v>
      </c>
      <c r="W38" s="33">
        <f t="shared" si="0"/>
        <v>1</v>
      </c>
      <c r="X38" s="33">
        <f t="shared" si="0"/>
        <v>1</v>
      </c>
      <c r="Y38" s="33">
        <f t="shared" si="0"/>
        <v>1</v>
      </c>
      <c r="Z38" s="33">
        <f t="shared" si="0"/>
        <v>1</v>
      </c>
      <c r="AA38" s="33"/>
      <c r="AB38" s="33"/>
      <c r="AC38" s="33">
        <f t="shared" si="0"/>
        <v>1</v>
      </c>
      <c r="AD38" s="33"/>
      <c r="AE38" s="33">
        <f t="shared" si="0"/>
        <v>1.0000000000000004</v>
      </c>
      <c r="AF38" s="33"/>
      <c r="AG38" s="33">
        <f t="shared" si="0"/>
        <v>1</v>
      </c>
      <c r="AH38" s="33"/>
      <c r="AI38" s="33">
        <f t="shared" si="0"/>
        <v>1</v>
      </c>
      <c r="AJ38" s="33"/>
      <c r="AK38" s="33"/>
      <c r="AL38" s="33">
        <f t="shared" si="0"/>
        <v>1</v>
      </c>
      <c r="AM38" s="33"/>
      <c r="AN38" s="33">
        <f t="shared" si="0"/>
        <v>1</v>
      </c>
      <c r="AO38" s="33"/>
      <c r="AP38" s="33"/>
      <c r="AQ38" s="33"/>
      <c r="AR38" s="33"/>
      <c r="AS38" s="33"/>
      <c r="AT38" s="33"/>
      <c r="AU38" s="33"/>
      <c r="AV38" s="33"/>
    </row>
    <row r="41" spans="1:51" x14ac:dyDescent="0.25">
      <c r="B41" s="58" t="s">
        <v>653</v>
      </c>
      <c r="C41" s="59"/>
    </row>
  </sheetData>
  <mergeCells count="1">
    <mergeCell ref="B41:C41"/>
  </mergeCells>
  <phoneticPr fontId="2" type="noConversion"/>
  <hyperlinks>
    <hyperlink ref="B41" location="總表!A1" display="Back to List"/>
    <hyperlink ref="B41:C41" location="總表!A1" display="Back to List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topLeftCell="A25" workbookViewId="0">
      <selection activeCell="B32" sqref="B32:C32"/>
    </sheetView>
  </sheetViews>
  <sheetFormatPr defaultRowHeight="16.5" x14ac:dyDescent="0.25"/>
  <cols>
    <col min="3" max="3" width="9.75" bestFit="1" customWidth="1"/>
  </cols>
  <sheetData>
    <row r="1" spans="1:42" ht="32.25" thickBot="1" x14ac:dyDescent="0.3">
      <c r="A1" s="25" t="s">
        <v>1</v>
      </c>
      <c r="B1" s="26" t="s">
        <v>335</v>
      </c>
      <c r="C1" s="26" t="s">
        <v>336</v>
      </c>
      <c r="D1" s="26" t="s">
        <v>337</v>
      </c>
      <c r="E1" s="26" t="s">
        <v>338</v>
      </c>
      <c r="F1" s="26" t="s">
        <v>339</v>
      </c>
      <c r="G1" s="26" t="s">
        <v>340</v>
      </c>
      <c r="H1" s="26" t="s">
        <v>341</v>
      </c>
      <c r="I1" s="26" t="s">
        <v>342</v>
      </c>
      <c r="J1" s="26" t="s">
        <v>343</v>
      </c>
      <c r="K1" s="26" t="s">
        <v>344</v>
      </c>
      <c r="L1" s="26" t="s">
        <v>345</v>
      </c>
      <c r="M1" s="26" t="s">
        <v>346</v>
      </c>
      <c r="N1" s="26" t="s">
        <v>347</v>
      </c>
      <c r="O1" s="26" t="s">
        <v>348</v>
      </c>
      <c r="P1" s="26" t="s">
        <v>349</v>
      </c>
      <c r="Q1" s="26" t="s">
        <v>350</v>
      </c>
      <c r="R1" s="26" t="s">
        <v>351</v>
      </c>
      <c r="S1" s="26" t="s">
        <v>352</v>
      </c>
      <c r="T1" s="26" t="s">
        <v>353</v>
      </c>
      <c r="U1" s="26" t="s">
        <v>354</v>
      </c>
      <c r="V1" s="26" t="s">
        <v>355</v>
      </c>
      <c r="W1" s="26" t="s">
        <v>356</v>
      </c>
      <c r="X1" s="26" t="s">
        <v>357</v>
      </c>
      <c r="Y1" s="26" t="s">
        <v>358</v>
      </c>
      <c r="Z1" s="26" t="s">
        <v>359</v>
      </c>
      <c r="AA1" s="26" t="s">
        <v>360</v>
      </c>
      <c r="AB1" s="26" t="s">
        <v>361</v>
      </c>
      <c r="AC1" s="26" t="s">
        <v>362</v>
      </c>
      <c r="AD1" s="26" t="s">
        <v>363</v>
      </c>
      <c r="AE1" s="26" t="s">
        <v>364</v>
      </c>
      <c r="AF1" s="26" t="s">
        <v>365</v>
      </c>
      <c r="AG1" s="26" t="s">
        <v>366</v>
      </c>
      <c r="AH1" s="26" t="s">
        <v>367</v>
      </c>
      <c r="AI1" s="26" t="s">
        <v>368</v>
      </c>
      <c r="AJ1" s="26" t="s">
        <v>369</v>
      </c>
      <c r="AK1" s="26" t="s">
        <v>370</v>
      </c>
      <c r="AL1" s="26" t="s">
        <v>371</v>
      </c>
      <c r="AM1" s="26" t="s">
        <v>372</v>
      </c>
      <c r="AN1" s="26" t="s">
        <v>373</v>
      </c>
      <c r="AO1" s="26" t="s">
        <v>374</v>
      </c>
      <c r="AP1" s="26" t="s">
        <v>375</v>
      </c>
    </row>
    <row r="2" spans="1:42" ht="32.25" thickBot="1" x14ac:dyDescent="0.3">
      <c r="A2" s="27">
        <v>20</v>
      </c>
      <c r="B2" s="28" t="s">
        <v>383</v>
      </c>
      <c r="C2" s="29">
        <v>11.6</v>
      </c>
      <c r="D2" s="29">
        <v>11.4</v>
      </c>
      <c r="E2" s="29">
        <v>2.6</v>
      </c>
      <c r="F2" s="29">
        <v>2.6</v>
      </c>
      <c r="G2" s="29">
        <v>2.6</v>
      </c>
      <c r="H2" s="29">
        <v>12.8</v>
      </c>
      <c r="I2" s="29">
        <v>12.6</v>
      </c>
      <c r="J2" s="29">
        <v>3.46</v>
      </c>
      <c r="K2" s="29">
        <v>3.46</v>
      </c>
      <c r="L2" s="29">
        <v>3.46</v>
      </c>
      <c r="M2" s="29">
        <v>2</v>
      </c>
      <c r="N2" s="29">
        <v>2</v>
      </c>
      <c r="O2" s="29">
        <v>2</v>
      </c>
      <c r="P2" s="29">
        <v>2</v>
      </c>
      <c r="Q2" s="29">
        <v>2</v>
      </c>
      <c r="R2" s="29">
        <v>12</v>
      </c>
      <c r="S2" s="29">
        <v>2</v>
      </c>
      <c r="T2" s="29">
        <v>12</v>
      </c>
      <c r="U2" s="29">
        <v>2</v>
      </c>
      <c r="V2" s="29">
        <v>2</v>
      </c>
      <c r="W2" s="29" t="s">
        <v>232</v>
      </c>
      <c r="X2" s="29" t="s">
        <v>232</v>
      </c>
      <c r="Y2" s="29">
        <v>5</v>
      </c>
      <c r="Z2" s="29" t="s">
        <v>232</v>
      </c>
      <c r="AA2" s="29" t="s">
        <v>232</v>
      </c>
      <c r="AB2" s="29" t="s">
        <v>232</v>
      </c>
      <c r="AC2" s="29" t="s">
        <v>232</v>
      </c>
      <c r="AD2" s="29">
        <v>0.01</v>
      </c>
      <c r="AE2" s="29" t="s">
        <v>232</v>
      </c>
      <c r="AF2" s="29" t="s">
        <v>232</v>
      </c>
      <c r="AG2" s="29">
        <v>100</v>
      </c>
      <c r="AH2" s="29" t="s">
        <v>232</v>
      </c>
      <c r="AI2" s="29">
        <v>-100</v>
      </c>
      <c r="AJ2" s="29" t="s">
        <v>232</v>
      </c>
      <c r="AK2" s="29" t="s">
        <v>232</v>
      </c>
      <c r="AL2" s="29">
        <v>1</v>
      </c>
      <c r="AM2" s="29" t="s">
        <v>232</v>
      </c>
      <c r="AN2" s="29">
        <v>-1</v>
      </c>
      <c r="AO2" s="29" t="s">
        <v>232</v>
      </c>
      <c r="AP2" s="29" t="s">
        <v>232</v>
      </c>
    </row>
    <row r="3" spans="1:42" ht="32.25" thickBot="1" x14ac:dyDescent="0.3">
      <c r="A3" s="27">
        <v>29</v>
      </c>
      <c r="B3" s="28" t="s">
        <v>413</v>
      </c>
      <c r="C3" s="29">
        <v>11.6</v>
      </c>
      <c r="D3" s="29">
        <v>11.4</v>
      </c>
      <c r="E3" s="29">
        <v>2.6</v>
      </c>
      <c r="F3" s="29">
        <v>2.6</v>
      </c>
      <c r="G3" s="29">
        <v>2.6</v>
      </c>
      <c r="H3" s="29">
        <v>12.8</v>
      </c>
      <c r="I3" s="29">
        <v>12.6</v>
      </c>
      <c r="J3" s="29">
        <v>3.46</v>
      </c>
      <c r="K3" s="29">
        <v>3.46</v>
      </c>
      <c r="L3" s="29">
        <v>3.46</v>
      </c>
      <c r="M3" s="29">
        <v>2</v>
      </c>
      <c r="N3" s="29">
        <v>2</v>
      </c>
      <c r="O3" s="29">
        <v>2</v>
      </c>
      <c r="P3" s="29">
        <v>2</v>
      </c>
      <c r="Q3" s="29">
        <v>2</v>
      </c>
      <c r="R3" s="29">
        <v>12</v>
      </c>
      <c r="S3" s="29">
        <v>2</v>
      </c>
      <c r="T3" s="29">
        <v>12</v>
      </c>
      <c r="U3" s="29">
        <v>2</v>
      </c>
      <c r="V3" s="29">
        <v>2</v>
      </c>
      <c r="W3" s="29" t="s">
        <v>232</v>
      </c>
      <c r="X3" s="29" t="s">
        <v>232</v>
      </c>
      <c r="Y3" s="29">
        <v>5</v>
      </c>
      <c r="Z3" s="29" t="s">
        <v>232</v>
      </c>
      <c r="AA3" s="29" t="s">
        <v>232</v>
      </c>
      <c r="AB3" s="29" t="s">
        <v>232</v>
      </c>
      <c r="AC3" s="29" t="s">
        <v>232</v>
      </c>
      <c r="AD3" s="29">
        <v>0.01</v>
      </c>
      <c r="AE3" s="29" t="s">
        <v>232</v>
      </c>
      <c r="AF3" s="29" t="s">
        <v>232</v>
      </c>
      <c r="AG3" s="29">
        <v>100</v>
      </c>
      <c r="AH3" s="29" t="s">
        <v>232</v>
      </c>
      <c r="AI3" s="29">
        <v>-100</v>
      </c>
      <c r="AJ3" s="29" t="s">
        <v>232</v>
      </c>
      <c r="AK3" s="29" t="s">
        <v>232</v>
      </c>
      <c r="AL3" s="29">
        <v>1</v>
      </c>
      <c r="AM3" s="29" t="s">
        <v>232</v>
      </c>
      <c r="AN3" s="29">
        <v>-1</v>
      </c>
      <c r="AO3" s="29" t="s">
        <v>232</v>
      </c>
      <c r="AP3" s="29" t="s">
        <v>232</v>
      </c>
    </row>
    <row r="4" spans="1:42" ht="32.25" thickBot="1" x14ac:dyDescent="0.3">
      <c r="A4" s="27">
        <v>38</v>
      </c>
      <c r="B4" s="28" t="s">
        <v>385</v>
      </c>
      <c r="C4" s="29">
        <v>11.6</v>
      </c>
      <c r="D4" s="29">
        <v>11.4</v>
      </c>
      <c r="E4" s="29">
        <v>2.6</v>
      </c>
      <c r="F4" s="29">
        <v>2.6</v>
      </c>
      <c r="G4" s="29">
        <v>2.6</v>
      </c>
      <c r="H4" s="29">
        <v>12.8</v>
      </c>
      <c r="I4" s="29">
        <v>12.6</v>
      </c>
      <c r="J4" s="29">
        <v>3.46</v>
      </c>
      <c r="K4" s="29">
        <v>3.46</v>
      </c>
      <c r="L4" s="29">
        <v>3.46</v>
      </c>
      <c r="M4" s="29">
        <v>2</v>
      </c>
      <c r="N4" s="29">
        <v>2</v>
      </c>
      <c r="O4" s="29">
        <v>2</v>
      </c>
      <c r="P4" s="29">
        <v>2</v>
      </c>
      <c r="Q4" s="29">
        <v>2</v>
      </c>
      <c r="R4" s="29">
        <v>12</v>
      </c>
      <c r="S4" s="29">
        <v>2</v>
      </c>
      <c r="T4" s="29">
        <v>12</v>
      </c>
      <c r="U4" s="29">
        <v>2</v>
      </c>
      <c r="V4" s="29">
        <v>2</v>
      </c>
      <c r="W4" s="29" t="s">
        <v>232</v>
      </c>
      <c r="X4" s="29" t="s">
        <v>232</v>
      </c>
      <c r="Y4" s="29">
        <v>5</v>
      </c>
      <c r="Z4" s="29" t="s">
        <v>232</v>
      </c>
      <c r="AA4" s="29" t="s">
        <v>232</v>
      </c>
      <c r="AB4" s="29" t="s">
        <v>232</v>
      </c>
      <c r="AC4" s="29" t="s">
        <v>232</v>
      </c>
      <c r="AD4" s="29">
        <v>0.01</v>
      </c>
      <c r="AE4" s="29" t="s">
        <v>232</v>
      </c>
      <c r="AF4" s="29" t="s">
        <v>232</v>
      </c>
      <c r="AG4" s="29">
        <v>100</v>
      </c>
      <c r="AH4" s="29" t="s">
        <v>232</v>
      </c>
      <c r="AI4" s="29">
        <v>-100</v>
      </c>
      <c r="AJ4" s="29" t="s">
        <v>232</v>
      </c>
      <c r="AK4" s="29" t="s">
        <v>232</v>
      </c>
      <c r="AL4" s="29">
        <v>1</v>
      </c>
      <c r="AM4" s="29" t="s">
        <v>232</v>
      </c>
      <c r="AN4" s="29">
        <v>-1</v>
      </c>
      <c r="AO4" s="29" t="s">
        <v>232</v>
      </c>
      <c r="AP4" s="29" t="s">
        <v>232</v>
      </c>
    </row>
    <row r="5" spans="1:42" ht="32.25" thickBot="1" x14ac:dyDescent="0.3">
      <c r="A5" s="27">
        <v>47</v>
      </c>
      <c r="B5" s="28" t="s">
        <v>414</v>
      </c>
      <c r="C5" s="29">
        <v>11.6</v>
      </c>
      <c r="D5" s="29">
        <v>11.4</v>
      </c>
      <c r="E5" s="29">
        <v>2.6</v>
      </c>
      <c r="F5" s="29">
        <v>2.6</v>
      </c>
      <c r="G5" s="29">
        <v>2.6</v>
      </c>
      <c r="H5" s="29">
        <v>12.8</v>
      </c>
      <c r="I5" s="29">
        <v>12.6</v>
      </c>
      <c r="J5" s="29">
        <v>3.46</v>
      </c>
      <c r="K5" s="29">
        <v>3.46</v>
      </c>
      <c r="L5" s="29">
        <v>3.46</v>
      </c>
      <c r="M5" s="29">
        <v>2</v>
      </c>
      <c r="N5" s="29">
        <v>2</v>
      </c>
      <c r="O5" s="29">
        <v>2</v>
      </c>
      <c r="P5" s="29">
        <v>2</v>
      </c>
      <c r="Q5" s="29">
        <v>2</v>
      </c>
      <c r="R5" s="29">
        <v>12</v>
      </c>
      <c r="S5" s="29">
        <v>2</v>
      </c>
      <c r="T5" s="29">
        <v>12</v>
      </c>
      <c r="U5" s="29">
        <v>2</v>
      </c>
      <c r="V5" s="29">
        <v>2</v>
      </c>
      <c r="W5" s="29" t="s">
        <v>232</v>
      </c>
      <c r="X5" s="29" t="s">
        <v>232</v>
      </c>
      <c r="Y5" s="29">
        <v>5</v>
      </c>
      <c r="Z5" s="29" t="s">
        <v>232</v>
      </c>
      <c r="AA5" s="29" t="s">
        <v>232</v>
      </c>
      <c r="AB5" s="29" t="s">
        <v>232</v>
      </c>
      <c r="AC5" s="29" t="s">
        <v>232</v>
      </c>
      <c r="AD5" s="29">
        <v>0.01</v>
      </c>
      <c r="AE5" s="29" t="s">
        <v>232</v>
      </c>
      <c r="AF5" s="29" t="s">
        <v>232</v>
      </c>
      <c r="AG5" s="29">
        <v>100</v>
      </c>
      <c r="AH5" s="29" t="s">
        <v>232</v>
      </c>
      <c r="AI5" s="29">
        <v>-100</v>
      </c>
      <c r="AJ5" s="29" t="s">
        <v>232</v>
      </c>
      <c r="AK5" s="29" t="s">
        <v>232</v>
      </c>
      <c r="AL5" s="29">
        <v>1</v>
      </c>
      <c r="AM5" s="29" t="s">
        <v>232</v>
      </c>
      <c r="AN5" s="29">
        <v>-1</v>
      </c>
      <c r="AO5" s="29" t="s">
        <v>232</v>
      </c>
      <c r="AP5" s="29" t="s">
        <v>232</v>
      </c>
    </row>
    <row r="6" spans="1:42" ht="32.25" thickBot="1" x14ac:dyDescent="0.3">
      <c r="A6" s="27">
        <v>56</v>
      </c>
      <c r="B6" s="28" t="s">
        <v>387</v>
      </c>
      <c r="C6" s="29">
        <v>11.6</v>
      </c>
      <c r="D6" s="29">
        <v>11.4</v>
      </c>
      <c r="E6" s="29">
        <v>2.6</v>
      </c>
      <c r="F6" s="29">
        <v>2.6</v>
      </c>
      <c r="G6" s="29">
        <v>2.6</v>
      </c>
      <c r="H6" s="29">
        <v>12.8</v>
      </c>
      <c r="I6" s="29">
        <v>12.6</v>
      </c>
      <c r="J6" s="29">
        <v>3.46</v>
      </c>
      <c r="K6" s="29">
        <v>3.46</v>
      </c>
      <c r="L6" s="29">
        <v>3.46</v>
      </c>
      <c r="M6" s="29">
        <v>2</v>
      </c>
      <c r="N6" s="29">
        <v>2</v>
      </c>
      <c r="O6" s="29">
        <v>2</v>
      </c>
      <c r="P6" s="29">
        <v>2</v>
      </c>
      <c r="Q6" s="29">
        <v>2</v>
      </c>
      <c r="R6" s="29">
        <v>12</v>
      </c>
      <c r="S6" s="29">
        <v>2</v>
      </c>
      <c r="T6" s="29">
        <v>12</v>
      </c>
      <c r="U6" s="29">
        <v>2</v>
      </c>
      <c r="V6" s="29">
        <v>2</v>
      </c>
      <c r="W6" s="29" t="s">
        <v>232</v>
      </c>
      <c r="X6" s="29" t="s">
        <v>232</v>
      </c>
      <c r="Y6" s="29">
        <v>5</v>
      </c>
      <c r="Z6" s="29" t="s">
        <v>232</v>
      </c>
      <c r="AA6" s="29" t="s">
        <v>232</v>
      </c>
      <c r="AB6" s="29" t="s">
        <v>232</v>
      </c>
      <c r="AC6" s="29" t="s">
        <v>232</v>
      </c>
      <c r="AD6" s="29">
        <v>0.01</v>
      </c>
      <c r="AE6" s="29" t="s">
        <v>232</v>
      </c>
      <c r="AF6" s="29" t="s">
        <v>232</v>
      </c>
      <c r="AG6" s="29">
        <v>100</v>
      </c>
      <c r="AH6" s="29" t="s">
        <v>232</v>
      </c>
      <c r="AI6" s="29">
        <v>-100</v>
      </c>
      <c r="AJ6" s="29" t="s">
        <v>232</v>
      </c>
      <c r="AK6" s="29" t="s">
        <v>232</v>
      </c>
      <c r="AL6" s="29">
        <v>1</v>
      </c>
      <c r="AM6" s="29" t="s">
        <v>232</v>
      </c>
      <c r="AN6" s="29">
        <v>-1</v>
      </c>
      <c r="AO6" s="29" t="s">
        <v>232</v>
      </c>
      <c r="AP6" s="29" t="s">
        <v>232</v>
      </c>
    </row>
    <row r="7" spans="1:42" ht="32.25" thickBot="1" x14ac:dyDescent="0.3">
      <c r="A7" s="27">
        <v>65</v>
      </c>
      <c r="B7" s="28" t="s">
        <v>426</v>
      </c>
      <c r="C7" s="29">
        <v>11.6</v>
      </c>
      <c r="D7" s="29">
        <v>11.4</v>
      </c>
      <c r="E7" s="29">
        <v>2.6</v>
      </c>
      <c r="F7" s="29">
        <v>2.6</v>
      </c>
      <c r="G7" s="29">
        <v>2.6</v>
      </c>
      <c r="H7" s="29">
        <v>12.8</v>
      </c>
      <c r="I7" s="29">
        <v>12.6</v>
      </c>
      <c r="J7" s="29">
        <v>3.46</v>
      </c>
      <c r="K7" s="29">
        <v>3.46</v>
      </c>
      <c r="L7" s="29">
        <v>3.46</v>
      </c>
      <c r="M7" s="29">
        <v>2</v>
      </c>
      <c r="N7" s="29">
        <v>2</v>
      </c>
      <c r="O7" s="29">
        <v>2</v>
      </c>
      <c r="P7" s="29">
        <v>2</v>
      </c>
      <c r="Q7" s="29">
        <v>2</v>
      </c>
      <c r="R7" s="29">
        <v>12</v>
      </c>
      <c r="S7" s="29">
        <v>2</v>
      </c>
      <c r="T7" s="29">
        <v>12</v>
      </c>
      <c r="U7" s="29">
        <v>2</v>
      </c>
      <c r="V7" s="29">
        <v>2</v>
      </c>
      <c r="W7" s="29" t="s">
        <v>232</v>
      </c>
      <c r="X7" s="29" t="s">
        <v>232</v>
      </c>
      <c r="Y7" s="29">
        <v>5</v>
      </c>
      <c r="Z7" s="29" t="s">
        <v>232</v>
      </c>
      <c r="AA7" s="29" t="s">
        <v>232</v>
      </c>
      <c r="AB7" s="29" t="s">
        <v>232</v>
      </c>
      <c r="AC7" s="29" t="s">
        <v>232</v>
      </c>
      <c r="AD7" s="29">
        <v>0.01</v>
      </c>
      <c r="AE7" s="29" t="s">
        <v>232</v>
      </c>
      <c r="AF7" s="29" t="s">
        <v>232</v>
      </c>
      <c r="AG7" s="29">
        <v>100</v>
      </c>
      <c r="AH7" s="29" t="s">
        <v>232</v>
      </c>
      <c r="AI7" s="29">
        <v>-100</v>
      </c>
      <c r="AJ7" s="29" t="s">
        <v>232</v>
      </c>
      <c r="AK7" s="29" t="s">
        <v>232</v>
      </c>
      <c r="AL7" s="29">
        <v>1</v>
      </c>
      <c r="AM7" s="29" t="s">
        <v>232</v>
      </c>
      <c r="AN7" s="29">
        <v>-1</v>
      </c>
      <c r="AO7" s="29" t="s">
        <v>232</v>
      </c>
      <c r="AP7" s="29" t="s">
        <v>232</v>
      </c>
    </row>
    <row r="8" spans="1:42" ht="32.25" thickBot="1" x14ac:dyDescent="0.3">
      <c r="A8" s="27">
        <v>74</v>
      </c>
      <c r="B8" s="28" t="s">
        <v>389</v>
      </c>
      <c r="C8" s="29">
        <v>11.6</v>
      </c>
      <c r="D8" s="29">
        <v>11.4</v>
      </c>
      <c r="E8" s="29">
        <v>2.6</v>
      </c>
      <c r="F8" s="29">
        <v>2.6</v>
      </c>
      <c r="G8" s="29">
        <v>2.6</v>
      </c>
      <c r="H8" s="29">
        <v>12.8</v>
      </c>
      <c r="I8" s="29">
        <v>12.6</v>
      </c>
      <c r="J8" s="29">
        <v>3.46</v>
      </c>
      <c r="K8" s="29">
        <v>3.46</v>
      </c>
      <c r="L8" s="29">
        <v>3.46</v>
      </c>
      <c r="M8" s="29">
        <v>2</v>
      </c>
      <c r="N8" s="29">
        <v>2</v>
      </c>
      <c r="O8" s="29">
        <v>2</v>
      </c>
      <c r="P8" s="29">
        <v>2</v>
      </c>
      <c r="Q8" s="29">
        <v>2</v>
      </c>
      <c r="R8" s="29">
        <v>12</v>
      </c>
      <c r="S8" s="29">
        <v>2</v>
      </c>
      <c r="T8" s="29">
        <v>12</v>
      </c>
      <c r="U8" s="29">
        <v>2</v>
      </c>
      <c r="V8" s="29">
        <v>2</v>
      </c>
      <c r="W8" s="29" t="s">
        <v>232</v>
      </c>
      <c r="X8" s="29" t="s">
        <v>232</v>
      </c>
      <c r="Y8" s="29">
        <v>5</v>
      </c>
      <c r="Z8" s="29" t="s">
        <v>232</v>
      </c>
      <c r="AA8" s="29" t="s">
        <v>232</v>
      </c>
      <c r="AB8" s="29" t="s">
        <v>232</v>
      </c>
      <c r="AC8" s="29" t="s">
        <v>232</v>
      </c>
      <c r="AD8" s="29">
        <v>0.01</v>
      </c>
      <c r="AE8" s="29" t="s">
        <v>232</v>
      </c>
      <c r="AF8" s="29" t="s">
        <v>232</v>
      </c>
      <c r="AG8" s="29">
        <v>100</v>
      </c>
      <c r="AH8" s="29" t="s">
        <v>232</v>
      </c>
      <c r="AI8" s="29">
        <v>-100</v>
      </c>
      <c r="AJ8" s="29" t="s">
        <v>232</v>
      </c>
      <c r="AK8" s="29" t="s">
        <v>232</v>
      </c>
      <c r="AL8" s="29">
        <v>1</v>
      </c>
      <c r="AM8" s="29" t="s">
        <v>232</v>
      </c>
      <c r="AN8" s="29">
        <v>-1</v>
      </c>
      <c r="AO8" s="29" t="s">
        <v>232</v>
      </c>
      <c r="AP8" s="29" t="s">
        <v>232</v>
      </c>
    </row>
    <row r="9" spans="1:42" ht="32.25" thickBot="1" x14ac:dyDescent="0.3">
      <c r="A9" s="27">
        <v>83</v>
      </c>
      <c r="B9" s="28" t="s">
        <v>427</v>
      </c>
      <c r="C9" s="29">
        <v>11.6</v>
      </c>
      <c r="D9" s="29">
        <v>11.4</v>
      </c>
      <c r="E9" s="29">
        <v>2.6</v>
      </c>
      <c r="F9" s="29">
        <v>2.6</v>
      </c>
      <c r="G9" s="29">
        <v>2.6</v>
      </c>
      <c r="H9" s="29">
        <v>12.8</v>
      </c>
      <c r="I9" s="29">
        <v>12.6</v>
      </c>
      <c r="J9" s="29">
        <v>3.46</v>
      </c>
      <c r="K9" s="29">
        <v>3.46</v>
      </c>
      <c r="L9" s="29">
        <v>3.46</v>
      </c>
      <c r="M9" s="29">
        <v>2</v>
      </c>
      <c r="N9" s="29">
        <v>2</v>
      </c>
      <c r="O9" s="29">
        <v>2</v>
      </c>
      <c r="P9" s="29">
        <v>2</v>
      </c>
      <c r="Q9" s="29">
        <v>2</v>
      </c>
      <c r="R9" s="29">
        <v>12</v>
      </c>
      <c r="S9" s="29">
        <v>2</v>
      </c>
      <c r="T9" s="29">
        <v>12</v>
      </c>
      <c r="U9" s="29">
        <v>2</v>
      </c>
      <c r="V9" s="29">
        <v>2</v>
      </c>
      <c r="W9" s="29" t="s">
        <v>232</v>
      </c>
      <c r="X9" s="29" t="s">
        <v>232</v>
      </c>
      <c r="Y9" s="29">
        <v>5</v>
      </c>
      <c r="Z9" s="29" t="s">
        <v>232</v>
      </c>
      <c r="AA9" s="29" t="s">
        <v>232</v>
      </c>
      <c r="AB9" s="29" t="s">
        <v>232</v>
      </c>
      <c r="AC9" s="29" t="s">
        <v>232</v>
      </c>
      <c r="AD9" s="29">
        <v>0.01</v>
      </c>
      <c r="AE9" s="29" t="s">
        <v>232</v>
      </c>
      <c r="AF9" s="29" t="s">
        <v>232</v>
      </c>
      <c r="AG9" s="29">
        <v>100</v>
      </c>
      <c r="AH9" s="29" t="s">
        <v>232</v>
      </c>
      <c r="AI9" s="29">
        <v>-100</v>
      </c>
      <c r="AJ9" s="29" t="s">
        <v>232</v>
      </c>
      <c r="AK9" s="29" t="s">
        <v>232</v>
      </c>
      <c r="AL9" s="29">
        <v>1</v>
      </c>
      <c r="AM9" s="29" t="s">
        <v>232</v>
      </c>
      <c r="AN9" s="29">
        <v>-1</v>
      </c>
      <c r="AO9" s="29" t="s">
        <v>232</v>
      </c>
      <c r="AP9" s="29" t="s">
        <v>232</v>
      </c>
    </row>
    <row r="10" spans="1:42" ht="32.25" thickBot="1" x14ac:dyDescent="0.3">
      <c r="A10" s="27">
        <v>93</v>
      </c>
      <c r="B10" s="28" t="s">
        <v>391</v>
      </c>
      <c r="C10" s="29">
        <v>11.6</v>
      </c>
      <c r="D10" s="29">
        <v>11.4</v>
      </c>
      <c r="E10" s="29">
        <v>2.6</v>
      </c>
      <c r="F10" s="29">
        <v>2.6</v>
      </c>
      <c r="G10" s="29">
        <v>2.6</v>
      </c>
      <c r="H10" s="29">
        <v>12.8</v>
      </c>
      <c r="I10" s="29">
        <v>12.6</v>
      </c>
      <c r="J10" s="29">
        <v>3.46</v>
      </c>
      <c r="K10" s="29">
        <v>3.46</v>
      </c>
      <c r="L10" s="29">
        <v>3.46</v>
      </c>
      <c r="M10" s="29">
        <v>2</v>
      </c>
      <c r="N10" s="29">
        <v>2</v>
      </c>
      <c r="O10" s="29">
        <v>2</v>
      </c>
      <c r="P10" s="29">
        <v>2</v>
      </c>
      <c r="Q10" s="29">
        <v>2</v>
      </c>
      <c r="R10" s="29">
        <v>12</v>
      </c>
      <c r="S10" s="29">
        <v>2</v>
      </c>
      <c r="T10" s="29">
        <v>12</v>
      </c>
      <c r="U10" s="29">
        <v>2</v>
      </c>
      <c r="V10" s="29">
        <v>2</v>
      </c>
      <c r="W10" s="29" t="s">
        <v>232</v>
      </c>
      <c r="X10" s="29" t="s">
        <v>232</v>
      </c>
      <c r="Y10" s="29">
        <v>5</v>
      </c>
      <c r="Z10" s="29" t="s">
        <v>232</v>
      </c>
      <c r="AA10" s="29" t="s">
        <v>232</v>
      </c>
      <c r="AB10" s="29" t="s">
        <v>232</v>
      </c>
      <c r="AC10" s="29" t="s">
        <v>232</v>
      </c>
      <c r="AD10" s="29">
        <v>0.01</v>
      </c>
      <c r="AE10" s="29" t="s">
        <v>232</v>
      </c>
      <c r="AF10" s="29" t="s">
        <v>232</v>
      </c>
      <c r="AG10" s="29">
        <v>100</v>
      </c>
      <c r="AH10" s="29" t="s">
        <v>232</v>
      </c>
      <c r="AI10" s="29">
        <v>-100</v>
      </c>
      <c r="AJ10" s="29" t="s">
        <v>232</v>
      </c>
      <c r="AK10" s="29" t="s">
        <v>232</v>
      </c>
      <c r="AL10" s="29">
        <v>1</v>
      </c>
      <c r="AM10" s="29" t="s">
        <v>232</v>
      </c>
      <c r="AN10" s="29">
        <v>-1</v>
      </c>
      <c r="AO10" s="29" t="s">
        <v>232</v>
      </c>
      <c r="AP10" s="29" t="s">
        <v>232</v>
      </c>
    </row>
    <row r="11" spans="1:42" ht="32.25" thickBot="1" x14ac:dyDescent="0.3">
      <c r="A11" s="27">
        <v>102</v>
      </c>
      <c r="B11" s="28" t="s">
        <v>428</v>
      </c>
      <c r="C11" s="29">
        <v>11.6</v>
      </c>
      <c r="D11" s="29">
        <v>11.4</v>
      </c>
      <c r="E11" s="29">
        <v>2.6</v>
      </c>
      <c r="F11" s="29">
        <v>2.6</v>
      </c>
      <c r="G11" s="29">
        <v>2.6</v>
      </c>
      <c r="H11" s="29">
        <v>12.8</v>
      </c>
      <c r="I11" s="29">
        <v>12.6</v>
      </c>
      <c r="J11" s="29">
        <v>3.46</v>
      </c>
      <c r="K11" s="29">
        <v>3.46</v>
      </c>
      <c r="L11" s="29">
        <v>3.46</v>
      </c>
      <c r="M11" s="29">
        <v>2</v>
      </c>
      <c r="N11" s="29">
        <v>2</v>
      </c>
      <c r="O11" s="29">
        <v>2</v>
      </c>
      <c r="P11" s="29">
        <v>2</v>
      </c>
      <c r="Q11" s="29">
        <v>2</v>
      </c>
      <c r="R11" s="29">
        <v>12</v>
      </c>
      <c r="S11" s="29">
        <v>2</v>
      </c>
      <c r="T11" s="29">
        <v>12</v>
      </c>
      <c r="U11" s="29">
        <v>2</v>
      </c>
      <c r="V11" s="29">
        <v>2</v>
      </c>
      <c r="W11" s="29" t="s">
        <v>232</v>
      </c>
      <c r="X11" s="29" t="s">
        <v>232</v>
      </c>
      <c r="Y11" s="29">
        <v>5</v>
      </c>
      <c r="Z11" s="29" t="s">
        <v>232</v>
      </c>
      <c r="AA11" s="29" t="s">
        <v>232</v>
      </c>
      <c r="AB11" s="29" t="s">
        <v>232</v>
      </c>
      <c r="AC11" s="29" t="s">
        <v>232</v>
      </c>
      <c r="AD11" s="29">
        <v>0.01</v>
      </c>
      <c r="AE11" s="29" t="s">
        <v>232</v>
      </c>
      <c r="AF11" s="29" t="s">
        <v>232</v>
      </c>
      <c r="AG11" s="29">
        <v>100</v>
      </c>
      <c r="AH11" s="29" t="s">
        <v>232</v>
      </c>
      <c r="AI11" s="29">
        <v>-100</v>
      </c>
      <c r="AJ11" s="29" t="s">
        <v>232</v>
      </c>
      <c r="AK11" s="29" t="s">
        <v>232</v>
      </c>
      <c r="AL11" s="29">
        <v>1</v>
      </c>
      <c r="AM11" s="29" t="s">
        <v>232</v>
      </c>
      <c r="AN11" s="29">
        <v>-1</v>
      </c>
      <c r="AO11" s="29" t="s">
        <v>232</v>
      </c>
      <c r="AP11" s="29" t="s">
        <v>232</v>
      </c>
    </row>
    <row r="12" spans="1:42" ht="32.25" thickBot="1" x14ac:dyDescent="0.3">
      <c r="A12" s="27">
        <v>111</v>
      </c>
      <c r="B12" s="28" t="s">
        <v>393</v>
      </c>
      <c r="C12" s="29">
        <v>11.6</v>
      </c>
      <c r="D12" s="29">
        <v>11.4</v>
      </c>
      <c r="E12" s="29">
        <v>2.6</v>
      </c>
      <c r="F12" s="29">
        <v>2.6</v>
      </c>
      <c r="G12" s="29">
        <v>2.6</v>
      </c>
      <c r="H12" s="29">
        <v>12.8</v>
      </c>
      <c r="I12" s="29">
        <v>12.6</v>
      </c>
      <c r="J12" s="29">
        <v>3.46</v>
      </c>
      <c r="K12" s="29">
        <v>3.46</v>
      </c>
      <c r="L12" s="29">
        <v>3.46</v>
      </c>
      <c r="M12" s="29">
        <v>2</v>
      </c>
      <c r="N12" s="29">
        <v>2</v>
      </c>
      <c r="O12" s="29">
        <v>2</v>
      </c>
      <c r="P12" s="29">
        <v>2</v>
      </c>
      <c r="Q12" s="29">
        <v>2</v>
      </c>
      <c r="R12" s="29">
        <v>12</v>
      </c>
      <c r="S12" s="29">
        <v>2</v>
      </c>
      <c r="T12" s="29">
        <v>12</v>
      </c>
      <c r="U12" s="29">
        <v>2</v>
      </c>
      <c r="V12" s="29">
        <v>2</v>
      </c>
      <c r="W12" s="29" t="s">
        <v>232</v>
      </c>
      <c r="X12" s="29" t="s">
        <v>232</v>
      </c>
      <c r="Y12" s="29">
        <v>5</v>
      </c>
      <c r="Z12" s="29" t="s">
        <v>232</v>
      </c>
      <c r="AA12" s="29" t="s">
        <v>232</v>
      </c>
      <c r="AB12" s="29" t="s">
        <v>232</v>
      </c>
      <c r="AC12" s="29" t="s">
        <v>232</v>
      </c>
      <c r="AD12" s="29">
        <v>0.01</v>
      </c>
      <c r="AE12" s="29" t="s">
        <v>232</v>
      </c>
      <c r="AF12" s="29" t="s">
        <v>232</v>
      </c>
      <c r="AG12" s="29">
        <v>100</v>
      </c>
      <c r="AH12" s="29" t="s">
        <v>232</v>
      </c>
      <c r="AI12" s="29">
        <v>-100</v>
      </c>
      <c r="AJ12" s="29" t="s">
        <v>232</v>
      </c>
      <c r="AK12" s="29" t="s">
        <v>232</v>
      </c>
      <c r="AL12" s="29">
        <v>1</v>
      </c>
      <c r="AM12" s="29" t="s">
        <v>232</v>
      </c>
      <c r="AN12" s="29">
        <v>-1</v>
      </c>
      <c r="AO12" s="29" t="s">
        <v>232</v>
      </c>
      <c r="AP12" s="29" t="s">
        <v>232</v>
      </c>
    </row>
    <row r="13" spans="1:42" ht="32.25" thickBot="1" x14ac:dyDescent="0.3">
      <c r="A13" s="27">
        <v>120</v>
      </c>
      <c r="B13" s="28" t="s">
        <v>429</v>
      </c>
      <c r="C13" s="29">
        <v>11.6</v>
      </c>
      <c r="D13" s="29">
        <v>11.4</v>
      </c>
      <c r="E13" s="29">
        <v>2.6</v>
      </c>
      <c r="F13" s="29">
        <v>2.6</v>
      </c>
      <c r="G13" s="29">
        <v>2.6</v>
      </c>
      <c r="H13" s="29">
        <v>12.8</v>
      </c>
      <c r="I13" s="29">
        <v>12.6</v>
      </c>
      <c r="J13" s="29">
        <v>3.46</v>
      </c>
      <c r="K13" s="29">
        <v>3.46</v>
      </c>
      <c r="L13" s="29">
        <v>3.46</v>
      </c>
      <c r="M13" s="29">
        <v>2</v>
      </c>
      <c r="N13" s="29">
        <v>2</v>
      </c>
      <c r="O13" s="29">
        <v>2</v>
      </c>
      <c r="P13" s="29">
        <v>2</v>
      </c>
      <c r="Q13" s="29">
        <v>2</v>
      </c>
      <c r="R13" s="29">
        <v>12</v>
      </c>
      <c r="S13" s="29">
        <v>2</v>
      </c>
      <c r="T13" s="29">
        <v>12</v>
      </c>
      <c r="U13" s="29">
        <v>2</v>
      </c>
      <c r="V13" s="29">
        <v>2</v>
      </c>
      <c r="W13" s="29" t="s">
        <v>232</v>
      </c>
      <c r="X13" s="29" t="s">
        <v>232</v>
      </c>
      <c r="Y13" s="29">
        <v>5</v>
      </c>
      <c r="Z13" s="29" t="s">
        <v>232</v>
      </c>
      <c r="AA13" s="29" t="s">
        <v>232</v>
      </c>
      <c r="AB13" s="29" t="s">
        <v>232</v>
      </c>
      <c r="AC13" s="29" t="s">
        <v>232</v>
      </c>
      <c r="AD13" s="29">
        <v>0.01</v>
      </c>
      <c r="AE13" s="29" t="s">
        <v>232</v>
      </c>
      <c r="AF13" s="29" t="s">
        <v>232</v>
      </c>
      <c r="AG13" s="29">
        <v>100</v>
      </c>
      <c r="AH13" s="29" t="s">
        <v>232</v>
      </c>
      <c r="AI13" s="29">
        <v>-100</v>
      </c>
      <c r="AJ13" s="29" t="s">
        <v>232</v>
      </c>
      <c r="AK13" s="29" t="s">
        <v>232</v>
      </c>
      <c r="AL13" s="29">
        <v>1</v>
      </c>
      <c r="AM13" s="29" t="s">
        <v>232</v>
      </c>
      <c r="AN13" s="29">
        <v>-1</v>
      </c>
      <c r="AO13" s="29" t="s">
        <v>232</v>
      </c>
      <c r="AP13" s="29" t="s">
        <v>232</v>
      </c>
    </row>
    <row r="14" spans="1:42" ht="32.25" thickBot="1" x14ac:dyDescent="0.3">
      <c r="A14" s="27">
        <v>129</v>
      </c>
      <c r="B14" s="28" t="s">
        <v>395</v>
      </c>
      <c r="C14" s="29">
        <v>11.6</v>
      </c>
      <c r="D14" s="29">
        <v>11.4</v>
      </c>
      <c r="E14" s="29">
        <v>2.6</v>
      </c>
      <c r="F14" s="29">
        <v>2.6</v>
      </c>
      <c r="G14" s="29">
        <v>2.6</v>
      </c>
      <c r="H14" s="29">
        <v>12.8</v>
      </c>
      <c r="I14" s="29">
        <v>12.6</v>
      </c>
      <c r="J14" s="29">
        <v>3.46</v>
      </c>
      <c r="K14" s="29">
        <v>3.46</v>
      </c>
      <c r="L14" s="29">
        <v>3.46</v>
      </c>
      <c r="M14" s="29">
        <v>2</v>
      </c>
      <c r="N14" s="29">
        <v>2</v>
      </c>
      <c r="O14" s="29">
        <v>2</v>
      </c>
      <c r="P14" s="29">
        <v>2</v>
      </c>
      <c r="Q14" s="29">
        <v>2</v>
      </c>
      <c r="R14" s="29">
        <v>12</v>
      </c>
      <c r="S14" s="29">
        <v>2</v>
      </c>
      <c r="T14" s="29">
        <v>12</v>
      </c>
      <c r="U14" s="29">
        <v>2</v>
      </c>
      <c r="V14" s="29">
        <v>2</v>
      </c>
      <c r="W14" s="29" t="s">
        <v>232</v>
      </c>
      <c r="X14" s="29" t="s">
        <v>232</v>
      </c>
      <c r="Y14" s="29">
        <v>5</v>
      </c>
      <c r="Z14" s="29" t="s">
        <v>232</v>
      </c>
      <c r="AA14" s="29" t="s">
        <v>232</v>
      </c>
      <c r="AB14" s="29" t="s">
        <v>232</v>
      </c>
      <c r="AC14" s="29" t="s">
        <v>232</v>
      </c>
      <c r="AD14" s="29">
        <v>0.01</v>
      </c>
      <c r="AE14" s="29" t="s">
        <v>232</v>
      </c>
      <c r="AF14" s="29" t="s">
        <v>232</v>
      </c>
      <c r="AG14" s="29">
        <v>100</v>
      </c>
      <c r="AH14" s="29" t="s">
        <v>232</v>
      </c>
      <c r="AI14" s="29">
        <v>-100</v>
      </c>
      <c r="AJ14" s="29" t="s">
        <v>232</v>
      </c>
      <c r="AK14" s="29" t="s">
        <v>232</v>
      </c>
      <c r="AL14" s="29">
        <v>1</v>
      </c>
      <c r="AM14" s="29" t="s">
        <v>232</v>
      </c>
      <c r="AN14" s="29">
        <v>-1</v>
      </c>
      <c r="AO14" s="29" t="s">
        <v>232</v>
      </c>
      <c r="AP14" s="29" t="s">
        <v>232</v>
      </c>
    </row>
    <row r="15" spans="1:42" ht="32.25" thickBot="1" x14ac:dyDescent="0.3">
      <c r="A15" s="27">
        <v>138</v>
      </c>
      <c r="B15" s="28" t="s">
        <v>430</v>
      </c>
      <c r="C15" s="29">
        <v>11.6</v>
      </c>
      <c r="D15" s="29">
        <v>11.4</v>
      </c>
      <c r="E15" s="29">
        <v>2.6</v>
      </c>
      <c r="F15" s="29">
        <v>2.6</v>
      </c>
      <c r="G15" s="29">
        <v>2.6</v>
      </c>
      <c r="H15" s="29">
        <v>12.8</v>
      </c>
      <c r="I15" s="29">
        <v>12.6</v>
      </c>
      <c r="J15" s="29">
        <v>3.46</v>
      </c>
      <c r="K15" s="29">
        <v>3.46</v>
      </c>
      <c r="L15" s="29">
        <v>3.46</v>
      </c>
      <c r="M15" s="29">
        <v>2</v>
      </c>
      <c r="N15" s="29">
        <v>2</v>
      </c>
      <c r="O15" s="29">
        <v>2</v>
      </c>
      <c r="P15" s="29">
        <v>2</v>
      </c>
      <c r="Q15" s="29">
        <v>2</v>
      </c>
      <c r="R15" s="29">
        <v>12</v>
      </c>
      <c r="S15" s="29">
        <v>2</v>
      </c>
      <c r="T15" s="29">
        <v>12</v>
      </c>
      <c r="U15" s="29">
        <v>2</v>
      </c>
      <c r="V15" s="29">
        <v>2</v>
      </c>
      <c r="W15" s="29" t="s">
        <v>232</v>
      </c>
      <c r="X15" s="29" t="s">
        <v>232</v>
      </c>
      <c r="Y15" s="29">
        <v>5</v>
      </c>
      <c r="Z15" s="29" t="s">
        <v>232</v>
      </c>
      <c r="AA15" s="29" t="s">
        <v>232</v>
      </c>
      <c r="AB15" s="29" t="s">
        <v>232</v>
      </c>
      <c r="AC15" s="29" t="s">
        <v>232</v>
      </c>
      <c r="AD15" s="29">
        <v>0.01</v>
      </c>
      <c r="AE15" s="29" t="s">
        <v>232</v>
      </c>
      <c r="AF15" s="29" t="s">
        <v>232</v>
      </c>
      <c r="AG15" s="29">
        <v>100</v>
      </c>
      <c r="AH15" s="29" t="s">
        <v>232</v>
      </c>
      <c r="AI15" s="29">
        <v>-100</v>
      </c>
      <c r="AJ15" s="29" t="s">
        <v>232</v>
      </c>
      <c r="AK15" s="29" t="s">
        <v>232</v>
      </c>
      <c r="AL15" s="29">
        <v>1</v>
      </c>
      <c r="AM15" s="29" t="s">
        <v>232</v>
      </c>
      <c r="AN15" s="29">
        <v>-1</v>
      </c>
      <c r="AO15" s="29" t="s">
        <v>232</v>
      </c>
      <c r="AP15" s="29" t="s">
        <v>232</v>
      </c>
    </row>
    <row r="16" spans="1:42" ht="32.25" thickBot="1" x14ac:dyDescent="0.3">
      <c r="A16" s="27">
        <v>151</v>
      </c>
      <c r="B16" s="28" t="s">
        <v>383</v>
      </c>
      <c r="C16" s="29">
        <v>11.6</v>
      </c>
      <c r="D16" s="29">
        <v>11.4</v>
      </c>
      <c r="E16" s="29">
        <v>2.6</v>
      </c>
      <c r="F16" s="29">
        <v>2.6</v>
      </c>
      <c r="G16" s="29">
        <v>2.6</v>
      </c>
      <c r="H16" s="29">
        <v>12.8</v>
      </c>
      <c r="I16" s="29">
        <v>12.6</v>
      </c>
      <c r="J16" s="29">
        <v>3.46</v>
      </c>
      <c r="K16" s="29">
        <v>3.46</v>
      </c>
      <c r="L16" s="29">
        <v>3.46</v>
      </c>
      <c r="M16" s="29">
        <v>2</v>
      </c>
      <c r="N16" s="29">
        <v>2</v>
      </c>
      <c r="O16" s="29">
        <v>2</v>
      </c>
      <c r="P16" s="29">
        <v>2</v>
      </c>
      <c r="Q16" s="29">
        <v>2</v>
      </c>
      <c r="R16" s="29">
        <v>12</v>
      </c>
      <c r="S16" s="29">
        <v>2</v>
      </c>
      <c r="T16" s="29">
        <v>12</v>
      </c>
      <c r="U16" s="29">
        <v>2</v>
      </c>
      <c r="V16" s="29">
        <v>2</v>
      </c>
      <c r="W16" s="29" t="s">
        <v>232</v>
      </c>
      <c r="X16" s="29" t="s">
        <v>232</v>
      </c>
      <c r="Y16" s="29">
        <v>5</v>
      </c>
      <c r="Z16" s="29" t="s">
        <v>232</v>
      </c>
      <c r="AA16" s="29" t="s">
        <v>232</v>
      </c>
      <c r="AB16" s="29" t="s">
        <v>232</v>
      </c>
      <c r="AC16" s="29" t="s">
        <v>232</v>
      </c>
      <c r="AD16" s="29">
        <v>0.01</v>
      </c>
      <c r="AE16" s="29" t="s">
        <v>232</v>
      </c>
      <c r="AF16" s="29" t="s">
        <v>232</v>
      </c>
      <c r="AG16" s="29">
        <v>100</v>
      </c>
      <c r="AH16" s="29" t="s">
        <v>232</v>
      </c>
      <c r="AI16" s="29">
        <v>-100</v>
      </c>
      <c r="AJ16" s="29" t="s">
        <v>232</v>
      </c>
      <c r="AK16" s="29" t="s">
        <v>232</v>
      </c>
      <c r="AL16" s="29">
        <v>1</v>
      </c>
      <c r="AM16" s="29" t="s">
        <v>232</v>
      </c>
      <c r="AN16" s="29">
        <v>-1</v>
      </c>
      <c r="AO16" s="29" t="s">
        <v>232</v>
      </c>
      <c r="AP16" s="29" t="s">
        <v>232</v>
      </c>
    </row>
    <row r="17" spans="1:42" ht="32.25" thickBot="1" x14ac:dyDescent="0.3">
      <c r="A17" s="27">
        <v>181</v>
      </c>
      <c r="B17" s="28" t="s">
        <v>413</v>
      </c>
      <c r="C17" s="29">
        <v>11.6</v>
      </c>
      <c r="D17" s="29">
        <v>11.4</v>
      </c>
      <c r="E17" s="29">
        <v>2.6</v>
      </c>
      <c r="F17" s="29">
        <v>2.6</v>
      </c>
      <c r="G17" s="29">
        <v>2.6</v>
      </c>
      <c r="H17" s="29">
        <v>12.8</v>
      </c>
      <c r="I17" s="29">
        <v>12.6</v>
      </c>
      <c r="J17" s="29">
        <v>3.46</v>
      </c>
      <c r="K17" s="29">
        <v>3.46</v>
      </c>
      <c r="L17" s="29">
        <v>3.46</v>
      </c>
      <c r="M17" s="29">
        <v>2</v>
      </c>
      <c r="N17" s="29">
        <v>2</v>
      </c>
      <c r="O17" s="29">
        <v>2</v>
      </c>
      <c r="P17" s="29">
        <v>2</v>
      </c>
      <c r="Q17" s="29">
        <v>2</v>
      </c>
      <c r="R17" s="29">
        <v>12</v>
      </c>
      <c r="S17" s="29">
        <v>2</v>
      </c>
      <c r="T17" s="29">
        <v>12</v>
      </c>
      <c r="U17" s="29">
        <v>2</v>
      </c>
      <c r="V17" s="29">
        <v>2</v>
      </c>
      <c r="W17" s="29" t="s">
        <v>232</v>
      </c>
      <c r="X17" s="29" t="s">
        <v>232</v>
      </c>
      <c r="Y17" s="29">
        <v>5</v>
      </c>
      <c r="Z17" s="29" t="s">
        <v>232</v>
      </c>
      <c r="AA17" s="29" t="s">
        <v>232</v>
      </c>
      <c r="AB17" s="29" t="s">
        <v>232</v>
      </c>
      <c r="AC17" s="29" t="s">
        <v>232</v>
      </c>
      <c r="AD17" s="29">
        <v>0.01</v>
      </c>
      <c r="AE17" s="29" t="s">
        <v>232</v>
      </c>
      <c r="AF17" s="29" t="s">
        <v>232</v>
      </c>
      <c r="AG17" s="29">
        <v>100</v>
      </c>
      <c r="AH17" s="29" t="s">
        <v>232</v>
      </c>
      <c r="AI17" s="29">
        <v>-100</v>
      </c>
      <c r="AJ17" s="29" t="s">
        <v>232</v>
      </c>
      <c r="AK17" s="29" t="s">
        <v>232</v>
      </c>
      <c r="AL17" s="29">
        <v>1</v>
      </c>
      <c r="AM17" s="29" t="s">
        <v>232</v>
      </c>
      <c r="AN17" s="29">
        <v>-1</v>
      </c>
      <c r="AO17" s="29" t="s">
        <v>232</v>
      </c>
      <c r="AP17" s="29" t="s">
        <v>232</v>
      </c>
    </row>
    <row r="18" spans="1:42" ht="32.25" thickBot="1" x14ac:dyDescent="0.3">
      <c r="A18" s="27">
        <v>213</v>
      </c>
      <c r="B18" s="28" t="s">
        <v>385</v>
      </c>
      <c r="C18" s="29">
        <v>11.6</v>
      </c>
      <c r="D18" s="29">
        <v>11.4</v>
      </c>
      <c r="E18" s="29">
        <v>2.6</v>
      </c>
      <c r="F18" s="29">
        <v>2.6</v>
      </c>
      <c r="G18" s="29">
        <v>2.6</v>
      </c>
      <c r="H18" s="29">
        <v>12.8</v>
      </c>
      <c r="I18" s="29">
        <v>12.6</v>
      </c>
      <c r="J18" s="29">
        <v>3.46</v>
      </c>
      <c r="K18" s="29">
        <v>3.46</v>
      </c>
      <c r="L18" s="29">
        <v>3.46</v>
      </c>
      <c r="M18" s="29">
        <v>2</v>
      </c>
      <c r="N18" s="29">
        <v>2</v>
      </c>
      <c r="O18" s="29">
        <v>2</v>
      </c>
      <c r="P18" s="29">
        <v>2</v>
      </c>
      <c r="Q18" s="29">
        <v>2</v>
      </c>
      <c r="R18" s="29">
        <v>12</v>
      </c>
      <c r="S18" s="29">
        <v>2</v>
      </c>
      <c r="T18" s="29">
        <v>12</v>
      </c>
      <c r="U18" s="29">
        <v>2</v>
      </c>
      <c r="V18" s="29">
        <v>2</v>
      </c>
      <c r="W18" s="29" t="s">
        <v>232</v>
      </c>
      <c r="X18" s="29" t="s">
        <v>232</v>
      </c>
      <c r="Y18" s="29">
        <v>5</v>
      </c>
      <c r="Z18" s="29" t="s">
        <v>232</v>
      </c>
      <c r="AA18" s="29" t="s">
        <v>232</v>
      </c>
      <c r="AB18" s="29" t="s">
        <v>232</v>
      </c>
      <c r="AC18" s="29" t="s">
        <v>232</v>
      </c>
      <c r="AD18" s="29">
        <v>0.01</v>
      </c>
      <c r="AE18" s="29" t="s">
        <v>232</v>
      </c>
      <c r="AF18" s="29" t="s">
        <v>232</v>
      </c>
      <c r="AG18" s="29">
        <v>100</v>
      </c>
      <c r="AH18" s="29" t="s">
        <v>232</v>
      </c>
      <c r="AI18" s="29">
        <v>-100</v>
      </c>
      <c r="AJ18" s="29" t="s">
        <v>232</v>
      </c>
      <c r="AK18" s="29" t="s">
        <v>232</v>
      </c>
      <c r="AL18" s="29">
        <v>1</v>
      </c>
      <c r="AM18" s="29" t="s">
        <v>232</v>
      </c>
      <c r="AN18" s="29">
        <v>-1</v>
      </c>
      <c r="AO18" s="29" t="s">
        <v>232</v>
      </c>
      <c r="AP18" s="29" t="s">
        <v>232</v>
      </c>
    </row>
    <row r="19" spans="1:42" ht="32.25" thickBot="1" x14ac:dyDescent="0.3">
      <c r="A19" s="27">
        <v>243</v>
      </c>
      <c r="B19" s="28" t="s">
        <v>414</v>
      </c>
      <c r="C19" s="29">
        <v>11.6</v>
      </c>
      <c r="D19" s="29">
        <v>11.4</v>
      </c>
      <c r="E19" s="29">
        <v>2.6</v>
      </c>
      <c r="F19" s="29">
        <v>2.6</v>
      </c>
      <c r="G19" s="29">
        <v>2.6</v>
      </c>
      <c r="H19" s="29">
        <v>12.8</v>
      </c>
      <c r="I19" s="29">
        <v>12.6</v>
      </c>
      <c r="J19" s="29">
        <v>3.46</v>
      </c>
      <c r="K19" s="29">
        <v>3.46</v>
      </c>
      <c r="L19" s="29">
        <v>3.46</v>
      </c>
      <c r="M19" s="29">
        <v>2</v>
      </c>
      <c r="N19" s="29">
        <v>2</v>
      </c>
      <c r="O19" s="29">
        <v>2</v>
      </c>
      <c r="P19" s="29">
        <v>2</v>
      </c>
      <c r="Q19" s="29">
        <v>2</v>
      </c>
      <c r="R19" s="29">
        <v>12</v>
      </c>
      <c r="S19" s="29">
        <v>2</v>
      </c>
      <c r="T19" s="29">
        <v>12</v>
      </c>
      <c r="U19" s="29">
        <v>2</v>
      </c>
      <c r="V19" s="29">
        <v>2</v>
      </c>
      <c r="W19" s="29" t="s">
        <v>232</v>
      </c>
      <c r="X19" s="29" t="s">
        <v>232</v>
      </c>
      <c r="Y19" s="29">
        <v>5</v>
      </c>
      <c r="Z19" s="29" t="s">
        <v>232</v>
      </c>
      <c r="AA19" s="29" t="s">
        <v>232</v>
      </c>
      <c r="AB19" s="29" t="s">
        <v>232</v>
      </c>
      <c r="AC19" s="29" t="s">
        <v>232</v>
      </c>
      <c r="AD19" s="29">
        <v>0.01</v>
      </c>
      <c r="AE19" s="29" t="s">
        <v>232</v>
      </c>
      <c r="AF19" s="29" t="s">
        <v>232</v>
      </c>
      <c r="AG19" s="29">
        <v>100</v>
      </c>
      <c r="AH19" s="29" t="s">
        <v>232</v>
      </c>
      <c r="AI19" s="29">
        <v>-100</v>
      </c>
      <c r="AJ19" s="29" t="s">
        <v>232</v>
      </c>
      <c r="AK19" s="29" t="s">
        <v>232</v>
      </c>
      <c r="AL19" s="29">
        <v>1</v>
      </c>
      <c r="AM19" s="29" t="s">
        <v>232</v>
      </c>
      <c r="AN19" s="29">
        <v>-1</v>
      </c>
      <c r="AO19" s="29" t="s">
        <v>232</v>
      </c>
      <c r="AP19" s="29" t="s">
        <v>232</v>
      </c>
    </row>
    <row r="20" spans="1:42" ht="32.25" thickBot="1" x14ac:dyDescent="0.3">
      <c r="A20" s="27">
        <v>275</v>
      </c>
      <c r="B20" s="28" t="s">
        <v>387</v>
      </c>
      <c r="C20" s="29">
        <v>11.6</v>
      </c>
      <c r="D20" s="29">
        <v>11.4</v>
      </c>
      <c r="E20" s="29">
        <v>2.6</v>
      </c>
      <c r="F20" s="29">
        <v>2.6</v>
      </c>
      <c r="G20" s="29">
        <v>2.6</v>
      </c>
      <c r="H20" s="29">
        <v>12.8</v>
      </c>
      <c r="I20" s="29">
        <v>12.6</v>
      </c>
      <c r="J20" s="29">
        <v>3.46</v>
      </c>
      <c r="K20" s="29">
        <v>3.46</v>
      </c>
      <c r="L20" s="29">
        <v>3.46</v>
      </c>
      <c r="M20" s="29">
        <v>2</v>
      </c>
      <c r="N20" s="29">
        <v>2</v>
      </c>
      <c r="O20" s="29">
        <v>2</v>
      </c>
      <c r="P20" s="29">
        <v>2</v>
      </c>
      <c r="Q20" s="29">
        <v>2</v>
      </c>
      <c r="R20" s="29">
        <v>12</v>
      </c>
      <c r="S20" s="29">
        <v>2</v>
      </c>
      <c r="T20" s="29">
        <v>12</v>
      </c>
      <c r="U20" s="29">
        <v>2</v>
      </c>
      <c r="V20" s="29">
        <v>2</v>
      </c>
      <c r="W20" s="29" t="s">
        <v>232</v>
      </c>
      <c r="X20" s="29" t="s">
        <v>232</v>
      </c>
      <c r="Y20" s="29">
        <v>5</v>
      </c>
      <c r="Z20" s="29" t="s">
        <v>232</v>
      </c>
      <c r="AA20" s="29" t="s">
        <v>232</v>
      </c>
      <c r="AB20" s="29" t="s">
        <v>232</v>
      </c>
      <c r="AC20" s="29" t="s">
        <v>232</v>
      </c>
      <c r="AD20" s="29">
        <v>0.01</v>
      </c>
      <c r="AE20" s="29" t="s">
        <v>232</v>
      </c>
      <c r="AF20" s="29" t="s">
        <v>232</v>
      </c>
      <c r="AG20" s="29">
        <v>100</v>
      </c>
      <c r="AH20" s="29" t="s">
        <v>232</v>
      </c>
      <c r="AI20" s="29">
        <v>-100</v>
      </c>
      <c r="AJ20" s="29" t="s">
        <v>232</v>
      </c>
      <c r="AK20" s="29" t="s">
        <v>232</v>
      </c>
      <c r="AL20" s="29">
        <v>1</v>
      </c>
      <c r="AM20" s="29" t="s">
        <v>232</v>
      </c>
      <c r="AN20" s="29">
        <v>-1</v>
      </c>
      <c r="AO20" s="29" t="s">
        <v>232</v>
      </c>
      <c r="AP20" s="29" t="s">
        <v>232</v>
      </c>
    </row>
    <row r="21" spans="1:42" ht="32.25" thickBot="1" x14ac:dyDescent="0.3">
      <c r="A21" s="27">
        <v>305</v>
      </c>
      <c r="B21" s="28" t="s">
        <v>426</v>
      </c>
      <c r="C21" s="29">
        <v>11.6</v>
      </c>
      <c r="D21" s="29">
        <v>11.4</v>
      </c>
      <c r="E21" s="29">
        <v>2.6</v>
      </c>
      <c r="F21" s="29">
        <v>2.6</v>
      </c>
      <c r="G21" s="29">
        <v>2.6</v>
      </c>
      <c r="H21" s="29">
        <v>12.8</v>
      </c>
      <c r="I21" s="29">
        <v>12.6</v>
      </c>
      <c r="J21" s="29">
        <v>3.46</v>
      </c>
      <c r="K21" s="29">
        <v>3.46</v>
      </c>
      <c r="L21" s="29">
        <v>3.46</v>
      </c>
      <c r="M21" s="29">
        <v>2</v>
      </c>
      <c r="N21" s="29">
        <v>2</v>
      </c>
      <c r="O21" s="29">
        <v>2</v>
      </c>
      <c r="P21" s="29">
        <v>2</v>
      </c>
      <c r="Q21" s="29">
        <v>2</v>
      </c>
      <c r="R21" s="29">
        <v>12</v>
      </c>
      <c r="S21" s="29">
        <v>2</v>
      </c>
      <c r="T21" s="29">
        <v>12</v>
      </c>
      <c r="U21" s="29">
        <v>2</v>
      </c>
      <c r="V21" s="29">
        <v>2</v>
      </c>
      <c r="W21" s="29" t="s">
        <v>232</v>
      </c>
      <c r="X21" s="29" t="s">
        <v>232</v>
      </c>
      <c r="Y21" s="29">
        <v>5</v>
      </c>
      <c r="Z21" s="29" t="s">
        <v>232</v>
      </c>
      <c r="AA21" s="29" t="s">
        <v>232</v>
      </c>
      <c r="AB21" s="29" t="s">
        <v>232</v>
      </c>
      <c r="AC21" s="29" t="s">
        <v>232</v>
      </c>
      <c r="AD21" s="29">
        <v>0.01</v>
      </c>
      <c r="AE21" s="29" t="s">
        <v>232</v>
      </c>
      <c r="AF21" s="29" t="s">
        <v>232</v>
      </c>
      <c r="AG21" s="29">
        <v>100</v>
      </c>
      <c r="AH21" s="29" t="s">
        <v>232</v>
      </c>
      <c r="AI21" s="29">
        <v>-100</v>
      </c>
      <c r="AJ21" s="29" t="s">
        <v>232</v>
      </c>
      <c r="AK21" s="29" t="s">
        <v>232</v>
      </c>
      <c r="AL21" s="29">
        <v>1</v>
      </c>
      <c r="AM21" s="29" t="s">
        <v>232</v>
      </c>
      <c r="AN21" s="29">
        <v>-1</v>
      </c>
      <c r="AO21" s="29" t="s">
        <v>232</v>
      </c>
      <c r="AP21" s="29" t="s">
        <v>232</v>
      </c>
    </row>
    <row r="22" spans="1:42" ht="32.25" thickBot="1" x14ac:dyDescent="0.3">
      <c r="A22" s="27">
        <v>337</v>
      </c>
      <c r="B22" s="28" t="s">
        <v>389</v>
      </c>
      <c r="C22" s="29">
        <v>11.6</v>
      </c>
      <c r="D22" s="29">
        <v>11.4</v>
      </c>
      <c r="E22" s="29">
        <v>2.6</v>
      </c>
      <c r="F22" s="29">
        <v>2.6</v>
      </c>
      <c r="G22" s="29">
        <v>2.6</v>
      </c>
      <c r="H22" s="29">
        <v>12.8</v>
      </c>
      <c r="I22" s="29">
        <v>12.6</v>
      </c>
      <c r="J22" s="29">
        <v>3.46</v>
      </c>
      <c r="K22" s="29">
        <v>3.46</v>
      </c>
      <c r="L22" s="29">
        <v>3.46</v>
      </c>
      <c r="M22" s="29">
        <v>2</v>
      </c>
      <c r="N22" s="29">
        <v>2</v>
      </c>
      <c r="O22" s="29">
        <v>2</v>
      </c>
      <c r="P22" s="29">
        <v>2</v>
      </c>
      <c r="Q22" s="29">
        <v>2</v>
      </c>
      <c r="R22" s="29">
        <v>12</v>
      </c>
      <c r="S22" s="29">
        <v>2</v>
      </c>
      <c r="T22" s="29">
        <v>12</v>
      </c>
      <c r="U22" s="29">
        <v>2</v>
      </c>
      <c r="V22" s="29">
        <v>2</v>
      </c>
      <c r="W22" s="29" t="s">
        <v>232</v>
      </c>
      <c r="X22" s="29" t="s">
        <v>232</v>
      </c>
      <c r="Y22" s="29">
        <v>5</v>
      </c>
      <c r="Z22" s="29" t="s">
        <v>232</v>
      </c>
      <c r="AA22" s="29" t="s">
        <v>232</v>
      </c>
      <c r="AB22" s="29" t="s">
        <v>232</v>
      </c>
      <c r="AC22" s="29" t="s">
        <v>232</v>
      </c>
      <c r="AD22" s="29">
        <v>0.01</v>
      </c>
      <c r="AE22" s="29" t="s">
        <v>232</v>
      </c>
      <c r="AF22" s="29" t="s">
        <v>232</v>
      </c>
      <c r="AG22" s="29">
        <v>100</v>
      </c>
      <c r="AH22" s="29" t="s">
        <v>232</v>
      </c>
      <c r="AI22" s="29">
        <v>-100</v>
      </c>
      <c r="AJ22" s="29" t="s">
        <v>232</v>
      </c>
      <c r="AK22" s="29" t="s">
        <v>232</v>
      </c>
      <c r="AL22" s="29">
        <v>1</v>
      </c>
      <c r="AM22" s="29" t="s">
        <v>232</v>
      </c>
      <c r="AN22" s="29">
        <v>-1</v>
      </c>
      <c r="AO22" s="29" t="s">
        <v>232</v>
      </c>
      <c r="AP22" s="29" t="s">
        <v>232</v>
      </c>
    </row>
    <row r="23" spans="1:42" ht="32.25" thickBot="1" x14ac:dyDescent="0.3">
      <c r="A23" s="27">
        <v>367</v>
      </c>
      <c r="B23" s="28" t="s">
        <v>427</v>
      </c>
      <c r="C23" s="29">
        <v>11.6</v>
      </c>
      <c r="D23" s="29">
        <v>11.4</v>
      </c>
      <c r="E23" s="29">
        <v>2.6</v>
      </c>
      <c r="F23" s="29">
        <v>2.6</v>
      </c>
      <c r="G23" s="29">
        <v>2.6</v>
      </c>
      <c r="H23" s="29">
        <v>12.8</v>
      </c>
      <c r="I23" s="29">
        <v>12.6</v>
      </c>
      <c r="J23" s="29">
        <v>3.46</v>
      </c>
      <c r="K23" s="29">
        <v>3.46</v>
      </c>
      <c r="L23" s="29">
        <v>3.46</v>
      </c>
      <c r="M23" s="29">
        <v>2</v>
      </c>
      <c r="N23" s="29">
        <v>2</v>
      </c>
      <c r="O23" s="29">
        <v>2</v>
      </c>
      <c r="P23" s="29">
        <v>2</v>
      </c>
      <c r="Q23" s="29">
        <v>2</v>
      </c>
      <c r="R23" s="29">
        <v>12</v>
      </c>
      <c r="S23" s="29">
        <v>2</v>
      </c>
      <c r="T23" s="29">
        <v>12</v>
      </c>
      <c r="U23" s="29">
        <v>2</v>
      </c>
      <c r="V23" s="29">
        <v>2</v>
      </c>
      <c r="W23" s="29" t="s">
        <v>232</v>
      </c>
      <c r="X23" s="29" t="s">
        <v>232</v>
      </c>
      <c r="Y23" s="29">
        <v>5</v>
      </c>
      <c r="Z23" s="29" t="s">
        <v>232</v>
      </c>
      <c r="AA23" s="29" t="s">
        <v>232</v>
      </c>
      <c r="AB23" s="29" t="s">
        <v>232</v>
      </c>
      <c r="AC23" s="29" t="s">
        <v>232</v>
      </c>
      <c r="AD23" s="29">
        <v>0.01</v>
      </c>
      <c r="AE23" s="29" t="s">
        <v>232</v>
      </c>
      <c r="AF23" s="29" t="s">
        <v>232</v>
      </c>
      <c r="AG23" s="29">
        <v>100</v>
      </c>
      <c r="AH23" s="29" t="s">
        <v>232</v>
      </c>
      <c r="AI23" s="29">
        <v>-100</v>
      </c>
      <c r="AJ23" s="29" t="s">
        <v>232</v>
      </c>
      <c r="AK23" s="29" t="s">
        <v>232</v>
      </c>
      <c r="AL23" s="29">
        <v>1</v>
      </c>
      <c r="AM23" s="29" t="s">
        <v>232</v>
      </c>
      <c r="AN23" s="29">
        <v>-1</v>
      </c>
      <c r="AO23" s="29" t="s">
        <v>232</v>
      </c>
      <c r="AP23" s="29" t="s">
        <v>232</v>
      </c>
    </row>
    <row r="24" spans="1:42" ht="32.25" thickBot="1" x14ac:dyDescent="0.3">
      <c r="A24" s="27">
        <v>400</v>
      </c>
      <c r="B24" s="28" t="s">
        <v>391</v>
      </c>
      <c r="C24" s="29">
        <v>11.6</v>
      </c>
      <c r="D24" s="29">
        <v>11.4</v>
      </c>
      <c r="E24" s="29">
        <v>2.6</v>
      </c>
      <c r="F24" s="29">
        <v>2.6</v>
      </c>
      <c r="G24" s="29">
        <v>2.6</v>
      </c>
      <c r="H24" s="29">
        <v>12.8</v>
      </c>
      <c r="I24" s="29">
        <v>12.6</v>
      </c>
      <c r="J24" s="29">
        <v>3.46</v>
      </c>
      <c r="K24" s="29">
        <v>3.46</v>
      </c>
      <c r="L24" s="29">
        <v>3.46</v>
      </c>
      <c r="M24" s="29">
        <v>2</v>
      </c>
      <c r="N24" s="29">
        <v>2</v>
      </c>
      <c r="O24" s="29">
        <v>2</v>
      </c>
      <c r="P24" s="29">
        <v>2</v>
      </c>
      <c r="Q24" s="29">
        <v>2</v>
      </c>
      <c r="R24" s="29">
        <v>12</v>
      </c>
      <c r="S24" s="29">
        <v>2</v>
      </c>
      <c r="T24" s="29">
        <v>12</v>
      </c>
      <c r="U24" s="29">
        <v>2</v>
      </c>
      <c r="V24" s="29">
        <v>2</v>
      </c>
      <c r="W24" s="29" t="s">
        <v>232</v>
      </c>
      <c r="X24" s="29" t="s">
        <v>232</v>
      </c>
      <c r="Y24" s="29">
        <v>5</v>
      </c>
      <c r="Z24" s="29" t="s">
        <v>232</v>
      </c>
      <c r="AA24" s="29" t="s">
        <v>232</v>
      </c>
      <c r="AB24" s="29" t="s">
        <v>232</v>
      </c>
      <c r="AC24" s="29" t="s">
        <v>232</v>
      </c>
      <c r="AD24" s="29">
        <v>0.01</v>
      </c>
      <c r="AE24" s="29" t="s">
        <v>232</v>
      </c>
      <c r="AF24" s="29" t="s">
        <v>232</v>
      </c>
      <c r="AG24" s="29">
        <v>100</v>
      </c>
      <c r="AH24" s="29" t="s">
        <v>232</v>
      </c>
      <c r="AI24" s="29">
        <v>-100</v>
      </c>
      <c r="AJ24" s="29" t="s">
        <v>232</v>
      </c>
      <c r="AK24" s="29" t="s">
        <v>232</v>
      </c>
      <c r="AL24" s="29">
        <v>1</v>
      </c>
      <c r="AM24" s="29" t="s">
        <v>232</v>
      </c>
      <c r="AN24" s="29">
        <v>-1</v>
      </c>
      <c r="AO24" s="29" t="s">
        <v>232</v>
      </c>
      <c r="AP24" s="29" t="s">
        <v>232</v>
      </c>
    </row>
    <row r="25" spans="1:42" ht="32.25" thickBot="1" x14ac:dyDescent="0.3">
      <c r="A25" s="27">
        <v>431</v>
      </c>
      <c r="B25" s="28" t="s">
        <v>428</v>
      </c>
      <c r="C25" s="29">
        <v>11.6</v>
      </c>
      <c r="D25" s="29">
        <v>11.4</v>
      </c>
      <c r="E25" s="29">
        <v>2.6</v>
      </c>
      <c r="F25" s="29">
        <v>2.6</v>
      </c>
      <c r="G25" s="29">
        <v>2.6</v>
      </c>
      <c r="H25" s="29">
        <v>12.8</v>
      </c>
      <c r="I25" s="29">
        <v>12.6</v>
      </c>
      <c r="J25" s="29">
        <v>3.46</v>
      </c>
      <c r="K25" s="29">
        <v>3.46</v>
      </c>
      <c r="L25" s="29">
        <v>3.46</v>
      </c>
      <c r="M25" s="29">
        <v>2</v>
      </c>
      <c r="N25" s="29">
        <v>2</v>
      </c>
      <c r="O25" s="29">
        <v>2</v>
      </c>
      <c r="P25" s="29">
        <v>2</v>
      </c>
      <c r="Q25" s="29">
        <v>2</v>
      </c>
      <c r="R25" s="29">
        <v>12</v>
      </c>
      <c r="S25" s="29">
        <v>2</v>
      </c>
      <c r="T25" s="29">
        <v>12</v>
      </c>
      <c r="U25" s="29">
        <v>2</v>
      </c>
      <c r="V25" s="29">
        <v>2</v>
      </c>
      <c r="W25" s="29" t="s">
        <v>232</v>
      </c>
      <c r="X25" s="29" t="s">
        <v>232</v>
      </c>
      <c r="Y25" s="29">
        <v>5</v>
      </c>
      <c r="Z25" s="29" t="s">
        <v>232</v>
      </c>
      <c r="AA25" s="29" t="s">
        <v>232</v>
      </c>
      <c r="AB25" s="29" t="s">
        <v>232</v>
      </c>
      <c r="AC25" s="29" t="s">
        <v>232</v>
      </c>
      <c r="AD25" s="29">
        <v>0.01</v>
      </c>
      <c r="AE25" s="29" t="s">
        <v>232</v>
      </c>
      <c r="AF25" s="29" t="s">
        <v>232</v>
      </c>
      <c r="AG25" s="29">
        <v>100</v>
      </c>
      <c r="AH25" s="29" t="s">
        <v>232</v>
      </c>
      <c r="AI25" s="29">
        <v>-100</v>
      </c>
      <c r="AJ25" s="29" t="s">
        <v>232</v>
      </c>
      <c r="AK25" s="29" t="s">
        <v>232</v>
      </c>
      <c r="AL25" s="29">
        <v>1</v>
      </c>
      <c r="AM25" s="29" t="s">
        <v>232</v>
      </c>
      <c r="AN25" s="29">
        <v>-1</v>
      </c>
      <c r="AO25" s="29" t="s">
        <v>232</v>
      </c>
      <c r="AP25" s="29" t="s">
        <v>232</v>
      </c>
    </row>
    <row r="26" spans="1:42" ht="32.25" thickBot="1" x14ac:dyDescent="0.3">
      <c r="A26" s="27">
        <v>463</v>
      </c>
      <c r="B26" s="28" t="s">
        <v>393</v>
      </c>
      <c r="C26" s="29">
        <v>11.6</v>
      </c>
      <c r="D26" s="29">
        <v>11.4</v>
      </c>
      <c r="E26" s="29">
        <v>2.6</v>
      </c>
      <c r="F26" s="29">
        <v>2.6</v>
      </c>
      <c r="G26" s="29">
        <v>2.6</v>
      </c>
      <c r="H26" s="29">
        <v>12.8</v>
      </c>
      <c r="I26" s="29">
        <v>12.6</v>
      </c>
      <c r="J26" s="29">
        <v>3.46</v>
      </c>
      <c r="K26" s="29">
        <v>3.46</v>
      </c>
      <c r="L26" s="29">
        <v>3.46</v>
      </c>
      <c r="M26" s="29">
        <v>2</v>
      </c>
      <c r="N26" s="29">
        <v>2</v>
      </c>
      <c r="O26" s="29">
        <v>2</v>
      </c>
      <c r="P26" s="29">
        <v>2</v>
      </c>
      <c r="Q26" s="29">
        <v>2</v>
      </c>
      <c r="R26" s="29">
        <v>12</v>
      </c>
      <c r="S26" s="29">
        <v>2</v>
      </c>
      <c r="T26" s="29">
        <v>12</v>
      </c>
      <c r="U26" s="29">
        <v>2</v>
      </c>
      <c r="V26" s="29">
        <v>2</v>
      </c>
      <c r="W26" s="29" t="s">
        <v>232</v>
      </c>
      <c r="X26" s="29" t="s">
        <v>232</v>
      </c>
      <c r="Y26" s="29">
        <v>5</v>
      </c>
      <c r="Z26" s="29" t="s">
        <v>232</v>
      </c>
      <c r="AA26" s="29" t="s">
        <v>232</v>
      </c>
      <c r="AB26" s="29" t="s">
        <v>232</v>
      </c>
      <c r="AC26" s="29" t="s">
        <v>232</v>
      </c>
      <c r="AD26" s="29">
        <v>0.01</v>
      </c>
      <c r="AE26" s="29" t="s">
        <v>232</v>
      </c>
      <c r="AF26" s="29" t="s">
        <v>232</v>
      </c>
      <c r="AG26" s="29">
        <v>100</v>
      </c>
      <c r="AH26" s="29" t="s">
        <v>232</v>
      </c>
      <c r="AI26" s="29">
        <v>-100</v>
      </c>
      <c r="AJ26" s="29" t="s">
        <v>232</v>
      </c>
      <c r="AK26" s="29" t="s">
        <v>232</v>
      </c>
      <c r="AL26" s="29">
        <v>1</v>
      </c>
      <c r="AM26" s="29" t="s">
        <v>232</v>
      </c>
      <c r="AN26" s="29">
        <v>-1</v>
      </c>
      <c r="AO26" s="29" t="s">
        <v>232</v>
      </c>
      <c r="AP26" s="29" t="s">
        <v>232</v>
      </c>
    </row>
    <row r="27" spans="1:42" ht="32.25" thickBot="1" x14ac:dyDescent="0.3">
      <c r="A27" s="27">
        <v>493</v>
      </c>
      <c r="B27" s="28" t="s">
        <v>429</v>
      </c>
      <c r="C27" s="29">
        <v>11.6</v>
      </c>
      <c r="D27" s="29">
        <v>11.4</v>
      </c>
      <c r="E27" s="29">
        <v>2.6</v>
      </c>
      <c r="F27" s="29">
        <v>2.6</v>
      </c>
      <c r="G27" s="29">
        <v>2.6</v>
      </c>
      <c r="H27" s="29">
        <v>12.8</v>
      </c>
      <c r="I27" s="29">
        <v>12.6</v>
      </c>
      <c r="J27" s="29">
        <v>3.46</v>
      </c>
      <c r="K27" s="29">
        <v>3.46</v>
      </c>
      <c r="L27" s="29">
        <v>3.46</v>
      </c>
      <c r="M27" s="29">
        <v>2</v>
      </c>
      <c r="N27" s="29">
        <v>2</v>
      </c>
      <c r="O27" s="29">
        <v>2</v>
      </c>
      <c r="P27" s="29">
        <v>2</v>
      </c>
      <c r="Q27" s="29">
        <v>2</v>
      </c>
      <c r="R27" s="29">
        <v>12</v>
      </c>
      <c r="S27" s="29">
        <v>2</v>
      </c>
      <c r="T27" s="29">
        <v>12</v>
      </c>
      <c r="U27" s="29">
        <v>2</v>
      </c>
      <c r="V27" s="29">
        <v>2</v>
      </c>
      <c r="W27" s="29" t="s">
        <v>232</v>
      </c>
      <c r="X27" s="29" t="s">
        <v>232</v>
      </c>
      <c r="Y27" s="29">
        <v>5</v>
      </c>
      <c r="Z27" s="29" t="s">
        <v>232</v>
      </c>
      <c r="AA27" s="29" t="s">
        <v>232</v>
      </c>
      <c r="AB27" s="29" t="s">
        <v>232</v>
      </c>
      <c r="AC27" s="29" t="s">
        <v>232</v>
      </c>
      <c r="AD27" s="29">
        <v>0.01</v>
      </c>
      <c r="AE27" s="29" t="s">
        <v>232</v>
      </c>
      <c r="AF27" s="29" t="s">
        <v>232</v>
      </c>
      <c r="AG27" s="29">
        <v>100</v>
      </c>
      <c r="AH27" s="29" t="s">
        <v>232</v>
      </c>
      <c r="AI27" s="29">
        <v>-100</v>
      </c>
      <c r="AJ27" s="29" t="s">
        <v>232</v>
      </c>
      <c r="AK27" s="29" t="s">
        <v>232</v>
      </c>
      <c r="AL27" s="29">
        <v>1</v>
      </c>
      <c r="AM27" s="29" t="s">
        <v>232</v>
      </c>
      <c r="AN27" s="29">
        <v>-1</v>
      </c>
      <c r="AO27" s="29" t="s">
        <v>232</v>
      </c>
      <c r="AP27" s="29" t="s">
        <v>232</v>
      </c>
    </row>
    <row r="28" spans="1:42" ht="32.25" thickBot="1" x14ac:dyDescent="0.3">
      <c r="A28" s="27">
        <v>525</v>
      </c>
      <c r="B28" s="28" t="s">
        <v>395</v>
      </c>
      <c r="C28" s="29">
        <v>11.6</v>
      </c>
      <c r="D28" s="29">
        <v>11.4</v>
      </c>
      <c r="E28" s="29">
        <v>2.6</v>
      </c>
      <c r="F28" s="29">
        <v>2.6</v>
      </c>
      <c r="G28" s="29">
        <v>2.6</v>
      </c>
      <c r="H28" s="29">
        <v>12.8</v>
      </c>
      <c r="I28" s="29">
        <v>12.6</v>
      </c>
      <c r="J28" s="29">
        <v>3.46</v>
      </c>
      <c r="K28" s="29">
        <v>3.46</v>
      </c>
      <c r="L28" s="29">
        <v>3.46</v>
      </c>
      <c r="M28" s="29">
        <v>2</v>
      </c>
      <c r="N28" s="29">
        <v>2</v>
      </c>
      <c r="O28" s="29">
        <v>2</v>
      </c>
      <c r="P28" s="29">
        <v>2</v>
      </c>
      <c r="Q28" s="29">
        <v>2</v>
      </c>
      <c r="R28" s="29">
        <v>12</v>
      </c>
      <c r="S28" s="29">
        <v>2</v>
      </c>
      <c r="T28" s="29">
        <v>12</v>
      </c>
      <c r="U28" s="29">
        <v>2</v>
      </c>
      <c r="V28" s="29">
        <v>2</v>
      </c>
      <c r="W28" s="29" t="s">
        <v>232</v>
      </c>
      <c r="X28" s="29" t="s">
        <v>232</v>
      </c>
      <c r="Y28" s="29">
        <v>5</v>
      </c>
      <c r="Z28" s="29" t="s">
        <v>232</v>
      </c>
      <c r="AA28" s="29" t="s">
        <v>232</v>
      </c>
      <c r="AB28" s="29" t="s">
        <v>232</v>
      </c>
      <c r="AC28" s="29" t="s">
        <v>232</v>
      </c>
      <c r="AD28" s="29">
        <v>0.01</v>
      </c>
      <c r="AE28" s="29" t="s">
        <v>232</v>
      </c>
      <c r="AF28" s="29" t="s">
        <v>232</v>
      </c>
      <c r="AG28" s="29">
        <v>100</v>
      </c>
      <c r="AH28" s="29" t="s">
        <v>232</v>
      </c>
      <c r="AI28" s="29">
        <v>-100</v>
      </c>
      <c r="AJ28" s="29" t="s">
        <v>232</v>
      </c>
      <c r="AK28" s="29" t="s">
        <v>232</v>
      </c>
      <c r="AL28" s="29">
        <v>1</v>
      </c>
      <c r="AM28" s="29" t="s">
        <v>232</v>
      </c>
      <c r="AN28" s="29">
        <v>-1</v>
      </c>
      <c r="AO28" s="29" t="s">
        <v>232</v>
      </c>
      <c r="AP28" s="29" t="s">
        <v>232</v>
      </c>
    </row>
    <row r="29" spans="1:42" ht="32.25" thickBot="1" x14ac:dyDescent="0.3">
      <c r="A29" s="27">
        <v>555</v>
      </c>
      <c r="B29" s="28" t="s">
        <v>430</v>
      </c>
      <c r="C29" s="29">
        <v>11.6</v>
      </c>
      <c r="D29" s="29">
        <v>11.4</v>
      </c>
      <c r="E29" s="29">
        <v>2.6</v>
      </c>
      <c r="F29" s="29">
        <v>2.6</v>
      </c>
      <c r="G29" s="29">
        <v>2.6</v>
      </c>
      <c r="H29" s="29">
        <v>12.8</v>
      </c>
      <c r="I29" s="29">
        <v>12.6</v>
      </c>
      <c r="J29" s="29">
        <v>3.46</v>
      </c>
      <c r="K29" s="29">
        <v>3.46</v>
      </c>
      <c r="L29" s="29">
        <v>3.46</v>
      </c>
      <c r="M29" s="29">
        <v>2</v>
      </c>
      <c r="N29" s="29">
        <v>2</v>
      </c>
      <c r="O29" s="29">
        <v>2</v>
      </c>
      <c r="P29" s="29">
        <v>2</v>
      </c>
      <c r="Q29" s="29">
        <v>2</v>
      </c>
      <c r="R29" s="29">
        <v>12</v>
      </c>
      <c r="S29" s="29">
        <v>2</v>
      </c>
      <c r="T29" s="29">
        <v>12</v>
      </c>
      <c r="U29" s="29">
        <v>2</v>
      </c>
      <c r="V29" s="29">
        <v>2</v>
      </c>
      <c r="W29" s="29" t="s">
        <v>232</v>
      </c>
      <c r="X29" s="29" t="s">
        <v>232</v>
      </c>
      <c r="Y29" s="29">
        <v>5</v>
      </c>
      <c r="Z29" s="29" t="s">
        <v>232</v>
      </c>
      <c r="AA29" s="29" t="s">
        <v>232</v>
      </c>
      <c r="AB29" s="29" t="s">
        <v>232</v>
      </c>
      <c r="AC29" s="29" t="s">
        <v>232</v>
      </c>
      <c r="AD29" s="29">
        <v>0.01</v>
      </c>
      <c r="AE29" s="29" t="s">
        <v>232</v>
      </c>
      <c r="AF29" s="29" t="s">
        <v>232</v>
      </c>
      <c r="AG29" s="29">
        <v>100</v>
      </c>
      <c r="AH29" s="29" t="s">
        <v>232</v>
      </c>
      <c r="AI29" s="29">
        <v>-100</v>
      </c>
      <c r="AJ29" s="29" t="s">
        <v>232</v>
      </c>
      <c r="AK29" s="29" t="s">
        <v>232</v>
      </c>
      <c r="AL29" s="29">
        <v>1</v>
      </c>
      <c r="AM29" s="29" t="s">
        <v>232</v>
      </c>
      <c r="AN29" s="29">
        <v>-1</v>
      </c>
      <c r="AO29" s="29" t="s">
        <v>232</v>
      </c>
      <c r="AP29" s="29" t="s">
        <v>232</v>
      </c>
    </row>
    <row r="30" spans="1:42" ht="36.75" x14ac:dyDescent="0.25">
      <c r="C30" s="33">
        <f>SUM(C2:C29)/28/C29</f>
        <v>1</v>
      </c>
      <c r="D30" s="33">
        <f t="shared" ref="D30:AN30" si="0">SUM(D2:D29)/28/D29</f>
        <v>1</v>
      </c>
      <c r="E30" s="33">
        <f t="shared" si="0"/>
        <v>1</v>
      </c>
      <c r="F30" s="33">
        <f t="shared" si="0"/>
        <v>1</v>
      </c>
      <c r="G30" s="33">
        <f t="shared" si="0"/>
        <v>1</v>
      </c>
      <c r="H30" s="33">
        <f t="shared" si="0"/>
        <v>1.0000000000000004</v>
      </c>
      <c r="I30" s="33">
        <f t="shared" si="0"/>
        <v>1.0000000000000002</v>
      </c>
      <c r="J30" s="33">
        <f t="shared" si="0"/>
        <v>0.99999999999999944</v>
      </c>
      <c r="K30" s="33">
        <f t="shared" si="0"/>
        <v>0.99999999999999944</v>
      </c>
      <c r="L30" s="33">
        <f t="shared" si="0"/>
        <v>0.99999999999999944</v>
      </c>
      <c r="M30" s="33">
        <f t="shared" si="0"/>
        <v>1</v>
      </c>
      <c r="N30" s="33">
        <f t="shared" si="0"/>
        <v>1</v>
      </c>
      <c r="O30" s="33">
        <f t="shared" si="0"/>
        <v>1</v>
      </c>
      <c r="P30" s="33">
        <f t="shared" si="0"/>
        <v>1</v>
      </c>
      <c r="Q30" s="33">
        <f t="shared" si="0"/>
        <v>1</v>
      </c>
      <c r="R30" s="33">
        <f t="shared" si="0"/>
        <v>1</v>
      </c>
      <c r="S30" s="33">
        <f t="shared" si="0"/>
        <v>1</v>
      </c>
      <c r="T30" s="33">
        <f t="shared" si="0"/>
        <v>1</v>
      </c>
      <c r="U30" s="33">
        <f t="shared" si="0"/>
        <v>1</v>
      </c>
      <c r="V30" s="33">
        <f t="shared" si="0"/>
        <v>1</v>
      </c>
      <c r="W30" s="33"/>
      <c r="X30" s="33"/>
      <c r="Y30" s="33">
        <f t="shared" si="0"/>
        <v>1</v>
      </c>
      <c r="Z30" s="33"/>
      <c r="AA30" s="33"/>
      <c r="AB30" s="33"/>
      <c r="AC30" s="33"/>
      <c r="AD30" s="33">
        <f t="shared" si="0"/>
        <v>1.0000000000000004</v>
      </c>
      <c r="AE30" s="33"/>
      <c r="AF30" s="33"/>
      <c r="AG30" s="33">
        <f t="shared" si="0"/>
        <v>1</v>
      </c>
      <c r="AH30" s="33"/>
      <c r="AI30" s="33">
        <f t="shared" si="0"/>
        <v>1</v>
      </c>
      <c r="AJ30" s="33"/>
      <c r="AK30" s="33"/>
      <c r="AL30" s="33">
        <f t="shared" si="0"/>
        <v>1</v>
      </c>
      <c r="AM30" s="33"/>
      <c r="AN30" s="33">
        <f t="shared" si="0"/>
        <v>1</v>
      </c>
      <c r="AO30" s="33"/>
      <c r="AP30" s="33"/>
    </row>
    <row r="32" spans="1:42" x14ac:dyDescent="0.25">
      <c r="B32" s="58" t="s">
        <v>655</v>
      </c>
      <c r="C32" s="59"/>
    </row>
  </sheetData>
  <mergeCells count="1">
    <mergeCell ref="B32:C32"/>
  </mergeCells>
  <phoneticPr fontId="2" type="noConversion"/>
  <hyperlinks>
    <hyperlink ref="B32" location="總表!A1" display="Back to List"/>
    <hyperlink ref="B32:C32" location="總表!A1" display="Back to Lis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總表</vt:lpstr>
      <vt:lpstr>ats5</vt:lpstr>
      <vt:lpstr>ats6</vt:lpstr>
      <vt:lpstr>ats7</vt:lpstr>
      <vt:lpstr>ats7_Current Share</vt:lpstr>
      <vt:lpstr>ats7_HotSwap</vt:lpstr>
      <vt:lpstr>turn on</vt:lpstr>
      <vt:lpstr>hold up</vt:lpstr>
      <vt:lpstr>ps off</vt:lpstr>
      <vt:lpstr>ps on</vt:lpstr>
      <vt:lpstr>Eff_Noise</vt:lpstr>
      <vt:lpstr>drop out</vt:lpstr>
      <vt:lpstr>sag</vt:lpstr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2023-05-11T07:22:37Z</dcterms:modified>
</cp:coreProperties>
</file>